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Tomi\AA_SZTE\PHD\Korona vírus\"/>
    </mc:Choice>
  </mc:AlternateContent>
  <bookViews>
    <workbookView xWindow="0" yWindow="0" windowWidth="20490" windowHeight="7755"/>
  </bookViews>
  <sheets>
    <sheet name="Grafikonok" sheetId="1" r:id="rId1"/>
    <sheet name="Kalkuláció_tényadat_elhunyt" sheetId="6" r:id="rId2"/>
    <sheet name="Kalkuláció_tényadat_kórház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9" i="1" l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58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54" i="1"/>
  <c r="Y52" i="1"/>
  <c r="Y53" i="1"/>
  <c r="Y51" i="1"/>
  <c r="C171" i="6" l="1"/>
  <c r="O247" i="6" l="1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45" i="6"/>
  <c r="P246" i="6"/>
  <c r="O246" i="6"/>
  <c r="C164" i="6" l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5" i="6"/>
  <c r="C166" i="6"/>
  <c r="C167" i="6"/>
  <c r="C168" i="6"/>
  <c r="C169" i="6"/>
  <c r="C170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6" i="6"/>
  <c r="C5" i="6"/>
  <c r="R2" i="6" l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Q4" i="6" l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3" i="6"/>
  <c r="Q2" i="6"/>
  <c r="P4" i="6" l="1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3" i="6"/>
  <c r="P2" i="6"/>
  <c r="U364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184" i="1"/>
  <c r="U185" i="1"/>
  <c r="U183" i="1"/>
  <c r="V183" i="1"/>
  <c r="V182" i="1"/>
  <c r="U182" i="1"/>
  <c r="O4" i="6" l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3" i="6"/>
  <c r="O2" i="6"/>
  <c r="M360" i="1"/>
  <c r="AE347" i="1" l="1"/>
  <c r="AC347" i="1"/>
  <c r="AC346" i="1"/>
  <c r="W347" i="1"/>
  <c r="W348" i="1"/>
  <c r="T349" i="1" l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H371" i="1"/>
  <c r="H378" i="1"/>
  <c r="H385" i="1"/>
  <c r="H392" i="1"/>
  <c r="H399" i="1"/>
  <c r="H406" i="1"/>
  <c r="H413" i="1"/>
  <c r="H350" i="1"/>
  <c r="H357" i="1"/>
  <c r="H364" i="1"/>
  <c r="T346" i="1" l="1"/>
  <c r="T347" i="1"/>
  <c r="T348" i="1"/>
  <c r="H7" i="1" l="1"/>
  <c r="H14" i="1"/>
  <c r="H21" i="1"/>
  <c r="H28" i="1"/>
  <c r="H35" i="1"/>
  <c r="H42" i="1"/>
  <c r="H49" i="1"/>
  <c r="H56" i="1"/>
  <c r="H63" i="1"/>
  <c r="H70" i="1"/>
  <c r="H77" i="1"/>
  <c r="H84" i="1"/>
  <c r="H91" i="1"/>
  <c r="H98" i="1"/>
  <c r="H105" i="1"/>
  <c r="H112" i="1"/>
  <c r="H119" i="1"/>
  <c r="H126" i="1"/>
  <c r="H133" i="1"/>
  <c r="H140" i="1"/>
  <c r="H147" i="1"/>
  <c r="H154" i="1"/>
  <c r="H161" i="1"/>
  <c r="H168" i="1"/>
  <c r="H175" i="1"/>
  <c r="E17" i="1" l="1"/>
  <c r="E22" i="1"/>
  <c r="E27" i="1"/>
  <c r="E32" i="1"/>
  <c r="E37" i="1"/>
  <c r="E42" i="1"/>
  <c r="E47" i="1"/>
  <c r="E52" i="1"/>
  <c r="E57" i="1"/>
  <c r="E62" i="1"/>
  <c r="E67" i="1"/>
  <c r="E72" i="1"/>
  <c r="E77" i="1"/>
  <c r="E82" i="1"/>
  <c r="E87" i="1"/>
  <c r="E92" i="1"/>
  <c r="E97" i="1"/>
  <c r="E102" i="1"/>
  <c r="E107" i="1"/>
  <c r="E112" i="1"/>
  <c r="E117" i="1"/>
  <c r="E122" i="1"/>
  <c r="E127" i="1"/>
  <c r="E132" i="1"/>
  <c r="E137" i="1"/>
  <c r="E142" i="1"/>
  <c r="E147" i="1"/>
  <c r="E152" i="1"/>
  <c r="E157" i="1"/>
  <c r="E162" i="1"/>
  <c r="E167" i="1"/>
  <c r="E172" i="1"/>
  <c r="E177" i="1"/>
  <c r="E182" i="1"/>
  <c r="E187" i="1"/>
  <c r="E192" i="1"/>
  <c r="E197" i="1"/>
  <c r="E202" i="1"/>
  <c r="E207" i="1"/>
  <c r="E212" i="1"/>
  <c r="E217" i="1"/>
  <c r="E222" i="1"/>
  <c r="E227" i="1"/>
  <c r="E232" i="1"/>
  <c r="E237" i="1"/>
  <c r="E242" i="1"/>
  <c r="E247" i="1"/>
  <c r="E252" i="1"/>
  <c r="E257" i="1"/>
  <c r="E262" i="1"/>
  <c r="E267" i="1"/>
  <c r="E272" i="1"/>
  <c r="E277" i="1"/>
  <c r="E282" i="1"/>
  <c r="E287" i="1"/>
  <c r="E292" i="1"/>
  <c r="E297" i="1"/>
  <c r="E302" i="1"/>
  <c r="E307" i="1"/>
  <c r="E312" i="1"/>
  <c r="E317" i="1"/>
  <c r="E322" i="1"/>
  <c r="E327" i="1"/>
  <c r="E332" i="1"/>
  <c r="E337" i="1"/>
  <c r="E342" i="1"/>
  <c r="E347" i="1"/>
  <c r="E352" i="1"/>
  <c r="E357" i="1"/>
  <c r="E362" i="1"/>
  <c r="E367" i="1"/>
  <c r="E372" i="1"/>
  <c r="E377" i="1"/>
  <c r="E382" i="1"/>
  <c r="E387" i="1"/>
  <c r="E392" i="1"/>
  <c r="E397" i="1"/>
  <c r="E402" i="1"/>
  <c r="E407" i="1"/>
  <c r="E412" i="1"/>
  <c r="E417" i="1"/>
  <c r="E422" i="1"/>
  <c r="E427" i="1"/>
  <c r="E432" i="1"/>
  <c r="E437" i="1"/>
  <c r="E442" i="1"/>
  <c r="E447" i="1"/>
  <c r="E452" i="1"/>
  <c r="E457" i="1"/>
  <c r="E462" i="1"/>
  <c r="E467" i="1"/>
  <c r="E472" i="1"/>
  <c r="E477" i="1"/>
  <c r="E482" i="1"/>
  <c r="E487" i="1"/>
  <c r="E492" i="1"/>
  <c r="E497" i="1"/>
  <c r="E502" i="1"/>
  <c r="E507" i="1"/>
  <c r="E512" i="1"/>
  <c r="E517" i="1"/>
  <c r="E522" i="1"/>
  <c r="E527" i="1"/>
  <c r="E532" i="1"/>
  <c r="E537" i="1"/>
  <c r="E542" i="1"/>
  <c r="E547" i="1"/>
  <c r="E552" i="1"/>
  <c r="E557" i="1"/>
  <c r="E562" i="1"/>
  <c r="E567" i="1"/>
  <c r="E572" i="1"/>
  <c r="E577" i="1"/>
  <c r="E582" i="1"/>
  <c r="E587" i="1"/>
  <c r="E592" i="1"/>
  <c r="E597" i="1"/>
  <c r="E602" i="1"/>
  <c r="E607" i="1"/>
  <c r="E612" i="1"/>
  <c r="E617" i="1"/>
  <c r="E622" i="1"/>
  <c r="E627" i="1"/>
  <c r="E632" i="1"/>
  <c r="E637" i="1"/>
  <c r="E642" i="1"/>
  <c r="E647" i="1"/>
  <c r="E652" i="1"/>
  <c r="E657" i="1"/>
  <c r="E662" i="1"/>
  <c r="E667" i="1"/>
  <c r="E12" i="1"/>
  <c r="E7" i="1"/>
  <c r="D105" i="1" l="1"/>
  <c r="D133" i="1"/>
  <c r="D217" i="1"/>
  <c r="D245" i="1"/>
  <c r="C28" i="1"/>
  <c r="C35" i="1"/>
  <c r="D35" i="1" s="1"/>
  <c r="C42" i="1"/>
  <c r="C49" i="1"/>
  <c r="D49" i="1" s="1"/>
  <c r="C56" i="1"/>
  <c r="D56" i="1" s="1"/>
  <c r="C63" i="1"/>
  <c r="D63" i="1" s="1"/>
  <c r="C70" i="1"/>
  <c r="C77" i="1"/>
  <c r="D77" i="1" s="1"/>
  <c r="C84" i="1"/>
  <c r="D84" i="1" s="1"/>
  <c r="C91" i="1"/>
  <c r="D91" i="1" s="1"/>
  <c r="C98" i="1"/>
  <c r="C105" i="1"/>
  <c r="C112" i="1"/>
  <c r="D112" i="1" s="1"/>
  <c r="C119" i="1"/>
  <c r="D119" i="1" s="1"/>
  <c r="C126" i="1"/>
  <c r="C133" i="1"/>
  <c r="C140" i="1"/>
  <c r="D140" i="1" s="1"/>
  <c r="C147" i="1"/>
  <c r="D147" i="1" s="1"/>
  <c r="C154" i="1"/>
  <c r="C161" i="1"/>
  <c r="D161" i="1" s="1"/>
  <c r="C168" i="1"/>
  <c r="D168" i="1" s="1"/>
  <c r="C175" i="1"/>
  <c r="D175" i="1" s="1"/>
  <c r="C182" i="1"/>
  <c r="C189" i="1"/>
  <c r="D189" i="1" s="1"/>
  <c r="C196" i="1"/>
  <c r="D196" i="1" s="1"/>
  <c r="C203" i="1"/>
  <c r="D203" i="1" s="1"/>
  <c r="C210" i="1"/>
  <c r="C217" i="1"/>
  <c r="C224" i="1"/>
  <c r="D224" i="1" s="1"/>
  <c r="C231" i="1"/>
  <c r="D231" i="1" s="1"/>
  <c r="C238" i="1"/>
  <c r="C245" i="1"/>
  <c r="C252" i="1"/>
  <c r="D252" i="1" s="1"/>
  <c r="C259" i="1"/>
  <c r="D259" i="1" s="1"/>
  <c r="C266" i="1"/>
  <c r="C273" i="1"/>
  <c r="D273" i="1" s="1"/>
  <c r="C280" i="1"/>
  <c r="D280" i="1" s="1"/>
  <c r="C287" i="1"/>
  <c r="D287" i="1" s="1"/>
  <c r="C294" i="1"/>
  <c r="D294" i="1" s="1"/>
  <c r="C301" i="1"/>
  <c r="D301" i="1" s="1"/>
  <c r="C308" i="1"/>
  <c r="D308" i="1" s="1"/>
  <c r="C315" i="1"/>
  <c r="D315" i="1" s="1"/>
  <c r="C322" i="1"/>
  <c r="C329" i="1"/>
  <c r="C336" i="1"/>
  <c r="C343" i="1"/>
  <c r="C350" i="1"/>
  <c r="C357" i="1"/>
  <c r="C364" i="1"/>
  <c r="C371" i="1"/>
  <c r="C378" i="1"/>
  <c r="D378" i="1" s="1"/>
  <c r="C385" i="1"/>
  <c r="C392" i="1"/>
  <c r="C399" i="1"/>
  <c r="D399" i="1" s="1"/>
  <c r="C406" i="1"/>
  <c r="D406" i="1" s="1"/>
  <c r="C413" i="1"/>
  <c r="D413" i="1" s="1"/>
  <c r="C420" i="1"/>
  <c r="D420" i="1" s="1"/>
  <c r="C427" i="1"/>
  <c r="D427" i="1" s="1"/>
  <c r="C434" i="1"/>
  <c r="D434" i="1" s="1"/>
  <c r="C441" i="1"/>
  <c r="D441" i="1" s="1"/>
  <c r="C448" i="1"/>
  <c r="D448" i="1" s="1"/>
  <c r="C455" i="1"/>
  <c r="D455" i="1" s="1"/>
  <c r="C462" i="1"/>
  <c r="D462" i="1" s="1"/>
  <c r="C469" i="1"/>
  <c r="C476" i="1"/>
  <c r="D476" i="1" s="1"/>
  <c r="C483" i="1"/>
  <c r="D483" i="1" s="1"/>
  <c r="C490" i="1"/>
  <c r="D490" i="1" s="1"/>
  <c r="C497" i="1"/>
  <c r="C504" i="1"/>
  <c r="D504" i="1" s="1"/>
  <c r="C511" i="1"/>
  <c r="D511" i="1" s="1"/>
  <c r="C518" i="1"/>
  <c r="D518" i="1" s="1"/>
  <c r="C525" i="1"/>
  <c r="D525" i="1" s="1"/>
  <c r="C532" i="1"/>
  <c r="D532" i="1" s="1"/>
  <c r="C539" i="1"/>
  <c r="D539" i="1" s="1"/>
  <c r="C546" i="1"/>
  <c r="D546" i="1" s="1"/>
  <c r="C553" i="1"/>
  <c r="D553" i="1" s="1"/>
  <c r="C560" i="1"/>
  <c r="D560" i="1" s="1"/>
  <c r="C567" i="1"/>
  <c r="D567" i="1" s="1"/>
  <c r="C574" i="1"/>
  <c r="D574" i="1" s="1"/>
  <c r="C581" i="1"/>
  <c r="C588" i="1"/>
  <c r="D588" i="1" s="1"/>
  <c r="C595" i="1"/>
  <c r="D595" i="1" s="1"/>
  <c r="C602" i="1"/>
  <c r="D602" i="1" s="1"/>
  <c r="C609" i="1"/>
  <c r="C616" i="1"/>
  <c r="D616" i="1" s="1"/>
  <c r="C623" i="1"/>
  <c r="D623" i="1" s="1"/>
  <c r="C630" i="1"/>
  <c r="D630" i="1" s="1"/>
  <c r="C637" i="1"/>
  <c r="D637" i="1" s="1"/>
  <c r="C644" i="1"/>
  <c r="D644" i="1" s="1"/>
  <c r="C651" i="1"/>
  <c r="D651" i="1" s="1"/>
  <c r="C658" i="1"/>
  <c r="D658" i="1" s="1"/>
  <c r="C665" i="1"/>
  <c r="D665" i="1" s="1"/>
  <c r="C21" i="1"/>
  <c r="C14" i="1"/>
  <c r="C7" i="1"/>
  <c r="D7" i="1" s="1"/>
  <c r="C2" i="1"/>
  <c r="D392" i="1" l="1"/>
  <c r="D371" i="1"/>
  <c r="D357" i="1"/>
  <c r="D364" i="1"/>
  <c r="D14" i="1"/>
  <c r="D609" i="1"/>
  <c r="D497" i="1"/>
  <c r="D385" i="1"/>
  <c r="D21" i="1"/>
  <c r="D28" i="1"/>
  <c r="D581" i="1"/>
  <c r="D469" i="1"/>
  <c r="D266" i="1"/>
  <c r="D238" i="1"/>
  <c r="D210" i="1"/>
  <c r="D182" i="1"/>
  <c r="D154" i="1"/>
  <c r="D126" i="1"/>
  <c r="D98" i="1"/>
  <c r="D70" i="1"/>
  <c r="D42" i="1"/>
  <c r="D350" i="1"/>
  <c r="D343" i="1"/>
  <c r="D336" i="1"/>
  <c r="D329" i="1"/>
  <c r="D322" i="1"/>
  <c r="H182" i="1"/>
  <c r="H189" i="1"/>
  <c r="H196" i="1"/>
  <c r="H203" i="1"/>
  <c r="H210" i="1"/>
  <c r="H217" i="1"/>
  <c r="H224" i="1"/>
  <c r="H231" i="1"/>
  <c r="H238" i="1"/>
  <c r="H245" i="1"/>
  <c r="H252" i="1"/>
  <c r="H259" i="1"/>
  <c r="H266" i="1"/>
  <c r="H273" i="1"/>
  <c r="H280" i="1" l="1"/>
  <c r="H287" i="1"/>
  <c r="H294" i="1"/>
  <c r="H301" i="1"/>
  <c r="H308" i="1"/>
  <c r="H315" i="1"/>
  <c r="H322" i="1"/>
  <c r="H329" i="1"/>
  <c r="H336" i="1"/>
  <c r="H343" i="1"/>
  <c r="AE47" i="1" l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46" i="1"/>
  <c r="AA48" i="1" l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47" i="1"/>
  <c r="AA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W47" i="1"/>
  <c r="T47" i="1"/>
  <c r="L2" i="1" l="1"/>
  <c r="I2" i="1"/>
  <c r="J2" i="1" s="1"/>
  <c r="F2" i="1"/>
  <c r="N2" i="1" l="1"/>
  <c r="M2" i="1"/>
  <c r="O2" i="1"/>
  <c r="AF2" i="1" s="1"/>
  <c r="L3" i="1"/>
  <c r="F3" i="1"/>
  <c r="I3" i="1"/>
  <c r="J3" i="1" s="1"/>
  <c r="M3" i="1" l="1"/>
  <c r="I4" i="1"/>
  <c r="J4" i="1" s="1"/>
  <c r="O3" i="1"/>
  <c r="R3" i="1" s="1"/>
  <c r="F4" i="1"/>
  <c r="N3" i="1"/>
  <c r="L4" i="1"/>
  <c r="P3" i="1" l="1"/>
  <c r="Q3" i="1"/>
  <c r="AF3" i="1"/>
  <c r="F5" i="1"/>
  <c r="O4" i="1"/>
  <c r="N4" i="1"/>
  <c r="L5" i="1"/>
  <c r="I5" i="1"/>
  <c r="J5" i="1" s="1"/>
  <c r="M4" i="1"/>
  <c r="AF4" i="1" l="1"/>
  <c r="R4" i="1"/>
  <c r="Q4" i="1"/>
  <c r="P4" i="1"/>
  <c r="I6" i="1"/>
  <c r="J6" i="1" s="1"/>
  <c r="M5" i="1"/>
  <c r="N5" i="1"/>
  <c r="L6" i="1"/>
  <c r="F6" i="1"/>
  <c r="O5" i="1"/>
  <c r="R5" i="1" s="1"/>
  <c r="P5" i="1" l="1"/>
  <c r="Q5" i="1"/>
  <c r="AF5" i="1"/>
  <c r="F7" i="1"/>
  <c r="O6" i="1"/>
  <c r="R6" i="1" s="1"/>
  <c r="I7" i="1"/>
  <c r="J7" i="1" s="1"/>
  <c r="M6" i="1"/>
  <c r="N6" i="1"/>
  <c r="L7" i="1"/>
  <c r="P6" i="1" l="1"/>
  <c r="Q6" i="1"/>
  <c r="AF6" i="1"/>
  <c r="F8" i="1"/>
  <c r="O7" i="1"/>
  <c r="I8" i="1"/>
  <c r="J8" i="1" s="1"/>
  <c r="M7" i="1"/>
  <c r="L8" i="1"/>
  <c r="N7" i="1"/>
  <c r="AF7" i="1" l="1"/>
  <c r="R7" i="1"/>
  <c r="P7" i="1"/>
  <c r="Q7" i="1"/>
  <c r="L9" i="1"/>
  <c r="N8" i="1"/>
  <c r="I9" i="1"/>
  <c r="J9" i="1" s="1"/>
  <c r="M8" i="1"/>
  <c r="F9" i="1"/>
  <c r="O8" i="1"/>
  <c r="AF8" i="1" l="1"/>
  <c r="R8" i="1"/>
  <c r="Q8" i="1"/>
  <c r="P8" i="1"/>
  <c r="F10" i="1"/>
  <c r="O9" i="1"/>
  <c r="R9" i="1" s="1"/>
  <c r="N9" i="1"/>
  <c r="L10" i="1"/>
  <c r="M9" i="1"/>
  <c r="I10" i="1"/>
  <c r="J10" i="1" s="1"/>
  <c r="P9" i="1" l="1"/>
  <c r="Q9" i="1"/>
  <c r="AF9" i="1"/>
  <c r="N10" i="1"/>
  <c r="L11" i="1"/>
  <c r="M10" i="1"/>
  <c r="I11" i="1"/>
  <c r="J11" i="1" s="1"/>
  <c r="O10" i="1"/>
  <c r="F11" i="1"/>
  <c r="AF10" i="1" l="1"/>
  <c r="AH10" i="1" s="1"/>
  <c r="R10" i="1"/>
  <c r="P10" i="1"/>
  <c r="Q10" i="1"/>
  <c r="I12" i="1"/>
  <c r="J12" i="1" s="1"/>
  <c r="M11" i="1"/>
  <c r="F12" i="1"/>
  <c r="O11" i="1"/>
  <c r="L12" i="1"/>
  <c r="N11" i="1"/>
  <c r="AG10" i="1" l="1"/>
  <c r="AF11" i="1"/>
  <c r="R11" i="1"/>
  <c r="AH11" i="1"/>
  <c r="AG11" i="1"/>
  <c r="P11" i="1"/>
  <c r="Q11" i="1"/>
  <c r="L13" i="1"/>
  <c r="N12" i="1"/>
  <c r="F13" i="1"/>
  <c r="O12" i="1"/>
  <c r="R12" i="1" s="1"/>
  <c r="I13" i="1"/>
  <c r="J13" i="1" s="1"/>
  <c r="M12" i="1"/>
  <c r="Q12" i="1" l="1"/>
  <c r="P12" i="1"/>
  <c r="AF12" i="1"/>
  <c r="I14" i="1"/>
  <c r="J14" i="1" s="1"/>
  <c r="M13" i="1"/>
  <c r="L14" i="1"/>
  <c r="N13" i="1"/>
  <c r="F14" i="1"/>
  <c r="O13" i="1"/>
  <c r="R13" i="1" s="1"/>
  <c r="AG12" i="1" l="1"/>
  <c r="AH12" i="1"/>
  <c r="P13" i="1"/>
  <c r="Q13" i="1"/>
  <c r="AF13" i="1"/>
  <c r="F15" i="1"/>
  <c r="O14" i="1"/>
  <c r="R14" i="1" s="1"/>
  <c r="I15" i="1"/>
  <c r="J15" i="1" s="1"/>
  <c r="M14" i="1"/>
  <c r="L15" i="1"/>
  <c r="N14" i="1"/>
  <c r="P14" i="1" l="1"/>
  <c r="Q14" i="1"/>
  <c r="AF14" i="1"/>
  <c r="AH13" i="1"/>
  <c r="AG13" i="1"/>
  <c r="L16" i="1"/>
  <c r="N15" i="1"/>
  <c r="I16" i="1"/>
  <c r="J16" i="1" s="1"/>
  <c r="M15" i="1"/>
  <c r="F16" i="1"/>
  <c r="O15" i="1"/>
  <c r="R15" i="1" s="1"/>
  <c r="P15" i="1" l="1"/>
  <c r="Q15" i="1"/>
  <c r="AG14" i="1"/>
  <c r="AH14" i="1"/>
  <c r="AF15" i="1"/>
  <c r="I17" i="1"/>
  <c r="J17" i="1" s="1"/>
  <c r="M16" i="1"/>
  <c r="F17" i="1"/>
  <c r="O16" i="1"/>
  <c r="L17" i="1"/>
  <c r="N16" i="1"/>
  <c r="AF16" i="1" l="1"/>
  <c r="AG16" i="1" s="1"/>
  <c r="R16" i="1"/>
  <c r="Q16" i="1"/>
  <c r="P16" i="1"/>
  <c r="AH16" i="1"/>
  <c r="AG15" i="1"/>
  <c r="AH15" i="1"/>
  <c r="F18" i="1"/>
  <c r="O17" i="1"/>
  <c r="R17" i="1" s="1"/>
  <c r="L18" i="1"/>
  <c r="N17" i="1"/>
  <c r="I18" i="1"/>
  <c r="J18" i="1" s="1"/>
  <c r="M17" i="1"/>
  <c r="P17" i="1" l="1"/>
  <c r="Q17" i="1"/>
  <c r="AF17" i="1"/>
  <c r="I19" i="1"/>
  <c r="J19" i="1" s="1"/>
  <c r="M18" i="1"/>
  <c r="F19" i="1"/>
  <c r="O18" i="1"/>
  <c r="R18" i="1" s="1"/>
  <c r="L19" i="1"/>
  <c r="N18" i="1"/>
  <c r="I20" i="1" l="1"/>
  <c r="J20" i="1" s="1"/>
  <c r="P18" i="1"/>
  <c r="Q18" i="1"/>
  <c r="AG17" i="1"/>
  <c r="AH17" i="1"/>
  <c r="AF18" i="1"/>
  <c r="L20" i="1"/>
  <c r="N19" i="1"/>
  <c r="M19" i="1"/>
  <c r="O19" i="1"/>
  <c r="R19" i="1" s="1"/>
  <c r="F20" i="1"/>
  <c r="AG18" i="1" l="1"/>
  <c r="AH18" i="1"/>
  <c r="AF19" i="1"/>
  <c r="AG19" i="1" s="1"/>
  <c r="P19" i="1"/>
  <c r="Q19" i="1"/>
  <c r="L21" i="1"/>
  <c r="N20" i="1"/>
  <c r="I21" i="1"/>
  <c r="J21" i="1" s="1"/>
  <c r="M20" i="1"/>
  <c r="F21" i="1"/>
  <c r="O20" i="1"/>
  <c r="R20" i="1" s="1"/>
  <c r="AH19" i="1" l="1"/>
  <c r="AF20" i="1"/>
  <c r="AG20" i="1" s="1"/>
  <c r="Q20" i="1"/>
  <c r="P20" i="1"/>
  <c r="O21" i="1"/>
  <c r="R21" i="1" s="1"/>
  <c r="F22" i="1"/>
  <c r="L22" i="1"/>
  <c r="N21" i="1"/>
  <c r="I22" i="1"/>
  <c r="J22" i="1" s="1"/>
  <c r="M21" i="1"/>
  <c r="AH20" i="1" l="1"/>
  <c r="AF21" i="1"/>
  <c r="AH21" i="1" s="1"/>
  <c r="P21" i="1"/>
  <c r="Q21" i="1"/>
  <c r="I23" i="1"/>
  <c r="J23" i="1" s="1"/>
  <c r="M22" i="1"/>
  <c r="L23" i="1"/>
  <c r="N22" i="1"/>
  <c r="F23" i="1"/>
  <c r="O22" i="1"/>
  <c r="R22" i="1" s="1"/>
  <c r="AG21" i="1" l="1"/>
  <c r="AF22" i="1"/>
  <c r="AH22" i="1" s="1"/>
  <c r="P22" i="1"/>
  <c r="Q22" i="1"/>
  <c r="F24" i="1"/>
  <c r="O23" i="1"/>
  <c r="R23" i="1" s="1"/>
  <c r="I24" i="1"/>
  <c r="J24" i="1" s="1"/>
  <c r="M23" i="1"/>
  <c r="L24" i="1"/>
  <c r="N23" i="1"/>
  <c r="AG22" i="1" l="1"/>
  <c r="AF23" i="1"/>
  <c r="AG23" i="1" s="1"/>
  <c r="P23" i="1"/>
  <c r="Q23" i="1"/>
  <c r="L25" i="1"/>
  <c r="N24" i="1"/>
  <c r="O24" i="1"/>
  <c r="R24" i="1" s="1"/>
  <c r="F25" i="1"/>
  <c r="I25" i="1"/>
  <c r="J25" i="1" s="1"/>
  <c r="M24" i="1"/>
  <c r="AH23" i="1" l="1"/>
  <c r="AF24" i="1"/>
  <c r="AH24" i="1" s="1"/>
  <c r="Q24" i="1"/>
  <c r="P24" i="1"/>
  <c r="F26" i="1"/>
  <c r="O25" i="1"/>
  <c r="R25" i="1" s="1"/>
  <c r="I26" i="1"/>
  <c r="J26" i="1" s="1"/>
  <c r="M25" i="1"/>
  <c r="L26" i="1"/>
  <c r="N25" i="1"/>
  <c r="AG24" i="1" l="1"/>
  <c r="AF25" i="1"/>
  <c r="AH25" i="1" s="1"/>
  <c r="P25" i="1"/>
  <c r="Q25" i="1"/>
  <c r="I27" i="1"/>
  <c r="J27" i="1" s="1"/>
  <c r="M26" i="1"/>
  <c r="L27" i="1"/>
  <c r="N26" i="1"/>
  <c r="F27" i="1"/>
  <c r="O26" i="1"/>
  <c r="R26" i="1" s="1"/>
  <c r="AG25" i="1" l="1"/>
  <c r="AF26" i="1"/>
  <c r="AH26" i="1" s="1"/>
  <c r="P26" i="1"/>
  <c r="Q26" i="1"/>
  <c r="L28" i="1"/>
  <c r="N27" i="1"/>
  <c r="F28" i="1"/>
  <c r="O27" i="1"/>
  <c r="R27" i="1" s="1"/>
  <c r="I28" i="1"/>
  <c r="J28" i="1" s="1"/>
  <c r="M27" i="1"/>
  <c r="AG26" i="1" l="1"/>
  <c r="AF27" i="1"/>
  <c r="AG27" i="1" s="1"/>
  <c r="P27" i="1"/>
  <c r="Q27" i="1"/>
  <c r="F29" i="1"/>
  <c r="O28" i="1"/>
  <c r="I29" i="1"/>
  <c r="J29" i="1" s="1"/>
  <c r="M28" i="1"/>
  <c r="L29" i="1"/>
  <c r="N28" i="1"/>
  <c r="Q28" i="1" l="1"/>
  <c r="R28" i="1"/>
  <c r="AH27" i="1"/>
  <c r="AF28" i="1"/>
  <c r="AG28" i="1" s="1"/>
  <c r="P28" i="1"/>
  <c r="I30" i="1"/>
  <c r="J30" i="1" s="1"/>
  <c r="M29" i="1"/>
  <c r="L30" i="1"/>
  <c r="N29" i="1"/>
  <c r="F30" i="1"/>
  <c r="O29" i="1"/>
  <c r="R29" i="1" s="1"/>
  <c r="AH28" i="1" l="1"/>
  <c r="AF29" i="1"/>
  <c r="AG29" i="1" s="1"/>
  <c r="P29" i="1"/>
  <c r="Q29" i="1"/>
  <c r="L31" i="1"/>
  <c r="N30" i="1"/>
  <c r="O30" i="1"/>
  <c r="R30" i="1" s="1"/>
  <c r="F31" i="1"/>
  <c r="I31" i="1"/>
  <c r="J31" i="1" s="1"/>
  <c r="M30" i="1"/>
  <c r="AH29" i="1" l="1"/>
  <c r="AF30" i="1"/>
  <c r="AH30" i="1" s="1"/>
  <c r="P30" i="1"/>
  <c r="Q30" i="1"/>
  <c r="F32" i="1"/>
  <c r="O31" i="1"/>
  <c r="R31" i="1" s="1"/>
  <c r="I32" i="1"/>
  <c r="J32" i="1" s="1"/>
  <c r="M31" i="1"/>
  <c r="L32" i="1"/>
  <c r="N31" i="1"/>
  <c r="AG30" i="1" l="1"/>
  <c r="AF31" i="1"/>
  <c r="AG31" i="1" s="1"/>
  <c r="P31" i="1"/>
  <c r="Q31" i="1"/>
  <c r="I33" i="1"/>
  <c r="J33" i="1" s="1"/>
  <c r="M32" i="1"/>
  <c r="L33" i="1"/>
  <c r="N32" i="1"/>
  <c r="O32" i="1"/>
  <c r="R32" i="1" s="1"/>
  <c r="F33" i="1"/>
  <c r="AH31" i="1" l="1"/>
  <c r="AF32" i="1"/>
  <c r="AH32" i="1" s="1"/>
  <c r="Q32" i="1"/>
  <c r="P32" i="1"/>
  <c r="L34" i="1"/>
  <c r="N33" i="1"/>
  <c r="O33" i="1"/>
  <c r="R33" i="1" s="1"/>
  <c r="F34" i="1"/>
  <c r="I34" i="1"/>
  <c r="J34" i="1" s="1"/>
  <c r="M33" i="1"/>
  <c r="AG32" i="1" l="1"/>
  <c r="AF33" i="1"/>
  <c r="AH33" i="1" s="1"/>
  <c r="P33" i="1"/>
  <c r="Q33" i="1"/>
  <c r="F35" i="1"/>
  <c r="O34" i="1"/>
  <c r="R34" i="1" s="1"/>
  <c r="I35" i="1"/>
  <c r="J35" i="1" s="1"/>
  <c r="M34" i="1"/>
  <c r="L35" i="1"/>
  <c r="N34" i="1"/>
  <c r="AG33" i="1" l="1"/>
  <c r="AF34" i="1"/>
  <c r="AH34" i="1" s="1"/>
  <c r="P34" i="1"/>
  <c r="Q34" i="1"/>
  <c r="I36" i="1"/>
  <c r="J36" i="1" s="1"/>
  <c r="M35" i="1"/>
  <c r="L36" i="1"/>
  <c r="N35" i="1"/>
  <c r="F36" i="1"/>
  <c r="O35" i="1"/>
  <c r="R35" i="1" s="1"/>
  <c r="AG34" i="1" l="1"/>
  <c r="AF35" i="1"/>
  <c r="AG35" i="1" s="1"/>
  <c r="P35" i="1"/>
  <c r="Q35" i="1"/>
  <c r="L37" i="1"/>
  <c r="N36" i="1"/>
  <c r="F37" i="1"/>
  <c r="O36" i="1"/>
  <c r="R36" i="1" s="1"/>
  <c r="I37" i="1"/>
  <c r="J37" i="1" s="1"/>
  <c r="M36" i="1"/>
  <c r="AF36" i="1" l="1"/>
  <c r="AH36" i="1" s="1"/>
  <c r="Q36" i="1"/>
  <c r="P36" i="1"/>
  <c r="AH35" i="1"/>
  <c r="AG36" i="1"/>
  <c r="F38" i="1"/>
  <c r="O37" i="1"/>
  <c r="R37" i="1" s="1"/>
  <c r="I38" i="1"/>
  <c r="J38" i="1" s="1"/>
  <c r="M37" i="1"/>
  <c r="L38" i="1"/>
  <c r="N37" i="1"/>
  <c r="AF37" i="1" l="1"/>
  <c r="AH37" i="1" s="1"/>
  <c r="P37" i="1"/>
  <c r="Q37" i="1"/>
  <c r="L39" i="1"/>
  <c r="N38" i="1"/>
  <c r="I39" i="1"/>
  <c r="J39" i="1" s="1"/>
  <c r="M38" i="1"/>
  <c r="F39" i="1"/>
  <c r="O38" i="1"/>
  <c r="R38" i="1" s="1"/>
  <c r="AG37" i="1" l="1"/>
  <c r="AF38" i="1"/>
  <c r="AH38" i="1" s="1"/>
  <c r="P38" i="1"/>
  <c r="Q38" i="1"/>
  <c r="I40" i="1"/>
  <c r="J40" i="1" s="1"/>
  <c r="M39" i="1"/>
  <c r="F40" i="1"/>
  <c r="O39" i="1"/>
  <c r="R39" i="1" s="1"/>
  <c r="L40" i="1"/>
  <c r="N39" i="1"/>
  <c r="AF39" i="1" l="1"/>
  <c r="AH39" i="1" s="1"/>
  <c r="P39" i="1"/>
  <c r="Q39" i="1"/>
  <c r="AG38" i="1"/>
  <c r="F41" i="1"/>
  <c r="O40" i="1"/>
  <c r="R40" i="1" s="1"/>
  <c r="L41" i="1"/>
  <c r="N40" i="1"/>
  <c r="I41" i="1"/>
  <c r="J41" i="1" s="1"/>
  <c r="M40" i="1"/>
  <c r="AG39" i="1" l="1"/>
  <c r="AF40" i="1"/>
  <c r="AH40" i="1" s="1"/>
  <c r="Q40" i="1"/>
  <c r="P40" i="1"/>
  <c r="L42" i="1"/>
  <c r="N41" i="1"/>
  <c r="I42" i="1"/>
  <c r="J42" i="1" s="1"/>
  <c r="M41" i="1"/>
  <c r="O41" i="1"/>
  <c r="R41" i="1" s="1"/>
  <c r="F42" i="1"/>
  <c r="AG40" i="1" l="1"/>
  <c r="AF41" i="1"/>
  <c r="AH41" i="1" s="1"/>
  <c r="P41" i="1"/>
  <c r="Q41" i="1"/>
  <c r="I43" i="1"/>
  <c r="J43" i="1" s="1"/>
  <c r="M42" i="1"/>
  <c r="O42" i="1"/>
  <c r="R42" i="1" s="1"/>
  <c r="F43" i="1"/>
  <c r="L43" i="1"/>
  <c r="N42" i="1"/>
  <c r="AG41" i="1" l="1"/>
  <c r="AF42" i="1"/>
  <c r="AH42" i="1" s="1"/>
  <c r="P42" i="1"/>
  <c r="Q42" i="1"/>
  <c r="F44" i="1"/>
  <c r="O43" i="1"/>
  <c r="R43" i="1" s="1"/>
  <c r="L44" i="1"/>
  <c r="N43" i="1"/>
  <c r="I44" i="1"/>
  <c r="J44" i="1" s="1"/>
  <c r="M43" i="1"/>
  <c r="AG42" i="1" l="1"/>
  <c r="AF43" i="1"/>
  <c r="AG43" i="1" s="1"/>
  <c r="P43" i="1"/>
  <c r="Q43" i="1"/>
  <c r="L45" i="1"/>
  <c r="N44" i="1"/>
  <c r="I45" i="1"/>
  <c r="J45" i="1" s="1"/>
  <c r="M44" i="1"/>
  <c r="O44" i="1"/>
  <c r="R44" i="1" s="1"/>
  <c r="F45" i="1"/>
  <c r="AH43" i="1" l="1"/>
  <c r="AF44" i="1"/>
  <c r="AG44" i="1" s="1"/>
  <c r="Q44" i="1"/>
  <c r="P44" i="1"/>
  <c r="I46" i="1"/>
  <c r="J46" i="1" s="1"/>
  <c r="M45" i="1"/>
  <c r="O45" i="1"/>
  <c r="R45" i="1" s="1"/>
  <c r="F46" i="1"/>
  <c r="L46" i="1"/>
  <c r="N45" i="1"/>
  <c r="AH44" i="1" l="1"/>
  <c r="AF45" i="1"/>
  <c r="AH45" i="1" s="1"/>
  <c r="P45" i="1"/>
  <c r="Q45" i="1"/>
  <c r="O46" i="1"/>
  <c r="R46" i="1" s="1"/>
  <c r="F47" i="1"/>
  <c r="L47" i="1"/>
  <c r="N46" i="1"/>
  <c r="I47" i="1"/>
  <c r="J47" i="1" s="1"/>
  <c r="M46" i="1"/>
  <c r="AD46" i="1" l="1"/>
  <c r="AC46" i="1"/>
  <c r="AG45" i="1"/>
  <c r="AF46" i="1"/>
  <c r="AH46" i="1" s="1"/>
  <c r="P46" i="1"/>
  <c r="Q46" i="1"/>
  <c r="L48" i="1"/>
  <c r="N47" i="1"/>
  <c r="F48" i="1"/>
  <c r="O47" i="1"/>
  <c r="R47" i="1" s="1"/>
  <c r="I48" i="1"/>
  <c r="J48" i="1" s="1"/>
  <c r="M47" i="1"/>
  <c r="AG46" i="1" l="1"/>
  <c r="AD47" i="1"/>
  <c r="AC47" i="1"/>
  <c r="P47" i="1"/>
  <c r="Q47" i="1"/>
  <c r="AF47" i="1"/>
  <c r="AG47" i="1" s="1"/>
  <c r="O48" i="1"/>
  <c r="R48" i="1" s="1"/>
  <c r="F49" i="1"/>
  <c r="I49" i="1"/>
  <c r="J49" i="1" s="1"/>
  <c r="M48" i="1"/>
  <c r="L49" i="1"/>
  <c r="N48" i="1"/>
  <c r="AD48" i="1" l="1"/>
  <c r="AC48" i="1"/>
  <c r="AH47" i="1"/>
  <c r="AF48" i="1"/>
  <c r="AH48" i="1" s="1"/>
  <c r="Q48" i="1"/>
  <c r="P48" i="1"/>
  <c r="I50" i="1"/>
  <c r="J50" i="1" s="1"/>
  <c r="M49" i="1"/>
  <c r="O49" i="1"/>
  <c r="R49" i="1" s="1"/>
  <c r="F50" i="1"/>
  <c r="L50" i="1"/>
  <c r="N49" i="1"/>
  <c r="AG48" i="1" l="1"/>
  <c r="AD49" i="1"/>
  <c r="AC49" i="1"/>
  <c r="AF49" i="1"/>
  <c r="AH49" i="1" s="1"/>
  <c r="P49" i="1"/>
  <c r="Q49" i="1"/>
  <c r="O50" i="1"/>
  <c r="R50" i="1" s="1"/>
  <c r="F51" i="1"/>
  <c r="L51" i="1"/>
  <c r="N50" i="1"/>
  <c r="I51" i="1"/>
  <c r="J51" i="1" s="1"/>
  <c r="M50" i="1"/>
  <c r="AG49" i="1" l="1"/>
  <c r="AD50" i="1"/>
  <c r="AC50" i="1"/>
  <c r="AF50" i="1"/>
  <c r="AH50" i="1" s="1"/>
  <c r="P50" i="1"/>
  <c r="Q50" i="1"/>
  <c r="L52" i="1"/>
  <c r="N51" i="1"/>
  <c r="O51" i="1"/>
  <c r="R51" i="1" s="1"/>
  <c r="F52" i="1"/>
  <c r="I52" i="1"/>
  <c r="J52" i="1" s="1"/>
  <c r="M51" i="1"/>
  <c r="AD51" i="1" l="1"/>
  <c r="AC51" i="1"/>
  <c r="AG50" i="1"/>
  <c r="AF51" i="1"/>
  <c r="AG51" i="1" s="1"/>
  <c r="P51" i="1"/>
  <c r="Q51" i="1"/>
  <c r="O52" i="1"/>
  <c r="R52" i="1" s="1"/>
  <c r="F53" i="1"/>
  <c r="I53" i="1"/>
  <c r="J53" i="1" s="1"/>
  <c r="M52" i="1"/>
  <c r="L53" i="1"/>
  <c r="N52" i="1"/>
  <c r="AD52" i="1" l="1"/>
  <c r="AC52" i="1"/>
  <c r="AH51" i="1"/>
  <c r="AF52" i="1"/>
  <c r="AG52" i="1" s="1"/>
  <c r="Q52" i="1"/>
  <c r="P52" i="1"/>
  <c r="I54" i="1"/>
  <c r="J54" i="1" s="1"/>
  <c r="M53" i="1"/>
  <c r="O53" i="1"/>
  <c r="R53" i="1" s="1"/>
  <c r="F54" i="1"/>
  <c r="L54" i="1"/>
  <c r="N53" i="1"/>
  <c r="AH52" i="1" l="1"/>
  <c r="AD53" i="1"/>
  <c r="AC53" i="1"/>
  <c r="AF53" i="1"/>
  <c r="AH53" i="1" s="1"/>
  <c r="P53" i="1"/>
  <c r="Q53" i="1"/>
  <c r="O54" i="1"/>
  <c r="R54" i="1" s="1"/>
  <c r="F55" i="1"/>
  <c r="L55" i="1"/>
  <c r="N54" i="1"/>
  <c r="I55" i="1"/>
  <c r="J55" i="1" s="1"/>
  <c r="M54" i="1"/>
  <c r="AG53" i="1" l="1"/>
  <c r="AD54" i="1"/>
  <c r="AC54" i="1"/>
  <c r="AF54" i="1"/>
  <c r="AH54" i="1" s="1"/>
  <c r="P54" i="1"/>
  <c r="Q54" i="1"/>
  <c r="L56" i="1"/>
  <c r="N55" i="1"/>
  <c r="F56" i="1"/>
  <c r="O55" i="1"/>
  <c r="R55" i="1" s="1"/>
  <c r="I56" i="1"/>
  <c r="J56" i="1" s="1"/>
  <c r="M55" i="1"/>
  <c r="AD55" i="1" l="1"/>
  <c r="AC55" i="1"/>
  <c r="AG54" i="1"/>
  <c r="AF55" i="1"/>
  <c r="AG55" i="1" s="1"/>
  <c r="P55" i="1"/>
  <c r="Q55" i="1"/>
  <c r="O56" i="1"/>
  <c r="R56" i="1" s="1"/>
  <c r="F57" i="1"/>
  <c r="I57" i="1"/>
  <c r="J57" i="1" s="1"/>
  <c r="M56" i="1"/>
  <c r="L57" i="1"/>
  <c r="N56" i="1"/>
  <c r="AD56" i="1" l="1"/>
  <c r="AC56" i="1"/>
  <c r="AH55" i="1"/>
  <c r="AF56" i="1"/>
  <c r="AH56" i="1" s="1"/>
  <c r="Q56" i="1"/>
  <c r="P56" i="1"/>
  <c r="O57" i="1"/>
  <c r="R57" i="1" s="1"/>
  <c r="F58" i="1"/>
  <c r="I58" i="1"/>
  <c r="J58" i="1" s="1"/>
  <c r="M57" i="1"/>
  <c r="L58" i="1"/>
  <c r="N57" i="1"/>
  <c r="AG56" i="1" l="1"/>
  <c r="AD57" i="1"/>
  <c r="AC57" i="1"/>
  <c r="AF57" i="1"/>
  <c r="AG57" i="1" s="1"/>
  <c r="P57" i="1"/>
  <c r="Q57" i="1"/>
  <c r="I59" i="1"/>
  <c r="J59" i="1" s="1"/>
  <c r="M58" i="1"/>
  <c r="O58" i="1"/>
  <c r="R58" i="1" s="1"/>
  <c r="F59" i="1"/>
  <c r="L59" i="1"/>
  <c r="N58" i="1"/>
  <c r="AD58" i="1" l="1"/>
  <c r="AC58" i="1"/>
  <c r="AH57" i="1"/>
  <c r="AF58" i="1"/>
  <c r="AH58" i="1" s="1"/>
  <c r="P58" i="1"/>
  <c r="Q58" i="1"/>
  <c r="F60" i="1"/>
  <c r="O59" i="1"/>
  <c r="R59" i="1" s="1"/>
  <c r="L60" i="1"/>
  <c r="N59" i="1"/>
  <c r="I60" i="1"/>
  <c r="J60" i="1" s="1"/>
  <c r="M59" i="1"/>
  <c r="AG58" i="1" l="1"/>
  <c r="AD59" i="1"/>
  <c r="AC59" i="1"/>
  <c r="AF59" i="1"/>
  <c r="AG59" i="1" s="1"/>
  <c r="P59" i="1"/>
  <c r="Q59" i="1"/>
  <c r="L61" i="1"/>
  <c r="N60" i="1"/>
  <c r="I61" i="1"/>
  <c r="J61" i="1" s="1"/>
  <c r="M60" i="1"/>
  <c r="O60" i="1"/>
  <c r="R60" i="1" s="1"/>
  <c r="F61" i="1"/>
  <c r="AD60" i="1" l="1"/>
  <c r="AC60" i="1"/>
  <c r="AH59" i="1"/>
  <c r="AF60" i="1"/>
  <c r="AG60" i="1" s="1"/>
  <c r="Q60" i="1"/>
  <c r="P60" i="1"/>
  <c r="O61" i="1"/>
  <c r="R61" i="1" s="1"/>
  <c r="F62" i="1"/>
  <c r="I62" i="1"/>
  <c r="J62" i="1" s="1"/>
  <c r="M61" i="1"/>
  <c r="L62" i="1"/>
  <c r="N61" i="1"/>
  <c r="AD61" i="1" l="1"/>
  <c r="AC61" i="1"/>
  <c r="AH60" i="1"/>
  <c r="AF61" i="1"/>
  <c r="AG61" i="1" s="1"/>
  <c r="P61" i="1"/>
  <c r="Q61" i="1"/>
  <c r="I63" i="1"/>
  <c r="J63" i="1" s="1"/>
  <c r="M62" i="1"/>
  <c r="O62" i="1"/>
  <c r="R62" i="1" s="1"/>
  <c r="F63" i="1"/>
  <c r="L63" i="1"/>
  <c r="N62" i="1"/>
  <c r="AH61" i="1" l="1"/>
  <c r="AD62" i="1"/>
  <c r="AC62" i="1"/>
  <c r="AF62" i="1"/>
  <c r="AH62" i="1" s="1"/>
  <c r="P62" i="1"/>
  <c r="Q62" i="1"/>
  <c r="F64" i="1"/>
  <c r="O63" i="1"/>
  <c r="R63" i="1" s="1"/>
  <c r="L64" i="1"/>
  <c r="N63" i="1"/>
  <c r="I64" i="1"/>
  <c r="J64" i="1" s="1"/>
  <c r="M63" i="1"/>
  <c r="AD63" i="1" l="1"/>
  <c r="AC63" i="1"/>
  <c r="AG62" i="1"/>
  <c r="AF63" i="1"/>
  <c r="AG63" i="1" s="1"/>
  <c r="P63" i="1"/>
  <c r="Q63" i="1"/>
  <c r="L65" i="1"/>
  <c r="N64" i="1"/>
  <c r="I65" i="1"/>
  <c r="J65" i="1" s="1"/>
  <c r="M64" i="1"/>
  <c r="O64" i="1"/>
  <c r="R64" i="1" s="1"/>
  <c r="F65" i="1"/>
  <c r="AH63" i="1" l="1"/>
  <c r="AD64" i="1"/>
  <c r="AC64" i="1"/>
  <c r="AF64" i="1"/>
  <c r="AH64" i="1" s="1"/>
  <c r="Q64" i="1"/>
  <c r="P64" i="1"/>
  <c r="I66" i="1"/>
  <c r="J66" i="1" s="1"/>
  <c r="M65" i="1"/>
  <c r="O65" i="1"/>
  <c r="R65" i="1" s="1"/>
  <c r="F66" i="1"/>
  <c r="L66" i="1"/>
  <c r="N65" i="1"/>
  <c r="AG64" i="1" l="1"/>
  <c r="AD65" i="1"/>
  <c r="AC65" i="1"/>
  <c r="AF65" i="1"/>
  <c r="AH65" i="1" s="1"/>
  <c r="P65" i="1"/>
  <c r="Q65" i="1"/>
  <c r="O66" i="1"/>
  <c r="R66" i="1" s="1"/>
  <c r="F67" i="1"/>
  <c r="L67" i="1"/>
  <c r="N66" i="1"/>
  <c r="I67" i="1"/>
  <c r="J67" i="1" s="1"/>
  <c r="M66" i="1"/>
  <c r="AD66" i="1" l="1"/>
  <c r="AC66" i="1"/>
  <c r="AG65" i="1"/>
  <c r="AF66" i="1"/>
  <c r="AH66" i="1" s="1"/>
  <c r="P66" i="1"/>
  <c r="Q66" i="1"/>
  <c r="L68" i="1"/>
  <c r="N67" i="1"/>
  <c r="F68" i="1"/>
  <c r="O67" i="1"/>
  <c r="R67" i="1" s="1"/>
  <c r="I68" i="1"/>
  <c r="J68" i="1" s="1"/>
  <c r="M67" i="1"/>
  <c r="AG66" i="1" l="1"/>
  <c r="AD67" i="1"/>
  <c r="AC67" i="1"/>
  <c r="AF67" i="1"/>
  <c r="AG67" i="1" s="1"/>
  <c r="P67" i="1"/>
  <c r="Q67" i="1"/>
  <c r="O68" i="1"/>
  <c r="R68" i="1" s="1"/>
  <c r="F69" i="1"/>
  <c r="I69" i="1"/>
  <c r="J69" i="1" s="1"/>
  <c r="M68" i="1"/>
  <c r="L69" i="1"/>
  <c r="N68" i="1"/>
  <c r="AD68" i="1" l="1"/>
  <c r="AC68" i="1"/>
  <c r="AH67" i="1"/>
  <c r="AF68" i="1"/>
  <c r="AH68" i="1" s="1"/>
  <c r="Q68" i="1"/>
  <c r="P68" i="1"/>
  <c r="I70" i="1"/>
  <c r="J70" i="1" s="1"/>
  <c r="M69" i="1"/>
  <c r="O69" i="1"/>
  <c r="R69" i="1" s="1"/>
  <c r="F70" i="1"/>
  <c r="L70" i="1"/>
  <c r="N69" i="1"/>
  <c r="AD69" i="1" l="1"/>
  <c r="AC69" i="1"/>
  <c r="AG68" i="1"/>
  <c r="AF69" i="1"/>
  <c r="AG69" i="1" s="1"/>
  <c r="P69" i="1"/>
  <c r="Q69" i="1"/>
  <c r="L71" i="1"/>
  <c r="N70" i="1"/>
  <c r="I71" i="1"/>
  <c r="J71" i="1" s="1"/>
  <c r="M70" i="1"/>
  <c r="O70" i="1"/>
  <c r="R70" i="1" s="1"/>
  <c r="F71" i="1"/>
  <c r="AH69" i="1" l="1"/>
  <c r="AD70" i="1"/>
  <c r="AC70" i="1"/>
  <c r="AF70" i="1"/>
  <c r="AH70" i="1" s="1"/>
  <c r="P70" i="1"/>
  <c r="Q70" i="1"/>
  <c r="I72" i="1"/>
  <c r="J72" i="1" s="1"/>
  <c r="M71" i="1"/>
  <c r="F72" i="1"/>
  <c r="O71" i="1"/>
  <c r="R71" i="1" s="1"/>
  <c r="L72" i="1"/>
  <c r="N71" i="1"/>
  <c r="AD71" i="1" l="1"/>
  <c r="AC71" i="1"/>
  <c r="AG70" i="1"/>
  <c r="AF71" i="1"/>
  <c r="AG71" i="1" s="1"/>
  <c r="P71" i="1"/>
  <c r="Q71" i="1"/>
  <c r="O72" i="1"/>
  <c r="R72" i="1" s="1"/>
  <c r="F73" i="1"/>
  <c r="L73" i="1"/>
  <c r="N72" i="1"/>
  <c r="I73" i="1"/>
  <c r="J73" i="1" s="1"/>
  <c r="M72" i="1"/>
  <c r="AD72" i="1" l="1"/>
  <c r="AC72" i="1"/>
  <c r="AH71" i="1"/>
  <c r="AF72" i="1"/>
  <c r="AG72" i="1" s="1"/>
  <c r="Q72" i="1"/>
  <c r="P72" i="1"/>
  <c r="O73" i="1"/>
  <c r="R73" i="1" s="1"/>
  <c r="F74" i="1"/>
  <c r="L74" i="1"/>
  <c r="N73" i="1"/>
  <c r="I74" i="1"/>
  <c r="J74" i="1" s="1"/>
  <c r="M73" i="1"/>
  <c r="AD73" i="1" l="1"/>
  <c r="AC73" i="1"/>
  <c r="AH72" i="1"/>
  <c r="AF73" i="1"/>
  <c r="AH73" i="1" s="1"/>
  <c r="P73" i="1"/>
  <c r="Q73" i="1"/>
  <c r="O74" i="1"/>
  <c r="R74" i="1" s="1"/>
  <c r="F75" i="1"/>
  <c r="L75" i="1"/>
  <c r="N74" i="1"/>
  <c r="I75" i="1"/>
  <c r="J75" i="1" s="1"/>
  <c r="M74" i="1"/>
  <c r="AG73" i="1" l="1"/>
  <c r="AD74" i="1"/>
  <c r="AC74" i="1"/>
  <c r="AF74" i="1"/>
  <c r="AH74" i="1" s="1"/>
  <c r="P74" i="1"/>
  <c r="Q74" i="1"/>
  <c r="L76" i="1"/>
  <c r="N75" i="1"/>
  <c r="F76" i="1"/>
  <c r="O75" i="1"/>
  <c r="R75" i="1" s="1"/>
  <c r="I76" i="1"/>
  <c r="J76" i="1" s="1"/>
  <c r="M75" i="1"/>
  <c r="AD75" i="1" l="1"/>
  <c r="AC75" i="1"/>
  <c r="AG74" i="1"/>
  <c r="AF75" i="1"/>
  <c r="AG75" i="1" s="1"/>
  <c r="P75" i="1"/>
  <c r="Q75" i="1"/>
  <c r="O76" i="1"/>
  <c r="R76" i="1" s="1"/>
  <c r="F77" i="1"/>
  <c r="I77" i="1"/>
  <c r="J77" i="1" s="1"/>
  <c r="M76" i="1"/>
  <c r="L77" i="1"/>
  <c r="N76" i="1"/>
  <c r="AH75" i="1" l="1"/>
  <c r="AD76" i="1"/>
  <c r="AC76" i="1"/>
  <c r="AF76" i="1"/>
  <c r="AH76" i="1" s="1"/>
  <c r="Q76" i="1"/>
  <c r="P76" i="1"/>
  <c r="I78" i="1"/>
  <c r="J78" i="1" s="1"/>
  <c r="M77" i="1"/>
  <c r="O77" i="1"/>
  <c r="R77" i="1" s="1"/>
  <c r="F78" i="1"/>
  <c r="L78" i="1"/>
  <c r="N77" i="1"/>
  <c r="AG76" i="1" l="1"/>
  <c r="AD77" i="1"/>
  <c r="AC77" i="1"/>
  <c r="AF77" i="1"/>
  <c r="AH77" i="1" s="1"/>
  <c r="P77" i="1"/>
  <c r="Q77" i="1"/>
  <c r="F79" i="1"/>
  <c r="O78" i="1"/>
  <c r="R78" i="1" s="1"/>
  <c r="L79" i="1"/>
  <c r="N78" i="1"/>
  <c r="I79" i="1"/>
  <c r="J79" i="1" s="1"/>
  <c r="M78" i="1"/>
  <c r="AD78" i="1" l="1"/>
  <c r="AC78" i="1"/>
  <c r="AG77" i="1"/>
  <c r="AF78" i="1"/>
  <c r="AG78" i="1" s="1"/>
  <c r="P78" i="1"/>
  <c r="Q78" i="1"/>
  <c r="L80" i="1"/>
  <c r="N79" i="1"/>
  <c r="I80" i="1"/>
  <c r="J80" i="1" s="1"/>
  <c r="M79" i="1"/>
  <c r="F80" i="1"/>
  <c r="O79" i="1"/>
  <c r="R79" i="1" s="1"/>
  <c r="AH78" i="1" l="1"/>
  <c r="AD79" i="1"/>
  <c r="AC79" i="1"/>
  <c r="AF79" i="1"/>
  <c r="AG79" i="1" s="1"/>
  <c r="P79" i="1"/>
  <c r="Q79" i="1"/>
  <c r="I81" i="1"/>
  <c r="J81" i="1" s="1"/>
  <c r="M80" i="1"/>
  <c r="O80" i="1"/>
  <c r="R80" i="1" s="1"/>
  <c r="F81" i="1"/>
  <c r="L81" i="1"/>
  <c r="N80" i="1"/>
  <c r="AD80" i="1" l="1"/>
  <c r="AC80" i="1"/>
  <c r="AH79" i="1"/>
  <c r="AF80" i="1"/>
  <c r="AG80" i="1" s="1"/>
  <c r="Q80" i="1"/>
  <c r="P80" i="1"/>
  <c r="F82" i="1"/>
  <c r="O81" i="1"/>
  <c r="R81" i="1" s="1"/>
  <c r="L82" i="1"/>
  <c r="N81" i="1"/>
  <c r="I82" i="1"/>
  <c r="J82" i="1" s="1"/>
  <c r="M81" i="1"/>
  <c r="AH80" i="1" l="1"/>
  <c r="AD81" i="1"/>
  <c r="AC81" i="1"/>
  <c r="AF81" i="1"/>
  <c r="AH81" i="1" s="1"/>
  <c r="P81" i="1"/>
  <c r="Q81" i="1"/>
  <c r="L83" i="1"/>
  <c r="N82" i="1"/>
  <c r="I83" i="1"/>
  <c r="J83" i="1" s="1"/>
  <c r="M82" i="1"/>
  <c r="O82" i="1"/>
  <c r="R82" i="1" s="1"/>
  <c r="F83" i="1"/>
  <c r="AG81" i="1" l="1"/>
  <c r="AD82" i="1"/>
  <c r="AC82" i="1"/>
  <c r="AF82" i="1"/>
  <c r="AH82" i="1" s="1"/>
  <c r="P82" i="1"/>
  <c r="Q82" i="1"/>
  <c r="I84" i="1"/>
  <c r="J84" i="1" s="1"/>
  <c r="M83" i="1"/>
  <c r="F84" i="1"/>
  <c r="O83" i="1"/>
  <c r="R83" i="1" s="1"/>
  <c r="L84" i="1"/>
  <c r="N83" i="1"/>
  <c r="AD83" i="1" l="1"/>
  <c r="AC83" i="1"/>
  <c r="AG82" i="1"/>
  <c r="AF83" i="1"/>
  <c r="AG83" i="1" s="1"/>
  <c r="P83" i="1"/>
  <c r="Q83" i="1"/>
  <c r="O84" i="1"/>
  <c r="R84" i="1" s="1"/>
  <c r="F85" i="1"/>
  <c r="L85" i="1"/>
  <c r="N84" i="1"/>
  <c r="I85" i="1"/>
  <c r="J85" i="1" s="1"/>
  <c r="M84" i="1"/>
  <c r="AD84" i="1" l="1"/>
  <c r="AC84" i="1"/>
  <c r="AH83" i="1"/>
  <c r="AF84" i="1"/>
  <c r="AG84" i="1" s="1"/>
  <c r="Q84" i="1"/>
  <c r="P84" i="1"/>
  <c r="L86" i="1"/>
  <c r="N85" i="1"/>
  <c r="O85" i="1"/>
  <c r="R85" i="1" s="1"/>
  <c r="F86" i="1"/>
  <c r="I86" i="1"/>
  <c r="J86" i="1" s="1"/>
  <c r="M85" i="1"/>
  <c r="AH84" i="1" l="1"/>
  <c r="AD85" i="1"/>
  <c r="AC85" i="1"/>
  <c r="AF85" i="1"/>
  <c r="AH85" i="1" s="1"/>
  <c r="P85" i="1"/>
  <c r="Q85" i="1"/>
  <c r="F87" i="1"/>
  <c r="O86" i="1"/>
  <c r="R86" i="1" s="1"/>
  <c r="I87" i="1"/>
  <c r="J87" i="1" s="1"/>
  <c r="M86" i="1"/>
  <c r="L87" i="1"/>
  <c r="N86" i="1"/>
  <c r="Q86" i="1" l="1"/>
  <c r="AD86" i="1"/>
  <c r="AC86" i="1"/>
  <c r="AG85" i="1"/>
  <c r="AF86" i="1"/>
  <c r="AG86" i="1" s="1"/>
  <c r="P86" i="1"/>
  <c r="AH86" i="1"/>
  <c r="I88" i="1"/>
  <c r="J88" i="1" s="1"/>
  <c r="M87" i="1"/>
  <c r="L88" i="1"/>
  <c r="N87" i="1"/>
  <c r="F88" i="1"/>
  <c r="O87" i="1"/>
  <c r="R87" i="1" s="1"/>
  <c r="AD87" i="1" l="1"/>
  <c r="AC87" i="1"/>
  <c r="AF87" i="1"/>
  <c r="AG87" i="1" s="1"/>
  <c r="P87" i="1"/>
  <c r="Q87" i="1"/>
  <c r="L89" i="1"/>
  <c r="N88" i="1"/>
  <c r="O88" i="1"/>
  <c r="R88" i="1" s="1"/>
  <c r="F89" i="1"/>
  <c r="I89" i="1"/>
  <c r="J89" i="1" s="1"/>
  <c r="M88" i="1"/>
  <c r="AH87" i="1" l="1"/>
  <c r="AD88" i="1"/>
  <c r="AC88" i="1"/>
  <c r="AF88" i="1"/>
  <c r="AG88" i="1" s="1"/>
  <c r="Q88" i="1"/>
  <c r="P88" i="1"/>
  <c r="O89" i="1"/>
  <c r="R89" i="1" s="1"/>
  <c r="F90" i="1"/>
  <c r="I90" i="1"/>
  <c r="J90" i="1" s="1"/>
  <c r="M89" i="1"/>
  <c r="L90" i="1"/>
  <c r="N89" i="1"/>
  <c r="AD89" i="1" l="1"/>
  <c r="AC89" i="1"/>
  <c r="AH88" i="1"/>
  <c r="AF89" i="1"/>
  <c r="AH89" i="1" s="1"/>
  <c r="P89" i="1"/>
  <c r="Q89" i="1"/>
  <c r="O90" i="1"/>
  <c r="R90" i="1" s="1"/>
  <c r="F91" i="1"/>
  <c r="I91" i="1"/>
  <c r="J91" i="1" s="1"/>
  <c r="M90" i="1"/>
  <c r="L91" i="1"/>
  <c r="N90" i="1"/>
  <c r="AG89" i="1" l="1"/>
  <c r="AD90" i="1"/>
  <c r="AC90" i="1"/>
  <c r="AF90" i="1"/>
  <c r="AH90" i="1" s="1"/>
  <c r="P90" i="1"/>
  <c r="Q90" i="1"/>
  <c r="F92" i="1"/>
  <c r="O91" i="1"/>
  <c r="R91" i="1" s="1"/>
  <c r="I92" i="1"/>
  <c r="J92" i="1" s="1"/>
  <c r="M91" i="1"/>
  <c r="L92" i="1"/>
  <c r="N91" i="1"/>
  <c r="AG90" i="1" l="1"/>
  <c r="AD91" i="1"/>
  <c r="AC91" i="1"/>
  <c r="AF91" i="1"/>
  <c r="AG91" i="1" s="1"/>
  <c r="P91" i="1"/>
  <c r="Q91" i="1"/>
  <c r="I93" i="1"/>
  <c r="J93" i="1" s="1"/>
  <c r="M92" i="1"/>
  <c r="L93" i="1"/>
  <c r="N92" i="1"/>
  <c r="O92" i="1"/>
  <c r="R92" i="1" s="1"/>
  <c r="F93" i="1"/>
  <c r="AD92" i="1" l="1"/>
  <c r="AC92" i="1"/>
  <c r="AH91" i="1"/>
  <c r="AF92" i="1"/>
  <c r="AG92" i="1" s="1"/>
  <c r="Q92" i="1"/>
  <c r="P92" i="1"/>
  <c r="I94" i="1"/>
  <c r="J94" i="1" s="1"/>
  <c r="M93" i="1"/>
  <c r="L94" i="1"/>
  <c r="N93" i="1"/>
  <c r="O93" i="1"/>
  <c r="R93" i="1" s="1"/>
  <c r="F94" i="1"/>
  <c r="AH92" i="1" l="1"/>
  <c r="AD93" i="1"/>
  <c r="AC93" i="1"/>
  <c r="AF93" i="1"/>
  <c r="AG93" i="1" s="1"/>
  <c r="P93" i="1"/>
  <c r="Q93" i="1"/>
  <c r="L95" i="1"/>
  <c r="N94" i="1"/>
  <c r="F95" i="1"/>
  <c r="O94" i="1"/>
  <c r="R94" i="1" s="1"/>
  <c r="I95" i="1"/>
  <c r="J95" i="1" s="1"/>
  <c r="M94" i="1"/>
  <c r="AC94" i="1" l="1"/>
  <c r="AD94" i="1"/>
  <c r="AH93" i="1"/>
  <c r="AF94" i="1"/>
  <c r="AH94" i="1" s="1"/>
  <c r="P94" i="1"/>
  <c r="Q94" i="1"/>
  <c r="F96" i="1"/>
  <c r="O95" i="1"/>
  <c r="R95" i="1" s="1"/>
  <c r="I96" i="1"/>
  <c r="J96" i="1" s="1"/>
  <c r="M95" i="1"/>
  <c r="L96" i="1"/>
  <c r="N95" i="1"/>
  <c r="AD95" i="1" l="1"/>
  <c r="AC95" i="1"/>
  <c r="AG94" i="1"/>
  <c r="AF95" i="1"/>
  <c r="AG95" i="1" s="1"/>
  <c r="P95" i="1"/>
  <c r="Q95" i="1"/>
  <c r="I97" i="1"/>
  <c r="J97" i="1" s="1"/>
  <c r="M96" i="1"/>
  <c r="L97" i="1"/>
  <c r="N96" i="1"/>
  <c r="O96" i="1"/>
  <c r="R96" i="1" s="1"/>
  <c r="F97" i="1"/>
  <c r="AD96" i="1" l="1"/>
  <c r="AC96" i="1"/>
  <c r="AH95" i="1"/>
  <c r="AF96" i="1"/>
  <c r="AG96" i="1" s="1"/>
  <c r="Q96" i="1"/>
  <c r="P96" i="1"/>
  <c r="L98" i="1"/>
  <c r="N97" i="1"/>
  <c r="O97" i="1"/>
  <c r="R97" i="1" s="1"/>
  <c r="F98" i="1"/>
  <c r="I98" i="1"/>
  <c r="J98" i="1" s="1"/>
  <c r="M97" i="1"/>
  <c r="AH96" i="1" l="1"/>
  <c r="AD97" i="1"/>
  <c r="AC97" i="1"/>
  <c r="AF97" i="1"/>
  <c r="AH97" i="1" s="1"/>
  <c r="P97" i="1"/>
  <c r="Q97" i="1"/>
  <c r="O98" i="1"/>
  <c r="R98" i="1" s="1"/>
  <c r="F99" i="1"/>
  <c r="I99" i="1"/>
  <c r="J99" i="1" s="1"/>
  <c r="M98" i="1"/>
  <c r="L99" i="1"/>
  <c r="N98" i="1"/>
  <c r="AD98" i="1" l="1"/>
  <c r="AC98" i="1"/>
  <c r="AG97" i="1"/>
  <c r="AF98" i="1"/>
  <c r="AH98" i="1" s="1"/>
  <c r="P98" i="1"/>
  <c r="Q98" i="1"/>
  <c r="I100" i="1"/>
  <c r="J100" i="1" s="1"/>
  <c r="M99" i="1"/>
  <c r="F100" i="1"/>
  <c r="O99" i="1"/>
  <c r="R99" i="1" s="1"/>
  <c r="L100" i="1"/>
  <c r="N99" i="1"/>
  <c r="AD99" i="1" l="1"/>
  <c r="AC99" i="1"/>
  <c r="AG98" i="1"/>
  <c r="AF99" i="1"/>
  <c r="AG99" i="1" s="1"/>
  <c r="P99" i="1"/>
  <c r="Q99" i="1"/>
  <c r="O100" i="1"/>
  <c r="R100" i="1" s="1"/>
  <c r="F101" i="1"/>
  <c r="L101" i="1"/>
  <c r="N100" i="1"/>
  <c r="I101" i="1"/>
  <c r="J101" i="1" s="1"/>
  <c r="M100" i="1"/>
  <c r="AH99" i="1" l="1"/>
  <c r="AD100" i="1"/>
  <c r="AC100" i="1"/>
  <c r="AF100" i="1"/>
  <c r="AG100" i="1" s="1"/>
  <c r="Q100" i="1"/>
  <c r="P100" i="1"/>
  <c r="L102" i="1"/>
  <c r="N101" i="1"/>
  <c r="O101" i="1"/>
  <c r="R101" i="1" s="1"/>
  <c r="F102" i="1"/>
  <c r="I102" i="1"/>
  <c r="J102" i="1" s="1"/>
  <c r="M101" i="1"/>
  <c r="AD101" i="1" l="1"/>
  <c r="AC101" i="1"/>
  <c r="AH100" i="1"/>
  <c r="AF101" i="1"/>
  <c r="AH101" i="1" s="1"/>
  <c r="P101" i="1"/>
  <c r="Q101" i="1"/>
  <c r="O102" i="1"/>
  <c r="R102" i="1" s="1"/>
  <c r="F103" i="1"/>
  <c r="I103" i="1"/>
  <c r="J103" i="1" s="1"/>
  <c r="M102" i="1"/>
  <c r="L103" i="1"/>
  <c r="N102" i="1"/>
  <c r="AD102" i="1" l="1"/>
  <c r="AC102" i="1"/>
  <c r="AG101" i="1"/>
  <c r="AF102" i="1"/>
  <c r="AH102" i="1" s="1"/>
  <c r="P102" i="1"/>
  <c r="Q102" i="1"/>
  <c r="I104" i="1"/>
  <c r="J104" i="1" s="1"/>
  <c r="M103" i="1"/>
  <c r="O103" i="1"/>
  <c r="R103" i="1" s="1"/>
  <c r="F104" i="1"/>
  <c r="L104" i="1"/>
  <c r="N103" i="1"/>
  <c r="AD103" i="1" l="1"/>
  <c r="AC103" i="1"/>
  <c r="AG102" i="1"/>
  <c r="AF103" i="1"/>
  <c r="AH103" i="1" s="1"/>
  <c r="P103" i="1"/>
  <c r="Q103" i="1"/>
  <c r="L105" i="1"/>
  <c r="N104" i="1"/>
  <c r="I105" i="1"/>
  <c r="J105" i="1" s="1"/>
  <c r="M104" i="1"/>
  <c r="O104" i="1"/>
  <c r="R104" i="1" s="1"/>
  <c r="F105" i="1"/>
  <c r="AG103" i="1" l="1"/>
  <c r="AD104" i="1"/>
  <c r="AC104" i="1"/>
  <c r="AF104" i="1"/>
  <c r="AG104" i="1" s="1"/>
  <c r="Q104" i="1"/>
  <c r="P104" i="1"/>
  <c r="L106" i="1"/>
  <c r="N105" i="1"/>
  <c r="I106" i="1"/>
  <c r="J106" i="1" s="1"/>
  <c r="M105" i="1"/>
  <c r="O105" i="1"/>
  <c r="R105" i="1" s="1"/>
  <c r="F106" i="1"/>
  <c r="AH104" i="1" l="1"/>
  <c r="AD105" i="1"/>
  <c r="AC105" i="1"/>
  <c r="AF105" i="1"/>
  <c r="AH105" i="1" s="1"/>
  <c r="P105" i="1"/>
  <c r="Q105" i="1"/>
  <c r="O106" i="1"/>
  <c r="R106" i="1" s="1"/>
  <c r="F107" i="1"/>
  <c r="L107" i="1"/>
  <c r="N106" i="1"/>
  <c r="I107" i="1"/>
  <c r="J107" i="1" s="1"/>
  <c r="M106" i="1"/>
  <c r="AD106" i="1" l="1"/>
  <c r="AC106" i="1"/>
  <c r="AG105" i="1"/>
  <c r="AF106" i="1"/>
  <c r="AH106" i="1" s="1"/>
  <c r="P106" i="1"/>
  <c r="Q106" i="1"/>
  <c r="L108" i="1"/>
  <c r="N107" i="1"/>
  <c r="O107" i="1"/>
  <c r="R107" i="1" s="1"/>
  <c r="F108" i="1"/>
  <c r="I108" i="1"/>
  <c r="J108" i="1" s="1"/>
  <c r="M107" i="1"/>
  <c r="AG106" i="1" l="1"/>
  <c r="AD107" i="1"/>
  <c r="AC107" i="1"/>
  <c r="AF107" i="1"/>
  <c r="AG107" i="1" s="1"/>
  <c r="P107" i="1"/>
  <c r="Q107" i="1"/>
  <c r="O108" i="1"/>
  <c r="R108" i="1" s="1"/>
  <c r="F109" i="1"/>
  <c r="I109" i="1"/>
  <c r="J109" i="1" s="1"/>
  <c r="M108" i="1"/>
  <c r="L109" i="1"/>
  <c r="N108" i="1"/>
  <c r="AD108" i="1" l="1"/>
  <c r="AC108" i="1"/>
  <c r="AH107" i="1"/>
  <c r="AF108" i="1"/>
  <c r="AG108" i="1" s="1"/>
  <c r="Q108" i="1"/>
  <c r="P108" i="1"/>
  <c r="I110" i="1"/>
  <c r="J110" i="1" s="1"/>
  <c r="M109" i="1"/>
  <c r="F110" i="1"/>
  <c r="O109" i="1"/>
  <c r="R109" i="1" s="1"/>
  <c r="L110" i="1"/>
  <c r="N109" i="1"/>
  <c r="AD109" i="1" l="1"/>
  <c r="AC109" i="1"/>
  <c r="AH108" i="1"/>
  <c r="AF109" i="1"/>
  <c r="AG109" i="1" s="1"/>
  <c r="P109" i="1"/>
  <c r="Q109" i="1"/>
  <c r="L111" i="1"/>
  <c r="N110" i="1"/>
  <c r="O110" i="1"/>
  <c r="R110" i="1" s="1"/>
  <c r="F111" i="1"/>
  <c r="I111" i="1"/>
  <c r="J111" i="1" s="1"/>
  <c r="M110" i="1"/>
  <c r="AC110" i="1" l="1"/>
  <c r="AD110" i="1"/>
  <c r="AH109" i="1"/>
  <c r="AF110" i="1"/>
  <c r="AH110" i="1" s="1"/>
  <c r="P110" i="1"/>
  <c r="Q110" i="1"/>
  <c r="F112" i="1"/>
  <c r="O111" i="1"/>
  <c r="R111" i="1" s="1"/>
  <c r="I112" i="1"/>
  <c r="J112" i="1" s="1"/>
  <c r="M111" i="1"/>
  <c r="L112" i="1"/>
  <c r="N111" i="1"/>
  <c r="AG110" i="1" l="1"/>
  <c r="AD111" i="1"/>
  <c r="AC111" i="1"/>
  <c r="AF111" i="1"/>
  <c r="AG111" i="1" s="1"/>
  <c r="P111" i="1"/>
  <c r="Q111" i="1"/>
  <c r="L113" i="1"/>
  <c r="N112" i="1"/>
  <c r="I113" i="1"/>
  <c r="J113" i="1" s="1"/>
  <c r="M112" i="1"/>
  <c r="O112" i="1"/>
  <c r="R112" i="1" s="1"/>
  <c r="F113" i="1"/>
  <c r="AD112" i="1" l="1"/>
  <c r="AC112" i="1"/>
  <c r="AH111" i="1"/>
  <c r="AF112" i="1"/>
  <c r="AG112" i="1" s="1"/>
  <c r="Q112" i="1"/>
  <c r="P112" i="1"/>
  <c r="M113" i="1"/>
  <c r="I114" i="1"/>
  <c r="J114" i="1" s="1"/>
  <c r="O113" i="1"/>
  <c r="R113" i="1" s="1"/>
  <c r="F114" i="1"/>
  <c r="L114" i="1"/>
  <c r="N113" i="1"/>
  <c r="AD113" i="1" l="1"/>
  <c r="AC113" i="1"/>
  <c r="AH112" i="1"/>
  <c r="AF113" i="1"/>
  <c r="AH113" i="1" s="1"/>
  <c r="P113" i="1"/>
  <c r="Q113" i="1"/>
  <c r="O114" i="1"/>
  <c r="R114" i="1" s="1"/>
  <c r="L115" i="1"/>
  <c r="N114" i="1"/>
  <c r="F115" i="1"/>
  <c r="I115" i="1"/>
  <c r="J115" i="1" s="1"/>
  <c r="M114" i="1"/>
  <c r="AD114" i="1" l="1"/>
  <c r="AC114" i="1"/>
  <c r="AG113" i="1"/>
  <c r="AF114" i="1"/>
  <c r="AH114" i="1" s="1"/>
  <c r="P114" i="1"/>
  <c r="Q114" i="1"/>
  <c r="F116" i="1"/>
  <c r="O115" i="1"/>
  <c r="R115" i="1" s="1"/>
  <c r="I116" i="1"/>
  <c r="J116" i="1" s="1"/>
  <c r="M115" i="1"/>
  <c r="L116" i="1"/>
  <c r="N115" i="1"/>
  <c r="AG114" i="1" l="1"/>
  <c r="AD115" i="1"/>
  <c r="AC115" i="1"/>
  <c r="AF115" i="1"/>
  <c r="AG115" i="1" s="1"/>
  <c r="Q115" i="1"/>
  <c r="P115" i="1"/>
  <c r="M116" i="1"/>
  <c r="N116" i="1"/>
  <c r="L117" i="1"/>
  <c r="I117" i="1"/>
  <c r="J117" i="1" s="1"/>
  <c r="O116" i="1"/>
  <c r="R116" i="1" s="1"/>
  <c r="F117" i="1"/>
  <c r="AD116" i="1" l="1"/>
  <c r="AC116" i="1"/>
  <c r="AH115" i="1"/>
  <c r="AF116" i="1"/>
  <c r="AG116" i="1" s="1"/>
  <c r="Q116" i="1"/>
  <c r="P116" i="1"/>
  <c r="N117" i="1"/>
  <c r="M117" i="1"/>
  <c r="I118" i="1"/>
  <c r="J118" i="1" s="1"/>
  <c r="O117" i="1"/>
  <c r="R117" i="1" s="1"/>
  <c r="F118" i="1"/>
  <c r="L118" i="1"/>
  <c r="AH116" i="1" l="1"/>
  <c r="AD117" i="1"/>
  <c r="AC117" i="1"/>
  <c r="AF117" i="1"/>
  <c r="AH117" i="1" s="1"/>
  <c r="P117" i="1"/>
  <c r="Q117" i="1"/>
  <c r="I119" i="1"/>
  <c r="O118" i="1"/>
  <c r="R118" i="1" s="1"/>
  <c r="F119" i="1"/>
  <c r="L119" i="1"/>
  <c r="N118" i="1"/>
  <c r="M118" i="1"/>
  <c r="I120" i="1" l="1"/>
  <c r="J120" i="1" s="1"/>
  <c r="J119" i="1"/>
  <c r="AD118" i="1"/>
  <c r="AC118" i="1"/>
  <c r="AG117" i="1"/>
  <c r="AF118" i="1"/>
  <c r="AH118" i="1" s="1"/>
  <c r="P118" i="1"/>
  <c r="Q118" i="1"/>
  <c r="I121" i="1"/>
  <c r="J121" i="1" s="1"/>
  <c r="M119" i="1"/>
  <c r="L120" i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N119" i="1"/>
  <c r="F120" i="1"/>
  <c r="O119" i="1"/>
  <c r="R119" i="1" s="1"/>
  <c r="L271" i="1" l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AD119" i="1"/>
  <c r="AC119" i="1"/>
  <c r="AG118" i="1"/>
  <c r="AF119" i="1"/>
  <c r="AG119" i="1" s="1"/>
  <c r="P119" i="1"/>
  <c r="Q119" i="1"/>
  <c r="I122" i="1"/>
  <c r="J122" i="1" s="1"/>
  <c r="F121" i="1"/>
  <c r="N120" i="1"/>
  <c r="O120" i="1"/>
  <c r="R120" i="1" s="1"/>
  <c r="M120" i="1"/>
  <c r="AD120" i="1" l="1"/>
  <c r="AC120" i="1"/>
  <c r="AH119" i="1"/>
  <c r="AF120" i="1"/>
  <c r="AH120" i="1" s="1"/>
  <c r="Q120" i="1"/>
  <c r="P120" i="1"/>
  <c r="I123" i="1"/>
  <c r="J123" i="1" s="1"/>
  <c r="F122" i="1"/>
  <c r="O121" i="1"/>
  <c r="R121" i="1" s="1"/>
  <c r="N121" i="1"/>
  <c r="M121" i="1"/>
  <c r="AG120" i="1" l="1"/>
  <c r="AD121" i="1"/>
  <c r="AC121" i="1"/>
  <c r="AF121" i="1"/>
  <c r="AH121" i="1" s="1"/>
  <c r="P121" i="1"/>
  <c r="Q121" i="1"/>
  <c r="I124" i="1"/>
  <c r="J124" i="1" s="1"/>
  <c r="F123" i="1"/>
  <c r="O122" i="1"/>
  <c r="R122" i="1" s="1"/>
  <c r="N122" i="1"/>
  <c r="M122" i="1"/>
  <c r="AD122" i="1" l="1"/>
  <c r="AC122" i="1"/>
  <c r="AG121" i="1"/>
  <c r="AF122" i="1"/>
  <c r="AH122" i="1" s="1"/>
  <c r="P122" i="1"/>
  <c r="Q122" i="1"/>
  <c r="I125" i="1"/>
  <c r="J125" i="1" s="1"/>
  <c r="N123" i="1"/>
  <c r="M123" i="1"/>
  <c r="O123" i="1"/>
  <c r="R123" i="1" s="1"/>
  <c r="F124" i="1"/>
  <c r="AD123" i="1" l="1"/>
  <c r="AC123" i="1"/>
  <c r="AG122" i="1"/>
  <c r="AF123" i="1"/>
  <c r="AH123" i="1" s="1"/>
  <c r="P123" i="1"/>
  <c r="Q123" i="1"/>
  <c r="I126" i="1"/>
  <c r="J126" i="1" s="1"/>
  <c r="F125" i="1"/>
  <c r="O124" i="1"/>
  <c r="R124" i="1" s="1"/>
  <c r="N124" i="1"/>
  <c r="M124" i="1"/>
  <c r="AD124" i="1" l="1"/>
  <c r="AC124" i="1"/>
  <c r="AG123" i="1"/>
  <c r="AF124" i="1"/>
  <c r="AH124" i="1" s="1"/>
  <c r="Q124" i="1"/>
  <c r="P124" i="1"/>
  <c r="I127" i="1"/>
  <c r="J127" i="1" s="1"/>
  <c r="F126" i="1"/>
  <c r="O125" i="1"/>
  <c r="R125" i="1" s="1"/>
  <c r="M125" i="1"/>
  <c r="N125" i="1"/>
  <c r="AD125" i="1" l="1"/>
  <c r="AC125" i="1"/>
  <c r="AG124" i="1"/>
  <c r="AF125" i="1"/>
  <c r="AG125" i="1" s="1"/>
  <c r="P125" i="1"/>
  <c r="Q125" i="1"/>
  <c r="I128" i="1"/>
  <c r="J128" i="1" s="1"/>
  <c r="F127" i="1"/>
  <c r="O126" i="1"/>
  <c r="R126" i="1" s="1"/>
  <c r="N126" i="1"/>
  <c r="M126" i="1"/>
  <c r="AH125" i="1" l="1"/>
  <c r="AD126" i="1"/>
  <c r="AC126" i="1"/>
  <c r="AF126" i="1"/>
  <c r="AH126" i="1" s="1"/>
  <c r="P126" i="1"/>
  <c r="Q126" i="1"/>
  <c r="I129" i="1"/>
  <c r="J129" i="1" s="1"/>
  <c r="F128" i="1"/>
  <c r="N127" i="1"/>
  <c r="M127" i="1"/>
  <c r="O127" i="1"/>
  <c r="R127" i="1" s="1"/>
  <c r="AD127" i="1" l="1"/>
  <c r="AC127" i="1"/>
  <c r="AG126" i="1"/>
  <c r="AF127" i="1"/>
  <c r="AG127" i="1" s="1"/>
  <c r="P127" i="1"/>
  <c r="Q127" i="1"/>
  <c r="I130" i="1"/>
  <c r="J130" i="1" s="1"/>
  <c r="F129" i="1"/>
  <c r="O128" i="1"/>
  <c r="R128" i="1" s="1"/>
  <c r="N128" i="1"/>
  <c r="M128" i="1"/>
  <c r="AD128" i="1" l="1"/>
  <c r="AC128" i="1"/>
  <c r="AH127" i="1"/>
  <c r="AF128" i="1"/>
  <c r="AH128" i="1" s="1"/>
  <c r="Q128" i="1"/>
  <c r="P128" i="1"/>
  <c r="I131" i="1"/>
  <c r="J131" i="1" s="1"/>
  <c r="F130" i="1"/>
  <c r="O129" i="1"/>
  <c r="R129" i="1" s="1"/>
  <c r="M129" i="1"/>
  <c r="N129" i="1"/>
  <c r="AG128" i="1" l="1"/>
  <c r="AD129" i="1"/>
  <c r="AC129" i="1"/>
  <c r="AF129" i="1"/>
  <c r="AH129" i="1" s="1"/>
  <c r="P129" i="1"/>
  <c r="Q129" i="1"/>
  <c r="I132" i="1"/>
  <c r="J132" i="1" s="1"/>
  <c r="F131" i="1"/>
  <c r="O130" i="1"/>
  <c r="R130" i="1" s="1"/>
  <c r="N130" i="1"/>
  <c r="M130" i="1"/>
  <c r="AD130" i="1" l="1"/>
  <c r="AC130" i="1"/>
  <c r="AG129" i="1"/>
  <c r="AF130" i="1"/>
  <c r="AH130" i="1" s="1"/>
  <c r="P130" i="1"/>
  <c r="Q130" i="1"/>
  <c r="I133" i="1"/>
  <c r="J133" i="1" s="1"/>
  <c r="F132" i="1"/>
  <c r="O131" i="1"/>
  <c r="R131" i="1" s="1"/>
  <c r="N131" i="1"/>
  <c r="M131" i="1"/>
  <c r="AD131" i="1" l="1"/>
  <c r="AC131" i="1"/>
  <c r="AG130" i="1"/>
  <c r="AF131" i="1"/>
  <c r="AH131" i="1" s="1"/>
  <c r="Q131" i="1"/>
  <c r="P131" i="1"/>
  <c r="I134" i="1"/>
  <c r="J134" i="1" s="1"/>
  <c r="F133" i="1"/>
  <c r="O132" i="1"/>
  <c r="R132" i="1" s="1"/>
  <c r="N132" i="1"/>
  <c r="M132" i="1"/>
  <c r="AD132" i="1" l="1"/>
  <c r="AC132" i="1"/>
  <c r="AG131" i="1"/>
  <c r="AF132" i="1"/>
  <c r="AG132" i="1" s="1"/>
  <c r="Q132" i="1"/>
  <c r="P132" i="1"/>
  <c r="I135" i="1"/>
  <c r="J135" i="1" s="1"/>
  <c r="F134" i="1"/>
  <c r="O133" i="1"/>
  <c r="R133" i="1" s="1"/>
  <c r="N133" i="1"/>
  <c r="M133" i="1"/>
  <c r="AD133" i="1" l="1"/>
  <c r="AC133" i="1"/>
  <c r="AH132" i="1"/>
  <c r="AF133" i="1"/>
  <c r="AH133" i="1" s="1"/>
  <c r="P133" i="1"/>
  <c r="Q133" i="1"/>
  <c r="I136" i="1"/>
  <c r="J136" i="1" s="1"/>
  <c r="F135" i="1"/>
  <c r="O134" i="1"/>
  <c r="R134" i="1" s="1"/>
  <c r="N134" i="1"/>
  <c r="M134" i="1"/>
  <c r="AD134" i="1" l="1"/>
  <c r="AC134" i="1"/>
  <c r="AG133" i="1"/>
  <c r="AF134" i="1"/>
  <c r="AH134" i="1" s="1"/>
  <c r="P134" i="1"/>
  <c r="Q134" i="1"/>
  <c r="I137" i="1"/>
  <c r="J137" i="1" s="1"/>
  <c r="F136" i="1"/>
  <c r="O135" i="1"/>
  <c r="R135" i="1" s="1"/>
  <c r="N135" i="1"/>
  <c r="M135" i="1"/>
  <c r="AD135" i="1" l="1"/>
  <c r="AC135" i="1"/>
  <c r="AG134" i="1"/>
  <c r="AF135" i="1"/>
  <c r="AH135" i="1" s="1"/>
  <c r="P135" i="1"/>
  <c r="Q135" i="1"/>
  <c r="I138" i="1"/>
  <c r="J138" i="1" s="1"/>
  <c r="F137" i="1"/>
  <c r="O136" i="1"/>
  <c r="R136" i="1" s="1"/>
  <c r="N136" i="1"/>
  <c r="M136" i="1"/>
  <c r="AD136" i="1" l="1"/>
  <c r="AC136" i="1"/>
  <c r="AG135" i="1"/>
  <c r="AF136" i="1"/>
  <c r="AG136" i="1" s="1"/>
  <c r="Q136" i="1"/>
  <c r="P136" i="1"/>
  <c r="I139" i="1"/>
  <c r="J139" i="1" s="1"/>
  <c r="F138" i="1"/>
  <c r="O137" i="1"/>
  <c r="R137" i="1" s="1"/>
  <c r="N137" i="1"/>
  <c r="M137" i="1"/>
  <c r="AD137" i="1" l="1"/>
  <c r="AC137" i="1"/>
  <c r="AH136" i="1"/>
  <c r="AF137" i="1"/>
  <c r="AH137" i="1" s="1"/>
  <c r="P137" i="1"/>
  <c r="Q137" i="1"/>
  <c r="I140" i="1"/>
  <c r="J140" i="1" s="1"/>
  <c r="F139" i="1"/>
  <c r="O138" i="1"/>
  <c r="R138" i="1" s="1"/>
  <c r="N138" i="1"/>
  <c r="M138" i="1"/>
  <c r="AD138" i="1" l="1"/>
  <c r="AC138" i="1"/>
  <c r="AG137" i="1"/>
  <c r="AF138" i="1"/>
  <c r="AH138" i="1" s="1"/>
  <c r="P138" i="1"/>
  <c r="Q138" i="1"/>
  <c r="I141" i="1"/>
  <c r="J141" i="1" s="1"/>
  <c r="F140" i="1"/>
  <c r="N139" i="1"/>
  <c r="M139" i="1"/>
  <c r="O139" i="1"/>
  <c r="R139" i="1" s="1"/>
  <c r="AD139" i="1" l="1"/>
  <c r="AC139" i="1"/>
  <c r="AG138" i="1"/>
  <c r="AF139" i="1"/>
  <c r="AH139" i="1" s="1"/>
  <c r="P139" i="1"/>
  <c r="Q139" i="1"/>
  <c r="I142" i="1"/>
  <c r="J142" i="1" s="1"/>
  <c r="F141" i="1"/>
  <c r="O140" i="1"/>
  <c r="R140" i="1" s="1"/>
  <c r="N140" i="1"/>
  <c r="M140" i="1"/>
  <c r="AD140" i="1" l="1"/>
  <c r="AC140" i="1"/>
  <c r="AG139" i="1"/>
  <c r="AF140" i="1"/>
  <c r="AH140" i="1" s="1"/>
  <c r="Q140" i="1"/>
  <c r="P140" i="1"/>
  <c r="I143" i="1"/>
  <c r="J143" i="1" s="1"/>
  <c r="F142" i="1"/>
  <c r="O141" i="1"/>
  <c r="R141" i="1" s="1"/>
  <c r="M141" i="1"/>
  <c r="N141" i="1"/>
  <c r="AD141" i="1" l="1"/>
  <c r="AC141" i="1"/>
  <c r="AG140" i="1"/>
  <c r="AF141" i="1"/>
  <c r="AH141" i="1" s="1"/>
  <c r="P141" i="1"/>
  <c r="Q141" i="1"/>
  <c r="I144" i="1"/>
  <c r="J144" i="1" s="1"/>
  <c r="F143" i="1"/>
  <c r="O142" i="1"/>
  <c r="R142" i="1" s="1"/>
  <c r="N142" i="1"/>
  <c r="M142" i="1"/>
  <c r="AD142" i="1" l="1"/>
  <c r="AC142" i="1"/>
  <c r="AG141" i="1"/>
  <c r="AF142" i="1"/>
  <c r="AH142" i="1" s="1"/>
  <c r="P142" i="1"/>
  <c r="Q142" i="1"/>
  <c r="I145" i="1"/>
  <c r="J145" i="1" s="1"/>
  <c r="F144" i="1"/>
  <c r="N143" i="1"/>
  <c r="M143" i="1"/>
  <c r="O143" i="1"/>
  <c r="R143" i="1" s="1"/>
  <c r="AG142" i="1" l="1"/>
  <c r="AD143" i="1"/>
  <c r="AC143" i="1"/>
  <c r="AF143" i="1"/>
  <c r="AH143" i="1" s="1"/>
  <c r="P143" i="1"/>
  <c r="Q143" i="1"/>
  <c r="I146" i="1"/>
  <c r="J146" i="1" s="1"/>
  <c r="F145" i="1"/>
  <c r="O144" i="1"/>
  <c r="R144" i="1" s="1"/>
  <c r="N144" i="1"/>
  <c r="M144" i="1"/>
  <c r="AD144" i="1" l="1"/>
  <c r="AC144" i="1"/>
  <c r="AG143" i="1"/>
  <c r="AF144" i="1"/>
  <c r="AH144" i="1" s="1"/>
  <c r="Q144" i="1"/>
  <c r="P144" i="1"/>
  <c r="I147" i="1"/>
  <c r="J147" i="1" s="1"/>
  <c r="F146" i="1"/>
  <c r="O145" i="1"/>
  <c r="R145" i="1" s="1"/>
  <c r="M145" i="1"/>
  <c r="N145" i="1"/>
  <c r="AD145" i="1" l="1"/>
  <c r="AC145" i="1"/>
  <c r="AG144" i="1"/>
  <c r="AF145" i="1"/>
  <c r="AH145" i="1" s="1"/>
  <c r="P145" i="1"/>
  <c r="Q145" i="1"/>
  <c r="I148" i="1"/>
  <c r="J148" i="1" s="1"/>
  <c r="F147" i="1"/>
  <c r="O146" i="1"/>
  <c r="R146" i="1" s="1"/>
  <c r="N146" i="1"/>
  <c r="M146" i="1"/>
  <c r="AD146" i="1" l="1"/>
  <c r="AC146" i="1"/>
  <c r="AG145" i="1"/>
  <c r="AF146" i="1"/>
  <c r="AH146" i="1" s="1"/>
  <c r="P146" i="1"/>
  <c r="Q146" i="1"/>
  <c r="I149" i="1"/>
  <c r="J149" i="1" s="1"/>
  <c r="F148" i="1"/>
  <c r="O147" i="1"/>
  <c r="R147" i="1" s="1"/>
  <c r="N147" i="1"/>
  <c r="M147" i="1"/>
  <c r="AD147" i="1" l="1"/>
  <c r="AC147" i="1"/>
  <c r="AG146" i="1"/>
  <c r="AF147" i="1"/>
  <c r="AG147" i="1" s="1"/>
  <c r="Q147" i="1"/>
  <c r="P147" i="1"/>
  <c r="I150" i="1"/>
  <c r="J150" i="1" s="1"/>
  <c r="F149" i="1"/>
  <c r="O148" i="1"/>
  <c r="R148" i="1" s="1"/>
  <c r="N148" i="1"/>
  <c r="M148" i="1"/>
  <c r="AD148" i="1" l="1"/>
  <c r="AC148" i="1"/>
  <c r="AH147" i="1"/>
  <c r="AF148" i="1"/>
  <c r="AG148" i="1" s="1"/>
  <c r="Q148" i="1"/>
  <c r="P148" i="1"/>
  <c r="I151" i="1"/>
  <c r="J151" i="1" s="1"/>
  <c r="F150" i="1"/>
  <c r="O149" i="1"/>
  <c r="R149" i="1" s="1"/>
  <c r="N149" i="1"/>
  <c r="M149" i="1"/>
  <c r="AD149" i="1" l="1"/>
  <c r="AC149" i="1"/>
  <c r="AH148" i="1"/>
  <c r="AF149" i="1"/>
  <c r="AH149" i="1" s="1"/>
  <c r="P149" i="1"/>
  <c r="Q149" i="1"/>
  <c r="I152" i="1"/>
  <c r="J152" i="1" s="1"/>
  <c r="F151" i="1"/>
  <c r="O150" i="1"/>
  <c r="R150" i="1" s="1"/>
  <c r="N150" i="1"/>
  <c r="M150" i="1"/>
  <c r="AD150" i="1" l="1"/>
  <c r="AC150" i="1"/>
  <c r="AG149" i="1"/>
  <c r="AF150" i="1"/>
  <c r="AH150" i="1" s="1"/>
  <c r="P150" i="1"/>
  <c r="Q150" i="1"/>
  <c r="I153" i="1"/>
  <c r="J153" i="1" s="1"/>
  <c r="F152" i="1"/>
  <c r="O151" i="1"/>
  <c r="R151" i="1" s="1"/>
  <c r="N151" i="1"/>
  <c r="M151" i="1"/>
  <c r="AD151" i="1" l="1"/>
  <c r="AC151" i="1"/>
  <c r="AG150" i="1"/>
  <c r="AF151" i="1"/>
  <c r="AH151" i="1" s="1"/>
  <c r="P151" i="1"/>
  <c r="Q151" i="1"/>
  <c r="I154" i="1"/>
  <c r="J154" i="1" s="1"/>
  <c r="F153" i="1"/>
  <c r="O152" i="1"/>
  <c r="R152" i="1" s="1"/>
  <c r="N152" i="1"/>
  <c r="M152" i="1"/>
  <c r="AD152" i="1" l="1"/>
  <c r="AC152" i="1"/>
  <c r="AG151" i="1"/>
  <c r="AF152" i="1"/>
  <c r="AG152" i="1" s="1"/>
  <c r="Q152" i="1"/>
  <c r="P152" i="1"/>
  <c r="I155" i="1"/>
  <c r="J155" i="1" s="1"/>
  <c r="F154" i="1"/>
  <c r="O153" i="1"/>
  <c r="R153" i="1" s="1"/>
  <c r="N153" i="1"/>
  <c r="M153" i="1"/>
  <c r="AD153" i="1" l="1"/>
  <c r="AC153" i="1"/>
  <c r="AH152" i="1"/>
  <c r="AF153" i="1"/>
  <c r="AG153" i="1" s="1"/>
  <c r="P153" i="1"/>
  <c r="Q153" i="1"/>
  <c r="I156" i="1"/>
  <c r="J156" i="1" s="1"/>
  <c r="F155" i="1"/>
  <c r="O154" i="1"/>
  <c r="R154" i="1" s="1"/>
  <c r="N154" i="1"/>
  <c r="M154" i="1"/>
  <c r="AD154" i="1" l="1"/>
  <c r="AC154" i="1"/>
  <c r="AH153" i="1"/>
  <c r="AF154" i="1"/>
  <c r="AG154" i="1" s="1"/>
  <c r="P154" i="1"/>
  <c r="Q154" i="1"/>
  <c r="I157" i="1"/>
  <c r="J157" i="1" s="1"/>
  <c r="F156" i="1"/>
  <c r="N155" i="1"/>
  <c r="M155" i="1"/>
  <c r="O155" i="1"/>
  <c r="R155" i="1" s="1"/>
  <c r="AD155" i="1" l="1"/>
  <c r="AC155" i="1"/>
  <c r="AH154" i="1"/>
  <c r="AF155" i="1"/>
  <c r="AH155" i="1" s="1"/>
  <c r="P155" i="1"/>
  <c r="Q155" i="1"/>
  <c r="I158" i="1"/>
  <c r="J158" i="1" s="1"/>
  <c r="F157" i="1"/>
  <c r="O156" i="1"/>
  <c r="R156" i="1" s="1"/>
  <c r="N156" i="1"/>
  <c r="M156" i="1"/>
  <c r="AD156" i="1" l="1"/>
  <c r="AC156" i="1"/>
  <c r="AG155" i="1"/>
  <c r="AF156" i="1"/>
  <c r="AH156" i="1" s="1"/>
  <c r="Q156" i="1"/>
  <c r="P156" i="1"/>
  <c r="I159" i="1"/>
  <c r="J159" i="1" s="1"/>
  <c r="F158" i="1"/>
  <c r="O157" i="1"/>
  <c r="R157" i="1" s="1"/>
  <c r="M157" i="1"/>
  <c r="N157" i="1"/>
  <c r="AD157" i="1" l="1"/>
  <c r="AC157" i="1"/>
  <c r="AG156" i="1"/>
  <c r="AF157" i="1"/>
  <c r="AH157" i="1" s="1"/>
  <c r="P157" i="1"/>
  <c r="Q157" i="1"/>
  <c r="I160" i="1"/>
  <c r="J160" i="1" s="1"/>
  <c r="F159" i="1"/>
  <c r="O158" i="1"/>
  <c r="R158" i="1" s="1"/>
  <c r="N158" i="1"/>
  <c r="M158" i="1"/>
  <c r="AC158" i="1" l="1"/>
  <c r="AD158" i="1"/>
  <c r="AG157" i="1"/>
  <c r="AF158" i="1"/>
  <c r="AG158" i="1" s="1"/>
  <c r="P158" i="1"/>
  <c r="Q158" i="1"/>
  <c r="I161" i="1"/>
  <c r="J161" i="1" s="1"/>
  <c r="F160" i="1"/>
  <c r="N159" i="1"/>
  <c r="M159" i="1"/>
  <c r="O159" i="1"/>
  <c r="R159" i="1" s="1"/>
  <c r="AD159" i="1" l="1"/>
  <c r="AC159" i="1"/>
  <c r="AH158" i="1"/>
  <c r="AF159" i="1"/>
  <c r="AH159" i="1" s="1"/>
  <c r="P159" i="1"/>
  <c r="Q159" i="1"/>
  <c r="I162" i="1"/>
  <c r="J162" i="1" s="1"/>
  <c r="F161" i="1"/>
  <c r="O160" i="1"/>
  <c r="R160" i="1" s="1"/>
  <c r="N160" i="1"/>
  <c r="M160" i="1"/>
  <c r="AD160" i="1" l="1"/>
  <c r="AC160" i="1"/>
  <c r="AG159" i="1"/>
  <c r="AF160" i="1"/>
  <c r="AG160" i="1" s="1"/>
  <c r="P160" i="1"/>
  <c r="Q160" i="1"/>
  <c r="I163" i="1"/>
  <c r="J163" i="1" s="1"/>
  <c r="F162" i="1"/>
  <c r="O161" i="1"/>
  <c r="R161" i="1" s="1"/>
  <c r="M161" i="1"/>
  <c r="N161" i="1"/>
  <c r="AD161" i="1" l="1"/>
  <c r="AC161" i="1"/>
  <c r="AH160" i="1"/>
  <c r="AF161" i="1"/>
  <c r="AH161" i="1" s="1"/>
  <c r="P161" i="1"/>
  <c r="Q161" i="1"/>
  <c r="I164" i="1"/>
  <c r="J164" i="1" s="1"/>
  <c r="F163" i="1"/>
  <c r="O162" i="1"/>
  <c r="R162" i="1" s="1"/>
  <c r="N162" i="1"/>
  <c r="M162" i="1"/>
  <c r="AG161" i="1" l="1"/>
  <c r="AD162" i="1"/>
  <c r="AC162" i="1"/>
  <c r="AF162" i="1"/>
  <c r="AH162" i="1" s="1"/>
  <c r="P162" i="1"/>
  <c r="Q162" i="1"/>
  <c r="I165" i="1"/>
  <c r="J165" i="1" s="1"/>
  <c r="F164" i="1"/>
  <c r="O163" i="1"/>
  <c r="R163" i="1" s="1"/>
  <c r="N163" i="1"/>
  <c r="M163" i="1"/>
  <c r="AD163" i="1" l="1"/>
  <c r="AC163" i="1"/>
  <c r="AG162" i="1"/>
  <c r="AF163" i="1"/>
  <c r="AG163" i="1" s="1"/>
  <c r="Q163" i="1"/>
  <c r="P163" i="1"/>
  <c r="I166" i="1"/>
  <c r="J166" i="1" s="1"/>
  <c r="F165" i="1"/>
  <c r="O164" i="1"/>
  <c r="R164" i="1" s="1"/>
  <c r="N164" i="1"/>
  <c r="M164" i="1"/>
  <c r="AD164" i="1" l="1"/>
  <c r="AC164" i="1"/>
  <c r="AH163" i="1"/>
  <c r="AF164" i="1"/>
  <c r="AG164" i="1" s="1"/>
  <c r="Q164" i="1"/>
  <c r="P164" i="1"/>
  <c r="I167" i="1"/>
  <c r="J167" i="1" s="1"/>
  <c r="F166" i="1"/>
  <c r="O165" i="1"/>
  <c r="R165" i="1" s="1"/>
  <c r="N165" i="1"/>
  <c r="M165" i="1"/>
  <c r="AD165" i="1" l="1"/>
  <c r="AC165" i="1"/>
  <c r="AH164" i="1"/>
  <c r="AF165" i="1"/>
  <c r="AH165" i="1" s="1"/>
  <c r="P165" i="1"/>
  <c r="Q165" i="1"/>
  <c r="I168" i="1"/>
  <c r="J168" i="1" s="1"/>
  <c r="F167" i="1"/>
  <c r="O166" i="1"/>
  <c r="R166" i="1" s="1"/>
  <c r="N166" i="1"/>
  <c r="M166" i="1"/>
  <c r="AD166" i="1" l="1"/>
  <c r="AC166" i="1"/>
  <c r="AG165" i="1"/>
  <c r="AF166" i="1"/>
  <c r="AH166" i="1" s="1"/>
  <c r="P166" i="1"/>
  <c r="Q166" i="1"/>
  <c r="I169" i="1"/>
  <c r="J169" i="1" s="1"/>
  <c r="F168" i="1"/>
  <c r="O167" i="1"/>
  <c r="R167" i="1" s="1"/>
  <c r="N167" i="1"/>
  <c r="M167" i="1"/>
  <c r="AD167" i="1" l="1"/>
  <c r="AC167" i="1"/>
  <c r="AG166" i="1"/>
  <c r="AF167" i="1"/>
  <c r="AG167" i="1" s="1"/>
  <c r="P167" i="1"/>
  <c r="Q167" i="1"/>
  <c r="I170" i="1"/>
  <c r="J170" i="1" s="1"/>
  <c r="F169" i="1"/>
  <c r="O168" i="1"/>
  <c r="R168" i="1" s="1"/>
  <c r="N168" i="1"/>
  <c r="M168" i="1"/>
  <c r="AD168" i="1" l="1"/>
  <c r="AC168" i="1"/>
  <c r="AH167" i="1"/>
  <c r="AF168" i="1"/>
  <c r="AH168" i="1" s="1"/>
  <c r="Q168" i="1"/>
  <c r="P168" i="1"/>
  <c r="I171" i="1"/>
  <c r="J171" i="1" s="1"/>
  <c r="F170" i="1"/>
  <c r="O169" i="1"/>
  <c r="R169" i="1" s="1"/>
  <c r="N169" i="1"/>
  <c r="M169" i="1"/>
  <c r="AD169" i="1" l="1"/>
  <c r="AC169" i="1"/>
  <c r="AG168" i="1"/>
  <c r="AF169" i="1"/>
  <c r="AH169" i="1" s="1"/>
  <c r="P169" i="1"/>
  <c r="Q169" i="1"/>
  <c r="I172" i="1"/>
  <c r="J172" i="1" s="1"/>
  <c r="F171" i="1"/>
  <c r="O170" i="1"/>
  <c r="R170" i="1" s="1"/>
  <c r="N170" i="1"/>
  <c r="M170" i="1"/>
  <c r="AD170" i="1" l="1"/>
  <c r="AC170" i="1"/>
  <c r="AG169" i="1"/>
  <c r="AF170" i="1"/>
  <c r="AG170" i="1" s="1"/>
  <c r="P170" i="1"/>
  <c r="Q170" i="1"/>
  <c r="I173" i="1"/>
  <c r="J173" i="1" s="1"/>
  <c r="F172" i="1"/>
  <c r="N171" i="1"/>
  <c r="M171" i="1"/>
  <c r="O171" i="1"/>
  <c r="R171" i="1" s="1"/>
  <c r="AD171" i="1" l="1"/>
  <c r="AC171" i="1"/>
  <c r="AH170" i="1"/>
  <c r="AF171" i="1"/>
  <c r="AG171" i="1" s="1"/>
  <c r="P171" i="1"/>
  <c r="Q171" i="1"/>
  <c r="I174" i="1"/>
  <c r="J174" i="1" s="1"/>
  <c r="F173" i="1"/>
  <c r="O172" i="1"/>
  <c r="R172" i="1" s="1"/>
  <c r="N172" i="1"/>
  <c r="M172" i="1"/>
  <c r="AD172" i="1" l="1"/>
  <c r="AC172" i="1"/>
  <c r="AH171" i="1"/>
  <c r="AF172" i="1"/>
  <c r="AH172" i="1" s="1"/>
  <c r="P172" i="1"/>
  <c r="Q172" i="1"/>
  <c r="I175" i="1"/>
  <c r="J175" i="1" s="1"/>
  <c r="F174" i="1"/>
  <c r="O173" i="1"/>
  <c r="R173" i="1" s="1"/>
  <c r="M173" i="1"/>
  <c r="N173" i="1"/>
  <c r="AD173" i="1" l="1"/>
  <c r="AC173" i="1"/>
  <c r="AG172" i="1"/>
  <c r="AF173" i="1"/>
  <c r="AG173" i="1" s="1"/>
  <c r="P173" i="1"/>
  <c r="Q173" i="1"/>
  <c r="I176" i="1"/>
  <c r="J176" i="1" s="1"/>
  <c r="F175" i="1"/>
  <c r="O174" i="1"/>
  <c r="R174" i="1" s="1"/>
  <c r="N174" i="1"/>
  <c r="M174" i="1"/>
  <c r="AC174" i="1" l="1"/>
  <c r="AD174" i="1"/>
  <c r="AH173" i="1"/>
  <c r="AF174" i="1"/>
  <c r="AH174" i="1" s="1"/>
  <c r="P174" i="1"/>
  <c r="Q174" i="1"/>
  <c r="I177" i="1"/>
  <c r="J177" i="1" s="1"/>
  <c r="F176" i="1"/>
  <c r="N175" i="1"/>
  <c r="M175" i="1"/>
  <c r="O175" i="1"/>
  <c r="R175" i="1" s="1"/>
  <c r="AD175" i="1" l="1"/>
  <c r="AC175" i="1"/>
  <c r="AG174" i="1"/>
  <c r="AF175" i="1"/>
  <c r="AH175" i="1" s="1"/>
  <c r="Q175" i="1"/>
  <c r="P175" i="1"/>
  <c r="I178" i="1"/>
  <c r="J178" i="1" s="1"/>
  <c r="F177" i="1"/>
  <c r="O176" i="1"/>
  <c r="R176" i="1" s="1"/>
  <c r="N176" i="1"/>
  <c r="M176" i="1"/>
  <c r="AD176" i="1" l="1"/>
  <c r="AC176" i="1"/>
  <c r="AG175" i="1"/>
  <c r="AF176" i="1"/>
  <c r="AG176" i="1" s="1"/>
  <c r="Q176" i="1"/>
  <c r="P176" i="1"/>
  <c r="I179" i="1"/>
  <c r="J179" i="1" s="1"/>
  <c r="F178" i="1"/>
  <c r="O177" i="1"/>
  <c r="R177" i="1" s="1"/>
  <c r="M177" i="1"/>
  <c r="N177" i="1"/>
  <c r="AD177" i="1" l="1"/>
  <c r="AC177" i="1"/>
  <c r="AH176" i="1"/>
  <c r="AF177" i="1"/>
  <c r="AG177" i="1" s="1"/>
  <c r="P177" i="1"/>
  <c r="Q177" i="1"/>
  <c r="I180" i="1"/>
  <c r="J180" i="1" s="1"/>
  <c r="F179" i="1"/>
  <c r="O178" i="1"/>
  <c r="R178" i="1" s="1"/>
  <c r="N178" i="1"/>
  <c r="M178" i="1"/>
  <c r="AD178" i="1" l="1"/>
  <c r="AC178" i="1"/>
  <c r="AH177" i="1"/>
  <c r="AF178" i="1"/>
  <c r="AH178" i="1" s="1"/>
  <c r="P178" i="1"/>
  <c r="Q178" i="1"/>
  <c r="I181" i="1"/>
  <c r="J181" i="1" s="1"/>
  <c r="F180" i="1"/>
  <c r="O179" i="1"/>
  <c r="R179" i="1" s="1"/>
  <c r="N179" i="1"/>
  <c r="M179" i="1"/>
  <c r="AD179" i="1" l="1"/>
  <c r="AC179" i="1"/>
  <c r="AG178" i="1"/>
  <c r="AF179" i="1"/>
  <c r="AH179" i="1" s="1"/>
  <c r="P179" i="1"/>
  <c r="Q179" i="1"/>
  <c r="I182" i="1"/>
  <c r="J182" i="1" s="1"/>
  <c r="F181" i="1"/>
  <c r="O180" i="1"/>
  <c r="R180" i="1" s="1"/>
  <c r="N180" i="1"/>
  <c r="M180" i="1"/>
  <c r="AD180" i="1" l="1"/>
  <c r="AC180" i="1"/>
  <c r="AG179" i="1"/>
  <c r="AF180" i="1"/>
  <c r="AH180" i="1" s="1"/>
  <c r="P180" i="1"/>
  <c r="Q180" i="1"/>
  <c r="I183" i="1"/>
  <c r="J183" i="1" s="1"/>
  <c r="F182" i="1"/>
  <c r="O181" i="1"/>
  <c r="R181" i="1" s="1"/>
  <c r="N181" i="1"/>
  <c r="M181" i="1"/>
  <c r="AD181" i="1" l="1"/>
  <c r="AC181" i="1"/>
  <c r="AG180" i="1"/>
  <c r="AF181" i="1"/>
  <c r="AG181" i="1" s="1"/>
  <c r="P181" i="1"/>
  <c r="Q181" i="1"/>
  <c r="I184" i="1"/>
  <c r="J184" i="1" s="1"/>
  <c r="F183" i="1"/>
  <c r="O182" i="1"/>
  <c r="R182" i="1" s="1"/>
  <c r="N182" i="1"/>
  <c r="M182" i="1"/>
  <c r="AD182" i="1" l="1"/>
  <c r="AC182" i="1"/>
  <c r="AH181" i="1"/>
  <c r="AF182" i="1"/>
  <c r="AG182" i="1" s="1"/>
  <c r="P182" i="1"/>
  <c r="Q182" i="1"/>
  <c r="I185" i="1"/>
  <c r="J185" i="1" s="1"/>
  <c r="F184" i="1"/>
  <c r="O183" i="1"/>
  <c r="R183" i="1" s="1"/>
  <c r="N183" i="1"/>
  <c r="M183" i="1"/>
  <c r="AD183" i="1" l="1"/>
  <c r="AC183" i="1"/>
  <c r="AH182" i="1"/>
  <c r="AF183" i="1"/>
  <c r="AG183" i="1" s="1"/>
  <c r="Q183" i="1"/>
  <c r="P183" i="1"/>
  <c r="I186" i="1"/>
  <c r="J186" i="1" s="1"/>
  <c r="F185" i="1"/>
  <c r="O184" i="1"/>
  <c r="R184" i="1" s="1"/>
  <c r="N184" i="1"/>
  <c r="M184" i="1"/>
  <c r="AD184" i="1" l="1"/>
  <c r="AC184" i="1"/>
  <c r="AH183" i="1"/>
  <c r="AF184" i="1"/>
  <c r="AG184" i="1" s="1"/>
  <c r="Q184" i="1"/>
  <c r="P184" i="1"/>
  <c r="I187" i="1"/>
  <c r="J187" i="1" s="1"/>
  <c r="F186" i="1"/>
  <c r="O185" i="1"/>
  <c r="R185" i="1" s="1"/>
  <c r="N185" i="1"/>
  <c r="M185" i="1"/>
  <c r="AD185" i="1" l="1"/>
  <c r="AC185" i="1"/>
  <c r="AH184" i="1"/>
  <c r="AF185" i="1"/>
  <c r="AH185" i="1" s="1"/>
  <c r="P185" i="1"/>
  <c r="Q185" i="1"/>
  <c r="I188" i="1"/>
  <c r="J188" i="1" s="1"/>
  <c r="F187" i="1"/>
  <c r="O186" i="1"/>
  <c r="R186" i="1" s="1"/>
  <c r="N186" i="1"/>
  <c r="M186" i="1"/>
  <c r="AD186" i="1" l="1"/>
  <c r="AC186" i="1"/>
  <c r="AG185" i="1"/>
  <c r="AF186" i="1"/>
  <c r="AH186" i="1" s="1"/>
  <c r="P186" i="1"/>
  <c r="Q186" i="1"/>
  <c r="I189" i="1"/>
  <c r="J189" i="1" s="1"/>
  <c r="F188" i="1"/>
  <c r="N187" i="1"/>
  <c r="M187" i="1"/>
  <c r="O187" i="1"/>
  <c r="R187" i="1" s="1"/>
  <c r="AD187" i="1" l="1"/>
  <c r="AC187" i="1"/>
  <c r="AG186" i="1"/>
  <c r="AF187" i="1"/>
  <c r="AH187" i="1" s="1"/>
  <c r="P187" i="1"/>
  <c r="Q187" i="1"/>
  <c r="I190" i="1"/>
  <c r="J190" i="1" s="1"/>
  <c r="F189" i="1"/>
  <c r="O188" i="1"/>
  <c r="R188" i="1" s="1"/>
  <c r="N188" i="1"/>
  <c r="M188" i="1"/>
  <c r="AD188" i="1" l="1"/>
  <c r="AC188" i="1"/>
  <c r="AG187" i="1"/>
  <c r="AF188" i="1"/>
  <c r="AH188" i="1" s="1"/>
  <c r="P188" i="1"/>
  <c r="Q188" i="1"/>
  <c r="I191" i="1"/>
  <c r="J191" i="1" s="1"/>
  <c r="F190" i="1"/>
  <c r="O189" i="1"/>
  <c r="R189" i="1" s="1"/>
  <c r="M189" i="1"/>
  <c r="N189" i="1"/>
  <c r="AD189" i="1" l="1"/>
  <c r="AC189" i="1"/>
  <c r="AG188" i="1"/>
  <c r="AF189" i="1"/>
  <c r="AH189" i="1" s="1"/>
  <c r="P189" i="1"/>
  <c r="Q189" i="1"/>
  <c r="I192" i="1"/>
  <c r="J192" i="1" s="1"/>
  <c r="F191" i="1"/>
  <c r="O190" i="1"/>
  <c r="R190" i="1" s="1"/>
  <c r="N190" i="1"/>
  <c r="M190" i="1"/>
  <c r="AD190" i="1" l="1"/>
  <c r="AC190" i="1"/>
  <c r="AG189" i="1"/>
  <c r="AF190" i="1"/>
  <c r="AH190" i="1" s="1"/>
  <c r="P190" i="1"/>
  <c r="Q190" i="1"/>
  <c r="I193" i="1"/>
  <c r="J193" i="1" s="1"/>
  <c r="F192" i="1"/>
  <c r="N191" i="1"/>
  <c r="M191" i="1"/>
  <c r="O191" i="1"/>
  <c r="R191" i="1" s="1"/>
  <c r="AD191" i="1" l="1"/>
  <c r="AC191" i="1"/>
  <c r="AG190" i="1"/>
  <c r="AF191" i="1"/>
  <c r="AH191" i="1" s="1"/>
  <c r="Q191" i="1"/>
  <c r="P191" i="1"/>
  <c r="I194" i="1"/>
  <c r="J194" i="1" s="1"/>
  <c r="F193" i="1"/>
  <c r="O192" i="1"/>
  <c r="R192" i="1" s="1"/>
  <c r="N192" i="1"/>
  <c r="M192" i="1"/>
  <c r="AD192" i="1" l="1"/>
  <c r="AC192" i="1"/>
  <c r="AG191" i="1"/>
  <c r="AF192" i="1"/>
  <c r="AH192" i="1" s="1"/>
  <c r="Q192" i="1"/>
  <c r="P192" i="1"/>
  <c r="I195" i="1"/>
  <c r="J195" i="1" s="1"/>
  <c r="F194" i="1"/>
  <c r="O193" i="1"/>
  <c r="R193" i="1" s="1"/>
  <c r="M193" i="1"/>
  <c r="N193" i="1"/>
  <c r="AD193" i="1" l="1"/>
  <c r="AC193" i="1"/>
  <c r="AG192" i="1"/>
  <c r="AF193" i="1"/>
  <c r="AH193" i="1" s="1"/>
  <c r="P193" i="1"/>
  <c r="Q193" i="1"/>
  <c r="I196" i="1"/>
  <c r="J196" i="1" s="1"/>
  <c r="F195" i="1"/>
  <c r="O194" i="1"/>
  <c r="R194" i="1" s="1"/>
  <c r="N194" i="1"/>
  <c r="M194" i="1"/>
  <c r="AD194" i="1" l="1"/>
  <c r="AC194" i="1"/>
  <c r="AG193" i="1"/>
  <c r="AF194" i="1"/>
  <c r="AH194" i="1" s="1"/>
  <c r="P194" i="1"/>
  <c r="Q194" i="1"/>
  <c r="I197" i="1"/>
  <c r="J197" i="1" s="1"/>
  <c r="F196" i="1"/>
  <c r="O195" i="1"/>
  <c r="R195" i="1" s="1"/>
  <c r="N195" i="1"/>
  <c r="M195" i="1"/>
  <c r="AD195" i="1" l="1"/>
  <c r="AC195" i="1"/>
  <c r="AG194" i="1"/>
  <c r="AF195" i="1"/>
  <c r="AH195" i="1" s="1"/>
  <c r="P195" i="1"/>
  <c r="Q195" i="1"/>
  <c r="I198" i="1"/>
  <c r="J198" i="1" s="1"/>
  <c r="F197" i="1"/>
  <c r="O196" i="1"/>
  <c r="R196" i="1" s="1"/>
  <c r="N196" i="1"/>
  <c r="M196" i="1"/>
  <c r="AD196" i="1" l="1"/>
  <c r="AC196" i="1"/>
  <c r="AG195" i="1"/>
  <c r="AF196" i="1"/>
  <c r="AH196" i="1" s="1"/>
  <c r="P196" i="1"/>
  <c r="Q196" i="1"/>
  <c r="I199" i="1"/>
  <c r="J199" i="1" s="1"/>
  <c r="F198" i="1"/>
  <c r="O197" i="1"/>
  <c r="R197" i="1" s="1"/>
  <c r="N197" i="1"/>
  <c r="M197" i="1"/>
  <c r="AD197" i="1" l="1"/>
  <c r="AC197" i="1"/>
  <c r="AG196" i="1"/>
  <c r="AF197" i="1"/>
  <c r="AH197" i="1" s="1"/>
  <c r="P197" i="1"/>
  <c r="Q197" i="1"/>
  <c r="I200" i="1"/>
  <c r="J200" i="1" s="1"/>
  <c r="F199" i="1"/>
  <c r="O198" i="1"/>
  <c r="R198" i="1" s="1"/>
  <c r="N198" i="1"/>
  <c r="M198" i="1"/>
  <c r="AD198" i="1" l="1"/>
  <c r="AC198" i="1"/>
  <c r="AG197" i="1"/>
  <c r="AF198" i="1"/>
  <c r="AH198" i="1" s="1"/>
  <c r="P198" i="1"/>
  <c r="Q198" i="1"/>
  <c r="I201" i="1"/>
  <c r="J201" i="1" s="1"/>
  <c r="F200" i="1"/>
  <c r="O199" i="1"/>
  <c r="R199" i="1" s="1"/>
  <c r="N199" i="1"/>
  <c r="M199" i="1"/>
  <c r="AD199" i="1" l="1"/>
  <c r="AC199" i="1"/>
  <c r="AG198" i="1"/>
  <c r="AF199" i="1"/>
  <c r="AH199" i="1" s="1"/>
  <c r="P199" i="1"/>
  <c r="Q199" i="1"/>
  <c r="I202" i="1"/>
  <c r="J202" i="1" s="1"/>
  <c r="F201" i="1"/>
  <c r="O200" i="1"/>
  <c r="R200" i="1" s="1"/>
  <c r="N200" i="1"/>
  <c r="M200" i="1"/>
  <c r="AD200" i="1" l="1"/>
  <c r="AC200" i="1"/>
  <c r="AG199" i="1"/>
  <c r="AF200" i="1"/>
  <c r="AH200" i="1" s="1"/>
  <c r="Q200" i="1"/>
  <c r="P200" i="1"/>
  <c r="I203" i="1"/>
  <c r="J203" i="1" s="1"/>
  <c r="F202" i="1"/>
  <c r="O201" i="1"/>
  <c r="R201" i="1" s="1"/>
  <c r="N201" i="1"/>
  <c r="M201" i="1"/>
  <c r="AD201" i="1" l="1"/>
  <c r="AC201" i="1"/>
  <c r="AG200" i="1"/>
  <c r="AF201" i="1"/>
  <c r="AH201" i="1" s="1"/>
  <c r="P201" i="1"/>
  <c r="Q201" i="1"/>
  <c r="I204" i="1"/>
  <c r="J204" i="1" s="1"/>
  <c r="F203" i="1"/>
  <c r="O202" i="1"/>
  <c r="R202" i="1" s="1"/>
  <c r="N202" i="1"/>
  <c r="M202" i="1"/>
  <c r="AD202" i="1" l="1"/>
  <c r="AC202" i="1"/>
  <c r="AG201" i="1"/>
  <c r="AF202" i="1"/>
  <c r="AH202" i="1" s="1"/>
  <c r="P202" i="1"/>
  <c r="Q202" i="1"/>
  <c r="I205" i="1"/>
  <c r="J205" i="1" s="1"/>
  <c r="F204" i="1"/>
  <c r="N203" i="1"/>
  <c r="M203" i="1"/>
  <c r="O203" i="1"/>
  <c r="R203" i="1" s="1"/>
  <c r="AD203" i="1" l="1"/>
  <c r="AC203" i="1"/>
  <c r="AG202" i="1"/>
  <c r="AF203" i="1"/>
  <c r="AH203" i="1" s="1"/>
  <c r="P203" i="1"/>
  <c r="Q203" i="1"/>
  <c r="I206" i="1"/>
  <c r="J206" i="1" s="1"/>
  <c r="F205" i="1"/>
  <c r="O204" i="1"/>
  <c r="R204" i="1" s="1"/>
  <c r="N204" i="1"/>
  <c r="M204" i="1"/>
  <c r="AD204" i="1" l="1"/>
  <c r="AC204" i="1"/>
  <c r="AG203" i="1"/>
  <c r="AF204" i="1"/>
  <c r="AG204" i="1" s="1"/>
  <c r="P204" i="1"/>
  <c r="Q204" i="1"/>
  <c r="I207" i="1"/>
  <c r="J207" i="1" s="1"/>
  <c r="F206" i="1"/>
  <c r="O205" i="1"/>
  <c r="R205" i="1" s="1"/>
  <c r="M205" i="1"/>
  <c r="N205" i="1"/>
  <c r="AD205" i="1" l="1"/>
  <c r="AC205" i="1"/>
  <c r="AH204" i="1"/>
  <c r="AF205" i="1"/>
  <c r="AG205" i="1" s="1"/>
  <c r="P205" i="1"/>
  <c r="Q205" i="1"/>
  <c r="I208" i="1"/>
  <c r="J208" i="1" s="1"/>
  <c r="F207" i="1"/>
  <c r="O206" i="1"/>
  <c r="R206" i="1" s="1"/>
  <c r="N206" i="1"/>
  <c r="M206" i="1"/>
  <c r="AD206" i="1" l="1"/>
  <c r="AC206" i="1"/>
  <c r="AH205" i="1"/>
  <c r="AF206" i="1"/>
  <c r="AH206" i="1" s="1"/>
  <c r="P206" i="1"/>
  <c r="Q206" i="1"/>
  <c r="I209" i="1"/>
  <c r="J209" i="1" s="1"/>
  <c r="F208" i="1"/>
  <c r="N207" i="1"/>
  <c r="M207" i="1"/>
  <c r="O207" i="1"/>
  <c r="R207" i="1" s="1"/>
  <c r="AD207" i="1" l="1"/>
  <c r="AC207" i="1"/>
  <c r="AG206" i="1"/>
  <c r="AF207" i="1"/>
  <c r="AH207" i="1" s="1"/>
  <c r="P207" i="1"/>
  <c r="Q207" i="1"/>
  <c r="I210" i="1"/>
  <c r="J210" i="1" s="1"/>
  <c r="F209" i="1"/>
  <c r="O208" i="1"/>
  <c r="R208" i="1" s="1"/>
  <c r="N208" i="1"/>
  <c r="M208" i="1"/>
  <c r="AD208" i="1" l="1"/>
  <c r="AC208" i="1"/>
  <c r="AG207" i="1"/>
  <c r="AF208" i="1"/>
  <c r="AH208" i="1" s="1"/>
  <c r="Q208" i="1"/>
  <c r="P208" i="1"/>
  <c r="I211" i="1"/>
  <c r="J211" i="1" s="1"/>
  <c r="F210" i="1"/>
  <c r="O209" i="1"/>
  <c r="R209" i="1" s="1"/>
  <c r="M209" i="1"/>
  <c r="N209" i="1"/>
  <c r="AD209" i="1" l="1"/>
  <c r="AC209" i="1"/>
  <c r="AG208" i="1"/>
  <c r="AF209" i="1"/>
  <c r="AH209" i="1" s="1"/>
  <c r="P209" i="1"/>
  <c r="Q209" i="1"/>
  <c r="I212" i="1"/>
  <c r="J212" i="1" s="1"/>
  <c r="F211" i="1"/>
  <c r="O210" i="1"/>
  <c r="R210" i="1" s="1"/>
  <c r="N210" i="1"/>
  <c r="M210" i="1"/>
  <c r="AD210" i="1" l="1"/>
  <c r="AC210" i="1"/>
  <c r="AG209" i="1"/>
  <c r="AF210" i="1"/>
  <c r="AH210" i="1" s="1"/>
  <c r="P210" i="1"/>
  <c r="Q210" i="1"/>
  <c r="I213" i="1"/>
  <c r="J213" i="1" s="1"/>
  <c r="F212" i="1"/>
  <c r="O211" i="1"/>
  <c r="R211" i="1" s="1"/>
  <c r="N211" i="1"/>
  <c r="M211" i="1"/>
  <c r="AD211" i="1" l="1"/>
  <c r="AC211" i="1"/>
  <c r="AG210" i="1"/>
  <c r="AF211" i="1"/>
  <c r="AH211" i="1" s="1"/>
  <c r="P211" i="1"/>
  <c r="Q211" i="1"/>
  <c r="I214" i="1"/>
  <c r="J214" i="1" s="1"/>
  <c r="F213" i="1"/>
  <c r="O212" i="1"/>
  <c r="R212" i="1" s="1"/>
  <c r="N212" i="1"/>
  <c r="M212" i="1"/>
  <c r="AD212" i="1" l="1"/>
  <c r="AC212" i="1"/>
  <c r="AG211" i="1"/>
  <c r="AF212" i="1"/>
  <c r="AH212" i="1" s="1"/>
  <c r="P212" i="1"/>
  <c r="Q212" i="1"/>
  <c r="I215" i="1"/>
  <c r="J215" i="1" s="1"/>
  <c r="F214" i="1"/>
  <c r="O213" i="1"/>
  <c r="R213" i="1" s="1"/>
  <c r="N213" i="1"/>
  <c r="M213" i="1"/>
  <c r="AD213" i="1" l="1"/>
  <c r="AC213" i="1"/>
  <c r="AG212" i="1"/>
  <c r="AF213" i="1"/>
  <c r="AH213" i="1" s="1"/>
  <c r="P213" i="1"/>
  <c r="Q213" i="1"/>
  <c r="I216" i="1"/>
  <c r="J216" i="1" s="1"/>
  <c r="F215" i="1"/>
  <c r="O214" i="1"/>
  <c r="R214" i="1" s="1"/>
  <c r="N214" i="1"/>
  <c r="M214" i="1"/>
  <c r="AD214" i="1" l="1"/>
  <c r="AC214" i="1"/>
  <c r="AG213" i="1"/>
  <c r="AF214" i="1"/>
  <c r="AH214" i="1" s="1"/>
  <c r="P214" i="1"/>
  <c r="Q214" i="1"/>
  <c r="I217" i="1"/>
  <c r="J217" i="1" s="1"/>
  <c r="F216" i="1"/>
  <c r="O215" i="1"/>
  <c r="R215" i="1" s="1"/>
  <c r="N215" i="1"/>
  <c r="M215" i="1"/>
  <c r="AD215" i="1" l="1"/>
  <c r="AC215" i="1"/>
  <c r="AG214" i="1"/>
  <c r="AF215" i="1"/>
  <c r="AH215" i="1" s="1"/>
  <c r="P215" i="1"/>
  <c r="Q215" i="1"/>
  <c r="I218" i="1"/>
  <c r="J218" i="1" s="1"/>
  <c r="F217" i="1"/>
  <c r="O216" i="1"/>
  <c r="R216" i="1" s="1"/>
  <c r="N216" i="1"/>
  <c r="M216" i="1"/>
  <c r="AD216" i="1" l="1"/>
  <c r="AC216" i="1"/>
  <c r="AG215" i="1"/>
  <c r="AF216" i="1"/>
  <c r="AH216" i="1" s="1"/>
  <c r="Q216" i="1"/>
  <c r="P216" i="1"/>
  <c r="I219" i="1"/>
  <c r="J219" i="1" s="1"/>
  <c r="F218" i="1"/>
  <c r="O217" i="1"/>
  <c r="R217" i="1" s="1"/>
  <c r="N217" i="1"/>
  <c r="M217" i="1"/>
  <c r="AD217" i="1" l="1"/>
  <c r="AC217" i="1"/>
  <c r="AG216" i="1"/>
  <c r="AF217" i="1"/>
  <c r="AH217" i="1" s="1"/>
  <c r="P217" i="1"/>
  <c r="Q217" i="1"/>
  <c r="I220" i="1"/>
  <c r="J220" i="1" s="1"/>
  <c r="F219" i="1"/>
  <c r="O218" i="1"/>
  <c r="R218" i="1" s="1"/>
  <c r="N218" i="1"/>
  <c r="M218" i="1"/>
  <c r="AD218" i="1" l="1"/>
  <c r="AC218" i="1"/>
  <c r="AG217" i="1"/>
  <c r="AF218" i="1"/>
  <c r="AH218" i="1" s="1"/>
  <c r="P218" i="1"/>
  <c r="Q218" i="1"/>
  <c r="I221" i="1"/>
  <c r="J221" i="1" s="1"/>
  <c r="F220" i="1"/>
  <c r="N219" i="1"/>
  <c r="M219" i="1"/>
  <c r="O219" i="1"/>
  <c r="R219" i="1" s="1"/>
  <c r="AD219" i="1" l="1"/>
  <c r="AC219" i="1"/>
  <c r="AG218" i="1"/>
  <c r="AF219" i="1"/>
  <c r="AH219" i="1" s="1"/>
  <c r="P219" i="1"/>
  <c r="Q219" i="1"/>
  <c r="I222" i="1"/>
  <c r="J222" i="1" s="1"/>
  <c r="F221" i="1"/>
  <c r="O220" i="1"/>
  <c r="R220" i="1" s="1"/>
  <c r="N220" i="1"/>
  <c r="M220" i="1"/>
  <c r="AD220" i="1" l="1"/>
  <c r="AC220" i="1"/>
  <c r="AG219" i="1"/>
  <c r="AF220" i="1"/>
  <c r="AG220" i="1" s="1"/>
  <c r="P220" i="1"/>
  <c r="Q220" i="1"/>
  <c r="I223" i="1"/>
  <c r="J223" i="1" s="1"/>
  <c r="F222" i="1"/>
  <c r="O221" i="1"/>
  <c r="R221" i="1" s="1"/>
  <c r="M221" i="1"/>
  <c r="N221" i="1"/>
  <c r="AD221" i="1" l="1"/>
  <c r="AC221" i="1"/>
  <c r="AH220" i="1"/>
  <c r="AF221" i="1"/>
  <c r="AH221" i="1" s="1"/>
  <c r="P221" i="1"/>
  <c r="Q221" i="1"/>
  <c r="I224" i="1"/>
  <c r="J224" i="1" s="1"/>
  <c r="F223" i="1"/>
  <c r="O222" i="1"/>
  <c r="R222" i="1" s="1"/>
  <c r="N222" i="1"/>
  <c r="M222" i="1"/>
  <c r="AC222" i="1" l="1"/>
  <c r="AD222" i="1"/>
  <c r="AG221" i="1"/>
  <c r="AF222" i="1"/>
  <c r="AG222" i="1" s="1"/>
  <c r="P222" i="1"/>
  <c r="Q222" i="1"/>
  <c r="I225" i="1"/>
  <c r="J225" i="1" s="1"/>
  <c r="F224" i="1"/>
  <c r="N223" i="1"/>
  <c r="M223" i="1"/>
  <c r="O223" i="1"/>
  <c r="R223" i="1" s="1"/>
  <c r="AD223" i="1" l="1"/>
  <c r="AC223" i="1"/>
  <c r="AH222" i="1"/>
  <c r="AF223" i="1"/>
  <c r="AH223" i="1" s="1"/>
  <c r="P223" i="1"/>
  <c r="Q223" i="1"/>
  <c r="I226" i="1"/>
  <c r="J226" i="1" s="1"/>
  <c r="F225" i="1"/>
  <c r="O224" i="1"/>
  <c r="R224" i="1" s="1"/>
  <c r="N224" i="1"/>
  <c r="M224" i="1"/>
  <c r="AD224" i="1" l="1"/>
  <c r="AC224" i="1"/>
  <c r="AG223" i="1"/>
  <c r="AF224" i="1"/>
  <c r="AH224" i="1" s="1"/>
  <c r="Q224" i="1"/>
  <c r="P224" i="1"/>
  <c r="I227" i="1"/>
  <c r="J227" i="1" s="1"/>
  <c r="F226" i="1"/>
  <c r="O225" i="1"/>
  <c r="R225" i="1" s="1"/>
  <c r="M225" i="1"/>
  <c r="N225" i="1"/>
  <c r="AD225" i="1" l="1"/>
  <c r="AC225" i="1"/>
  <c r="AG224" i="1"/>
  <c r="AF225" i="1"/>
  <c r="AH225" i="1" s="1"/>
  <c r="P225" i="1"/>
  <c r="Q225" i="1"/>
  <c r="I228" i="1"/>
  <c r="J228" i="1" s="1"/>
  <c r="F227" i="1"/>
  <c r="O226" i="1"/>
  <c r="R226" i="1" s="1"/>
  <c r="N226" i="1"/>
  <c r="M226" i="1"/>
  <c r="AD226" i="1" l="1"/>
  <c r="AC226" i="1"/>
  <c r="AG225" i="1"/>
  <c r="AF226" i="1"/>
  <c r="AH226" i="1" s="1"/>
  <c r="P226" i="1"/>
  <c r="Q226" i="1"/>
  <c r="I229" i="1"/>
  <c r="J229" i="1" s="1"/>
  <c r="F228" i="1"/>
  <c r="O227" i="1"/>
  <c r="R227" i="1" s="1"/>
  <c r="N227" i="1"/>
  <c r="M227" i="1"/>
  <c r="AD227" i="1" l="1"/>
  <c r="AC227" i="1"/>
  <c r="AG226" i="1"/>
  <c r="AF227" i="1"/>
  <c r="AH227" i="1" s="1"/>
  <c r="P227" i="1"/>
  <c r="Q227" i="1"/>
  <c r="I230" i="1"/>
  <c r="J230" i="1" s="1"/>
  <c r="F229" i="1"/>
  <c r="O228" i="1"/>
  <c r="R228" i="1" s="1"/>
  <c r="N228" i="1"/>
  <c r="M228" i="1"/>
  <c r="AD228" i="1" l="1"/>
  <c r="AC228" i="1"/>
  <c r="AG227" i="1"/>
  <c r="AF228" i="1"/>
  <c r="AH228" i="1" s="1"/>
  <c r="P228" i="1"/>
  <c r="Q228" i="1"/>
  <c r="I231" i="1"/>
  <c r="J231" i="1" s="1"/>
  <c r="F230" i="1"/>
  <c r="O229" i="1"/>
  <c r="R229" i="1" s="1"/>
  <c r="N229" i="1"/>
  <c r="M229" i="1"/>
  <c r="AD229" i="1" l="1"/>
  <c r="AC229" i="1"/>
  <c r="AG228" i="1"/>
  <c r="AF229" i="1"/>
  <c r="AH229" i="1" s="1"/>
  <c r="P229" i="1"/>
  <c r="Q229" i="1"/>
  <c r="I232" i="1"/>
  <c r="J232" i="1" s="1"/>
  <c r="F231" i="1"/>
  <c r="O230" i="1"/>
  <c r="R230" i="1" s="1"/>
  <c r="N230" i="1"/>
  <c r="M230" i="1"/>
  <c r="AD230" i="1" l="1"/>
  <c r="AC230" i="1"/>
  <c r="AG229" i="1"/>
  <c r="AF230" i="1"/>
  <c r="AH230" i="1" s="1"/>
  <c r="P230" i="1"/>
  <c r="Q230" i="1"/>
  <c r="I233" i="1"/>
  <c r="J233" i="1" s="1"/>
  <c r="F232" i="1"/>
  <c r="O231" i="1"/>
  <c r="R231" i="1" s="1"/>
  <c r="N231" i="1"/>
  <c r="M231" i="1"/>
  <c r="AD231" i="1" l="1"/>
  <c r="AC231" i="1"/>
  <c r="AG230" i="1"/>
  <c r="AF231" i="1"/>
  <c r="AH231" i="1" s="1"/>
  <c r="P231" i="1"/>
  <c r="Q231" i="1"/>
  <c r="I234" i="1"/>
  <c r="J234" i="1" s="1"/>
  <c r="F233" i="1"/>
  <c r="O232" i="1"/>
  <c r="R232" i="1" s="1"/>
  <c r="N232" i="1"/>
  <c r="M232" i="1"/>
  <c r="AD232" i="1" l="1"/>
  <c r="AC232" i="1"/>
  <c r="AG231" i="1"/>
  <c r="AF232" i="1"/>
  <c r="AH232" i="1" s="1"/>
  <c r="Q232" i="1"/>
  <c r="P232" i="1"/>
  <c r="I235" i="1"/>
  <c r="J235" i="1" s="1"/>
  <c r="F234" i="1"/>
  <c r="O233" i="1"/>
  <c r="R233" i="1" s="1"/>
  <c r="N233" i="1"/>
  <c r="M233" i="1"/>
  <c r="AD233" i="1" l="1"/>
  <c r="AC233" i="1"/>
  <c r="AG232" i="1"/>
  <c r="AF233" i="1"/>
  <c r="AH233" i="1" s="1"/>
  <c r="P233" i="1"/>
  <c r="Q233" i="1"/>
  <c r="I236" i="1"/>
  <c r="J236" i="1" s="1"/>
  <c r="F235" i="1"/>
  <c r="O234" i="1"/>
  <c r="R234" i="1" s="1"/>
  <c r="N234" i="1"/>
  <c r="M234" i="1"/>
  <c r="AD234" i="1" l="1"/>
  <c r="AC234" i="1"/>
  <c r="AG233" i="1"/>
  <c r="AF234" i="1"/>
  <c r="AG234" i="1" s="1"/>
  <c r="P234" i="1"/>
  <c r="Q234" i="1"/>
  <c r="I237" i="1"/>
  <c r="J237" i="1" s="1"/>
  <c r="F236" i="1"/>
  <c r="N235" i="1"/>
  <c r="M235" i="1"/>
  <c r="O235" i="1"/>
  <c r="R235" i="1" s="1"/>
  <c r="AD235" i="1" l="1"/>
  <c r="AC235" i="1"/>
  <c r="AH234" i="1"/>
  <c r="AF235" i="1"/>
  <c r="AG235" i="1" s="1"/>
  <c r="P235" i="1"/>
  <c r="Q235" i="1"/>
  <c r="I238" i="1"/>
  <c r="J238" i="1" s="1"/>
  <c r="F237" i="1"/>
  <c r="O236" i="1"/>
  <c r="R236" i="1" s="1"/>
  <c r="N236" i="1"/>
  <c r="M236" i="1"/>
  <c r="AD236" i="1" l="1"/>
  <c r="AC236" i="1"/>
  <c r="AH235" i="1"/>
  <c r="AF236" i="1"/>
  <c r="AH236" i="1" s="1"/>
  <c r="P236" i="1"/>
  <c r="Q236" i="1"/>
  <c r="I239" i="1"/>
  <c r="J239" i="1" s="1"/>
  <c r="F238" i="1"/>
  <c r="O237" i="1"/>
  <c r="R237" i="1" s="1"/>
  <c r="M237" i="1"/>
  <c r="N237" i="1"/>
  <c r="AD237" i="1" l="1"/>
  <c r="AC237" i="1"/>
  <c r="AG236" i="1"/>
  <c r="AF237" i="1"/>
  <c r="AG237" i="1" s="1"/>
  <c r="P237" i="1"/>
  <c r="Q237" i="1"/>
  <c r="I240" i="1"/>
  <c r="J240" i="1" s="1"/>
  <c r="F239" i="1"/>
  <c r="O238" i="1"/>
  <c r="R238" i="1" s="1"/>
  <c r="N238" i="1"/>
  <c r="M238" i="1"/>
  <c r="AC238" i="1" l="1"/>
  <c r="AD238" i="1"/>
  <c r="AH237" i="1"/>
  <c r="AF238" i="1"/>
  <c r="AH238" i="1" s="1"/>
  <c r="P238" i="1"/>
  <c r="Q238" i="1"/>
  <c r="I241" i="1"/>
  <c r="J241" i="1" s="1"/>
  <c r="F240" i="1"/>
  <c r="N239" i="1"/>
  <c r="M239" i="1"/>
  <c r="O239" i="1"/>
  <c r="R239" i="1" s="1"/>
  <c r="AD239" i="1" l="1"/>
  <c r="AC239" i="1"/>
  <c r="AG238" i="1"/>
  <c r="AF239" i="1"/>
  <c r="AG239" i="1" s="1"/>
  <c r="P239" i="1"/>
  <c r="Q239" i="1"/>
  <c r="I242" i="1"/>
  <c r="J242" i="1" s="1"/>
  <c r="F241" i="1"/>
  <c r="O240" i="1"/>
  <c r="R240" i="1" s="1"/>
  <c r="N240" i="1"/>
  <c r="M240" i="1"/>
  <c r="AD240" i="1" l="1"/>
  <c r="AC240" i="1"/>
  <c r="AH239" i="1"/>
  <c r="AF240" i="1"/>
  <c r="AH240" i="1" s="1"/>
  <c r="Q240" i="1"/>
  <c r="P240" i="1"/>
  <c r="I243" i="1"/>
  <c r="J243" i="1" s="1"/>
  <c r="F242" i="1"/>
  <c r="O241" i="1"/>
  <c r="R241" i="1" s="1"/>
  <c r="M241" i="1"/>
  <c r="N241" i="1"/>
  <c r="AD241" i="1" l="1"/>
  <c r="AC241" i="1"/>
  <c r="AG240" i="1"/>
  <c r="AF241" i="1"/>
  <c r="AH241" i="1" s="1"/>
  <c r="P241" i="1"/>
  <c r="Q241" i="1"/>
  <c r="I244" i="1"/>
  <c r="J244" i="1" s="1"/>
  <c r="F243" i="1"/>
  <c r="O242" i="1"/>
  <c r="R242" i="1" s="1"/>
  <c r="N242" i="1"/>
  <c r="M242" i="1"/>
  <c r="AD242" i="1" l="1"/>
  <c r="AC242" i="1"/>
  <c r="AG241" i="1"/>
  <c r="AF242" i="1"/>
  <c r="AH242" i="1" s="1"/>
  <c r="P242" i="1"/>
  <c r="Q242" i="1"/>
  <c r="I245" i="1"/>
  <c r="J245" i="1" s="1"/>
  <c r="F244" i="1"/>
  <c r="O243" i="1"/>
  <c r="R243" i="1" s="1"/>
  <c r="N243" i="1"/>
  <c r="M243" i="1"/>
  <c r="AD243" i="1" l="1"/>
  <c r="AC243" i="1"/>
  <c r="AG242" i="1"/>
  <c r="AF243" i="1"/>
  <c r="AH243" i="1" s="1"/>
  <c r="P243" i="1"/>
  <c r="Q243" i="1"/>
  <c r="I246" i="1"/>
  <c r="J246" i="1" s="1"/>
  <c r="F245" i="1"/>
  <c r="O244" i="1"/>
  <c r="R244" i="1" s="1"/>
  <c r="N244" i="1"/>
  <c r="M244" i="1"/>
  <c r="AD244" i="1" l="1"/>
  <c r="AC244" i="1"/>
  <c r="AG243" i="1"/>
  <c r="AF244" i="1"/>
  <c r="AH244" i="1" s="1"/>
  <c r="P244" i="1"/>
  <c r="Q244" i="1"/>
  <c r="I247" i="1"/>
  <c r="J247" i="1" s="1"/>
  <c r="F246" i="1"/>
  <c r="O245" i="1"/>
  <c r="R245" i="1" s="1"/>
  <c r="N245" i="1"/>
  <c r="M245" i="1"/>
  <c r="AD245" i="1" l="1"/>
  <c r="AC245" i="1"/>
  <c r="AG244" i="1"/>
  <c r="AF245" i="1"/>
  <c r="AG245" i="1" s="1"/>
  <c r="P245" i="1"/>
  <c r="Q245" i="1"/>
  <c r="I248" i="1"/>
  <c r="J248" i="1" s="1"/>
  <c r="F247" i="1"/>
  <c r="O246" i="1"/>
  <c r="R246" i="1" s="1"/>
  <c r="N246" i="1"/>
  <c r="M246" i="1"/>
  <c r="AD246" i="1" l="1"/>
  <c r="AC246" i="1"/>
  <c r="AH245" i="1"/>
  <c r="AF246" i="1"/>
  <c r="AG246" i="1" s="1"/>
  <c r="P246" i="1"/>
  <c r="Q246" i="1"/>
  <c r="I249" i="1"/>
  <c r="J249" i="1" s="1"/>
  <c r="F248" i="1"/>
  <c r="O247" i="1"/>
  <c r="R247" i="1" s="1"/>
  <c r="N247" i="1"/>
  <c r="M247" i="1"/>
  <c r="AD247" i="1" l="1"/>
  <c r="AC247" i="1"/>
  <c r="AH246" i="1"/>
  <c r="AF247" i="1"/>
  <c r="AH247" i="1" s="1"/>
  <c r="P247" i="1"/>
  <c r="Q247" i="1"/>
  <c r="I250" i="1"/>
  <c r="J250" i="1" s="1"/>
  <c r="F249" i="1"/>
  <c r="O248" i="1"/>
  <c r="R248" i="1" s="1"/>
  <c r="N248" i="1"/>
  <c r="M248" i="1"/>
  <c r="AD248" i="1" l="1"/>
  <c r="AC248" i="1"/>
  <c r="AG247" i="1"/>
  <c r="AF248" i="1"/>
  <c r="AH248" i="1" s="1"/>
  <c r="Q248" i="1"/>
  <c r="P248" i="1"/>
  <c r="I251" i="1"/>
  <c r="J251" i="1" s="1"/>
  <c r="F250" i="1"/>
  <c r="O249" i="1"/>
  <c r="R249" i="1" s="1"/>
  <c r="N249" i="1"/>
  <c r="M249" i="1"/>
  <c r="AD249" i="1" l="1"/>
  <c r="AC249" i="1"/>
  <c r="AG248" i="1"/>
  <c r="AF249" i="1"/>
  <c r="AH249" i="1" s="1"/>
  <c r="P249" i="1"/>
  <c r="Q249" i="1"/>
  <c r="I252" i="1"/>
  <c r="J252" i="1" s="1"/>
  <c r="F251" i="1"/>
  <c r="O250" i="1"/>
  <c r="R250" i="1" s="1"/>
  <c r="N250" i="1"/>
  <c r="M250" i="1"/>
  <c r="AD250" i="1" l="1"/>
  <c r="AC250" i="1"/>
  <c r="AG249" i="1"/>
  <c r="AF250" i="1"/>
  <c r="AG250" i="1" s="1"/>
  <c r="P250" i="1"/>
  <c r="Q250" i="1"/>
  <c r="I253" i="1"/>
  <c r="J253" i="1" s="1"/>
  <c r="F252" i="1"/>
  <c r="N251" i="1"/>
  <c r="M251" i="1"/>
  <c r="O251" i="1"/>
  <c r="R251" i="1" s="1"/>
  <c r="AD251" i="1" l="1"/>
  <c r="AC251" i="1"/>
  <c r="AH250" i="1"/>
  <c r="AF251" i="1"/>
  <c r="AG251" i="1" s="1"/>
  <c r="P251" i="1"/>
  <c r="Q251" i="1"/>
  <c r="I254" i="1"/>
  <c r="J254" i="1" s="1"/>
  <c r="F253" i="1"/>
  <c r="O252" i="1"/>
  <c r="R252" i="1" s="1"/>
  <c r="N252" i="1"/>
  <c r="M252" i="1"/>
  <c r="AD252" i="1" l="1"/>
  <c r="AC252" i="1"/>
  <c r="AH251" i="1"/>
  <c r="AF252" i="1"/>
  <c r="AH252" i="1" s="1"/>
  <c r="P252" i="1"/>
  <c r="Q252" i="1"/>
  <c r="I255" i="1"/>
  <c r="J255" i="1" s="1"/>
  <c r="F254" i="1"/>
  <c r="O253" i="1"/>
  <c r="R253" i="1" s="1"/>
  <c r="M253" i="1"/>
  <c r="N253" i="1"/>
  <c r="AD253" i="1" l="1"/>
  <c r="AC253" i="1"/>
  <c r="AG252" i="1"/>
  <c r="AF253" i="1"/>
  <c r="AG253" i="1" s="1"/>
  <c r="P253" i="1"/>
  <c r="Q253" i="1"/>
  <c r="I256" i="1"/>
  <c r="J256" i="1" s="1"/>
  <c r="F255" i="1"/>
  <c r="O254" i="1"/>
  <c r="R254" i="1" s="1"/>
  <c r="N254" i="1"/>
  <c r="M254" i="1"/>
  <c r="AD254" i="1" l="1"/>
  <c r="AC254" i="1"/>
  <c r="AH253" i="1"/>
  <c r="AF254" i="1"/>
  <c r="AH254" i="1" s="1"/>
  <c r="P254" i="1"/>
  <c r="Q254" i="1"/>
  <c r="I257" i="1"/>
  <c r="J257" i="1" s="1"/>
  <c r="F256" i="1"/>
  <c r="N255" i="1"/>
  <c r="M255" i="1"/>
  <c r="O255" i="1"/>
  <c r="R255" i="1" s="1"/>
  <c r="AD255" i="1" l="1"/>
  <c r="AC255" i="1"/>
  <c r="AG254" i="1"/>
  <c r="AF255" i="1"/>
  <c r="AH255" i="1" s="1"/>
  <c r="P255" i="1"/>
  <c r="Q255" i="1"/>
  <c r="I258" i="1"/>
  <c r="J258" i="1" s="1"/>
  <c r="F257" i="1"/>
  <c r="O256" i="1"/>
  <c r="R256" i="1" s="1"/>
  <c r="N256" i="1"/>
  <c r="M256" i="1"/>
  <c r="AD256" i="1" l="1"/>
  <c r="AC256" i="1"/>
  <c r="AG255" i="1"/>
  <c r="AF256" i="1"/>
  <c r="AH256" i="1" s="1"/>
  <c r="Q256" i="1"/>
  <c r="P256" i="1"/>
  <c r="I259" i="1"/>
  <c r="J259" i="1" s="1"/>
  <c r="F258" i="1"/>
  <c r="O257" i="1"/>
  <c r="R257" i="1" s="1"/>
  <c r="M257" i="1"/>
  <c r="N257" i="1"/>
  <c r="AD257" i="1" l="1"/>
  <c r="AC257" i="1"/>
  <c r="AG256" i="1"/>
  <c r="AF257" i="1"/>
  <c r="AG257" i="1" s="1"/>
  <c r="P257" i="1"/>
  <c r="Q257" i="1"/>
  <c r="I260" i="1"/>
  <c r="J260" i="1" s="1"/>
  <c r="F259" i="1"/>
  <c r="O258" i="1"/>
  <c r="R258" i="1" s="1"/>
  <c r="N258" i="1"/>
  <c r="M258" i="1"/>
  <c r="AD258" i="1" l="1"/>
  <c r="AC258" i="1"/>
  <c r="AH257" i="1"/>
  <c r="AF258" i="1"/>
  <c r="AG258" i="1" s="1"/>
  <c r="P258" i="1"/>
  <c r="Q258" i="1"/>
  <c r="I261" i="1"/>
  <c r="J261" i="1" s="1"/>
  <c r="F260" i="1"/>
  <c r="O259" i="1"/>
  <c r="R259" i="1" s="1"/>
  <c r="N259" i="1"/>
  <c r="M259" i="1"/>
  <c r="AD259" i="1" l="1"/>
  <c r="AC259" i="1"/>
  <c r="AH258" i="1"/>
  <c r="AF259" i="1"/>
  <c r="AH259" i="1" s="1"/>
  <c r="P259" i="1"/>
  <c r="Q259" i="1"/>
  <c r="I262" i="1"/>
  <c r="J262" i="1" s="1"/>
  <c r="F261" i="1"/>
  <c r="O260" i="1"/>
  <c r="R260" i="1" s="1"/>
  <c r="N260" i="1"/>
  <c r="M260" i="1"/>
  <c r="AD260" i="1" l="1"/>
  <c r="AC260" i="1"/>
  <c r="AG259" i="1"/>
  <c r="AF260" i="1"/>
  <c r="AH260" i="1" s="1"/>
  <c r="Q260" i="1"/>
  <c r="P260" i="1"/>
  <c r="I263" i="1"/>
  <c r="J263" i="1" s="1"/>
  <c r="F262" i="1"/>
  <c r="O261" i="1"/>
  <c r="R261" i="1" s="1"/>
  <c r="N261" i="1"/>
  <c r="M261" i="1"/>
  <c r="AD261" i="1" l="1"/>
  <c r="AC261" i="1"/>
  <c r="AG260" i="1"/>
  <c r="AF261" i="1"/>
  <c r="AG261" i="1" s="1"/>
  <c r="Q261" i="1"/>
  <c r="P261" i="1"/>
  <c r="I264" i="1"/>
  <c r="J264" i="1" s="1"/>
  <c r="F263" i="1"/>
  <c r="O262" i="1"/>
  <c r="R262" i="1" s="1"/>
  <c r="N262" i="1"/>
  <c r="M262" i="1"/>
  <c r="AD262" i="1" l="1"/>
  <c r="AC262" i="1"/>
  <c r="AH261" i="1"/>
  <c r="AF262" i="1"/>
  <c r="AH262" i="1" s="1"/>
  <c r="P262" i="1"/>
  <c r="Q262" i="1"/>
  <c r="I265" i="1"/>
  <c r="J265" i="1" s="1"/>
  <c r="F264" i="1"/>
  <c r="O263" i="1"/>
  <c r="R263" i="1" s="1"/>
  <c r="N263" i="1"/>
  <c r="M263" i="1"/>
  <c r="AD263" i="1" l="1"/>
  <c r="AC263" i="1"/>
  <c r="AG262" i="1"/>
  <c r="AF263" i="1"/>
  <c r="AH263" i="1" s="1"/>
  <c r="P263" i="1"/>
  <c r="Q263" i="1"/>
  <c r="I266" i="1"/>
  <c r="J266" i="1" s="1"/>
  <c r="F265" i="1"/>
  <c r="O264" i="1"/>
  <c r="R264" i="1" s="1"/>
  <c r="N264" i="1"/>
  <c r="M264" i="1"/>
  <c r="AD264" i="1" l="1"/>
  <c r="AC264" i="1"/>
  <c r="AG263" i="1"/>
  <c r="AF264" i="1"/>
  <c r="AH264" i="1" s="1"/>
  <c r="Q264" i="1"/>
  <c r="P264" i="1"/>
  <c r="I267" i="1"/>
  <c r="J267" i="1" s="1"/>
  <c r="F266" i="1"/>
  <c r="O265" i="1"/>
  <c r="R265" i="1" s="1"/>
  <c r="N265" i="1"/>
  <c r="M265" i="1"/>
  <c r="AD265" i="1" l="1"/>
  <c r="AC265" i="1"/>
  <c r="AG264" i="1"/>
  <c r="AF265" i="1"/>
  <c r="AG265" i="1" s="1"/>
  <c r="P265" i="1"/>
  <c r="Q265" i="1"/>
  <c r="I268" i="1"/>
  <c r="J268" i="1" s="1"/>
  <c r="F267" i="1"/>
  <c r="O266" i="1"/>
  <c r="R266" i="1" s="1"/>
  <c r="N266" i="1"/>
  <c r="M266" i="1"/>
  <c r="AD266" i="1" l="1"/>
  <c r="AC266" i="1"/>
  <c r="AH265" i="1"/>
  <c r="AF266" i="1"/>
  <c r="AG266" i="1" s="1"/>
  <c r="P266" i="1"/>
  <c r="Q266" i="1"/>
  <c r="I269" i="1"/>
  <c r="J269" i="1" s="1"/>
  <c r="F268" i="1"/>
  <c r="N267" i="1"/>
  <c r="M267" i="1"/>
  <c r="O267" i="1"/>
  <c r="R267" i="1" s="1"/>
  <c r="AD267" i="1" l="1"/>
  <c r="AC267" i="1"/>
  <c r="AH266" i="1"/>
  <c r="AF267" i="1"/>
  <c r="AH267" i="1" s="1"/>
  <c r="P267" i="1"/>
  <c r="Q267" i="1"/>
  <c r="I270" i="1"/>
  <c r="J270" i="1" s="1"/>
  <c r="F269" i="1"/>
  <c r="O268" i="1"/>
  <c r="R268" i="1" s="1"/>
  <c r="N268" i="1"/>
  <c r="M268" i="1"/>
  <c r="AD268" i="1" l="1"/>
  <c r="AC268" i="1"/>
  <c r="AG267" i="1"/>
  <c r="AF268" i="1"/>
  <c r="AH268" i="1" s="1"/>
  <c r="P268" i="1"/>
  <c r="Q268" i="1"/>
  <c r="I271" i="1"/>
  <c r="J271" i="1" s="1"/>
  <c r="F270" i="1"/>
  <c r="O269" i="1"/>
  <c r="R269" i="1" s="1"/>
  <c r="M269" i="1"/>
  <c r="N269" i="1"/>
  <c r="AD269" i="1" l="1"/>
  <c r="AC269" i="1"/>
  <c r="AG268" i="1"/>
  <c r="AF269" i="1"/>
  <c r="AG269" i="1" s="1"/>
  <c r="P269" i="1"/>
  <c r="Q269" i="1"/>
  <c r="I272" i="1"/>
  <c r="J272" i="1" s="1"/>
  <c r="F271" i="1"/>
  <c r="O270" i="1"/>
  <c r="R270" i="1" s="1"/>
  <c r="N270" i="1"/>
  <c r="M270" i="1"/>
  <c r="AD270" i="1" l="1"/>
  <c r="AC270" i="1"/>
  <c r="AH269" i="1"/>
  <c r="AF270" i="1"/>
  <c r="AH270" i="1" s="1"/>
  <c r="P270" i="1"/>
  <c r="Q270" i="1"/>
  <c r="I273" i="1"/>
  <c r="J273" i="1" s="1"/>
  <c r="F272" i="1"/>
  <c r="N271" i="1"/>
  <c r="M271" i="1"/>
  <c r="O271" i="1"/>
  <c r="R271" i="1" s="1"/>
  <c r="AD271" i="1" l="1"/>
  <c r="AC271" i="1"/>
  <c r="AG270" i="1"/>
  <c r="AF271" i="1"/>
  <c r="AH271" i="1" s="1"/>
  <c r="P271" i="1"/>
  <c r="Q271" i="1"/>
  <c r="I274" i="1"/>
  <c r="J274" i="1" s="1"/>
  <c r="F273" i="1"/>
  <c r="O272" i="1"/>
  <c r="R272" i="1" s="1"/>
  <c r="N272" i="1"/>
  <c r="M272" i="1"/>
  <c r="AD272" i="1" l="1"/>
  <c r="AC272" i="1"/>
  <c r="AG271" i="1"/>
  <c r="AF272" i="1"/>
  <c r="AG272" i="1" s="1"/>
  <c r="P272" i="1"/>
  <c r="Q272" i="1"/>
  <c r="I275" i="1"/>
  <c r="J275" i="1" s="1"/>
  <c r="F274" i="1"/>
  <c r="O273" i="1"/>
  <c r="R273" i="1" s="1"/>
  <c r="M273" i="1"/>
  <c r="N273" i="1"/>
  <c r="AD273" i="1" l="1"/>
  <c r="AC273" i="1"/>
  <c r="AH272" i="1"/>
  <c r="AF273" i="1"/>
  <c r="AG273" i="1" s="1"/>
  <c r="P273" i="1"/>
  <c r="Q273" i="1"/>
  <c r="I276" i="1"/>
  <c r="J276" i="1" s="1"/>
  <c r="F275" i="1"/>
  <c r="O274" i="1"/>
  <c r="R274" i="1" s="1"/>
  <c r="N274" i="1"/>
  <c r="M274" i="1"/>
  <c r="AD274" i="1" l="1"/>
  <c r="AC274" i="1"/>
  <c r="AH273" i="1"/>
  <c r="AF274" i="1"/>
  <c r="AH274" i="1" s="1"/>
  <c r="P274" i="1"/>
  <c r="Q274" i="1"/>
  <c r="I277" i="1"/>
  <c r="J277" i="1" s="1"/>
  <c r="F276" i="1"/>
  <c r="O275" i="1"/>
  <c r="R275" i="1" s="1"/>
  <c r="N275" i="1"/>
  <c r="M275" i="1"/>
  <c r="AD275" i="1" l="1"/>
  <c r="AC275" i="1"/>
  <c r="AG274" i="1"/>
  <c r="AF275" i="1"/>
  <c r="AH275" i="1" s="1"/>
  <c r="P275" i="1"/>
  <c r="Q275" i="1"/>
  <c r="I278" i="1"/>
  <c r="J278" i="1" s="1"/>
  <c r="F277" i="1"/>
  <c r="O276" i="1"/>
  <c r="R276" i="1" s="1"/>
  <c r="N276" i="1"/>
  <c r="M276" i="1"/>
  <c r="AD276" i="1" l="1"/>
  <c r="AC276" i="1"/>
  <c r="AG275" i="1"/>
  <c r="AF276" i="1"/>
  <c r="AG276" i="1" s="1"/>
  <c r="P276" i="1"/>
  <c r="Q276" i="1"/>
  <c r="I279" i="1"/>
  <c r="J279" i="1" s="1"/>
  <c r="F278" i="1"/>
  <c r="O277" i="1"/>
  <c r="R277" i="1" s="1"/>
  <c r="N277" i="1"/>
  <c r="M277" i="1"/>
  <c r="AD277" i="1" l="1"/>
  <c r="AC277" i="1"/>
  <c r="AH276" i="1"/>
  <c r="AF277" i="1"/>
  <c r="AH277" i="1" s="1"/>
  <c r="Q277" i="1"/>
  <c r="P277" i="1"/>
  <c r="I280" i="1"/>
  <c r="J280" i="1" s="1"/>
  <c r="F279" i="1"/>
  <c r="O278" i="1"/>
  <c r="R278" i="1" s="1"/>
  <c r="N278" i="1"/>
  <c r="M278" i="1"/>
  <c r="AD278" i="1" l="1"/>
  <c r="AC278" i="1"/>
  <c r="AG277" i="1"/>
  <c r="AF278" i="1"/>
  <c r="AG278" i="1" s="1"/>
  <c r="P278" i="1"/>
  <c r="Q278" i="1"/>
  <c r="I281" i="1"/>
  <c r="J281" i="1" s="1"/>
  <c r="F280" i="1"/>
  <c r="O279" i="1"/>
  <c r="R279" i="1" s="1"/>
  <c r="N279" i="1"/>
  <c r="M279" i="1"/>
  <c r="AD279" i="1" l="1"/>
  <c r="AC279" i="1"/>
  <c r="AH278" i="1"/>
  <c r="AF279" i="1"/>
  <c r="AH279" i="1" s="1"/>
  <c r="P279" i="1"/>
  <c r="Q279" i="1"/>
  <c r="I282" i="1"/>
  <c r="J282" i="1" s="1"/>
  <c r="F281" i="1"/>
  <c r="O280" i="1"/>
  <c r="R280" i="1" s="1"/>
  <c r="N280" i="1"/>
  <c r="M280" i="1"/>
  <c r="AD280" i="1" l="1"/>
  <c r="AC280" i="1"/>
  <c r="AG279" i="1"/>
  <c r="AF280" i="1"/>
  <c r="AH280" i="1" s="1"/>
  <c r="P280" i="1"/>
  <c r="Q280" i="1"/>
  <c r="I283" i="1"/>
  <c r="J283" i="1" s="1"/>
  <c r="F282" i="1"/>
  <c r="O281" i="1"/>
  <c r="R281" i="1" s="1"/>
  <c r="N281" i="1"/>
  <c r="M281" i="1"/>
  <c r="AD281" i="1" l="1"/>
  <c r="AC281" i="1"/>
  <c r="AG280" i="1"/>
  <c r="AF281" i="1"/>
  <c r="AG281" i="1" s="1"/>
  <c r="P281" i="1"/>
  <c r="Q281" i="1"/>
  <c r="I284" i="1"/>
  <c r="J284" i="1" s="1"/>
  <c r="F283" i="1"/>
  <c r="O282" i="1"/>
  <c r="R282" i="1" s="1"/>
  <c r="N282" i="1"/>
  <c r="M282" i="1"/>
  <c r="AD282" i="1" l="1"/>
  <c r="AC282" i="1"/>
  <c r="AH281" i="1"/>
  <c r="AF282" i="1"/>
  <c r="AH282" i="1" s="1"/>
  <c r="P282" i="1"/>
  <c r="Q282" i="1"/>
  <c r="I285" i="1"/>
  <c r="J285" i="1" s="1"/>
  <c r="F284" i="1"/>
  <c r="N283" i="1"/>
  <c r="M283" i="1"/>
  <c r="O283" i="1"/>
  <c r="R283" i="1" s="1"/>
  <c r="AD283" i="1" l="1"/>
  <c r="AC283" i="1"/>
  <c r="AG282" i="1"/>
  <c r="AF283" i="1"/>
  <c r="AH283" i="1" s="1"/>
  <c r="P283" i="1"/>
  <c r="Q283" i="1"/>
  <c r="I286" i="1"/>
  <c r="J286" i="1" s="1"/>
  <c r="F285" i="1"/>
  <c r="O284" i="1"/>
  <c r="R284" i="1" s="1"/>
  <c r="N284" i="1"/>
  <c r="M284" i="1"/>
  <c r="AD284" i="1" l="1"/>
  <c r="AC284" i="1"/>
  <c r="AG283" i="1"/>
  <c r="AF284" i="1"/>
  <c r="AH284" i="1" s="1"/>
  <c r="P284" i="1"/>
  <c r="Q284" i="1"/>
  <c r="I287" i="1"/>
  <c r="J287" i="1" s="1"/>
  <c r="F286" i="1"/>
  <c r="O285" i="1"/>
  <c r="R285" i="1" s="1"/>
  <c r="M285" i="1"/>
  <c r="N285" i="1"/>
  <c r="AD285" i="1" l="1"/>
  <c r="AC285" i="1"/>
  <c r="AG284" i="1"/>
  <c r="AF285" i="1"/>
  <c r="AH285" i="1" s="1"/>
  <c r="Q285" i="1"/>
  <c r="P285" i="1"/>
  <c r="I288" i="1"/>
  <c r="J288" i="1" s="1"/>
  <c r="F287" i="1"/>
  <c r="O286" i="1"/>
  <c r="R286" i="1" s="1"/>
  <c r="N286" i="1"/>
  <c r="M286" i="1"/>
  <c r="AD286" i="1" l="1"/>
  <c r="AC286" i="1"/>
  <c r="AG285" i="1"/>
  <c r="AF286" i="1"/>
  <c r="AH286" i="1" s="1"/>
  <c r="P286" i="1"/>
  <c r="Q286" i="1"/>
  <c r="I289" i="1"/>
  <c r="J289" i="1" s="1"/>
  <c r="F288" i="1"/>
  <c r="N287" i="1"/>
  <c r="M287" i="1"/>
  <c r="O287" i="1"/>
  <c r="R287" i="1" s="1"/>
  <c r="AD287" i="1" l="1"/>
  <c r="AC287" i="1"/>
  <c r="AG286" i="1"/>
  <c r="AF287" i="1"/>
  <c r="AH287" i="1" s="1"/>
  <c r="P287" i="1"/>
  <c r="Q287" i="1"/>
  <c r="I290" i="1"/>
  <c r="J290" i="1" s="1"/>
  <c r="F289" i="1"/>
  <c r="O288" i="1"/>
  <c r="R288" i="1" s="1"/>
  <c r="N288" i="1"/>
  <c r="M288" i="1"/>
  <c r="AD288" i="1" l="1"/>
  <c r="AC288" i="1"/>
  <c r="AG287" i="1"/>
  <c r="AF288" i="1"/>
  <c r="AH288" i="1" s="1"/>
  <c r="P288" i="1"/>
  <c r="Q288" i="1"/>
  <c r="I291" i="1"/>
  <c r="J291" i="1" s="1"/>
  <c r="F290" i="1"/>
  <c r="O289" i="1"/>
  <c r="R289" i="1" s="1"/>
  <c r="M289" i="1"/>
  <c r="N289" i="1"/>
  <c r="AD289" i="1" l="1"/>
  <c r="AC289" i="1"/>
  <c r="AG288" i="1"/>
  <c r="AF289" i="1"/>
  <c r="AH289" i="1" s="1"/>
  <c r="P289" i="1"/>
  <c r="Q289" i="1"/>
  <c r="I292" i="1"/>
  <c r="J292" i="1" s="1"/>
  <c r="F291" i="1"/>
  <c r="O290" i="1"/>
  <c r="R290" i="1" s="1"/>
  <c r="N290" i="1"/>
  <c r="M290" i="1"/>
  <c r="AD290" i="1" l="1"/>
  <c r="AC290" i="1"/>
  <c r="AG289" i="1"/>
  <c r="AF290" i="1"/>
  <c r="AG290" i="1" s="1"/>
  <c r="P290" i="1"/>
  <c r="Q290" i="1"/>
  <c r="I293" i="1"/>
  <c r="J293" i="1" s="1"/>
  <c r="F292" i="1"/>
  <c r="O291" i="1"/>
  <c r="R291" i="1" s="1"/>
  <c r="N291" i="1"/>
  <c r="M291" i="1"/>
  <c r="AD291" i="1" l="1"/>
  <c r="AC291" i="1"/>
  <c r="AH290" i="1"/>
  <c r="AF291" i="1"/>
  <c r="AH291" i="1" s="1"/>
  <c r="P291" i="1"/>
  <c r="Q291" i="1"/>
  <c r="I294" i="1"/>
  <c r="J294" i="1" s="1"/>
  <c r="F293" i="1"/>
  <c r="O292" i="1"/>
  <c r="R292" i="1" s="1"/>
  <c r="N292" i="1"/>
  <c r="M292" i="1"/>
  <c r="AD292" i="1" l="1"/>
  <c r="AC292" i="1"/>
  <c r="AG291" i="1"/>
  <c r="AF292" i="1"/>
  <c r="AG292" i="1" s="1"/>
  <c r="P292" i="1"/>
  <c r="Q292" i="1"/>
  <c r="I295" i="1"/>
  <c r="J295" i="1" s="1"/>
  <c r="F294" i="1"/>
  <c r="O293" i="1"/>
  <c r="R293" i="1" s="1"/>
  <c r="N293" i="1"/>
  <c r="M293" i="1"/>
  <c r="AD293" i="1" l="1"/>
  <c r="AC293" i="1"/>
  <c r="AH292" i="1"/>
  <c r="AF293" i="1"/>
  <c r="AH293" i="1" s="1"/>
  <c r="Q293" i="1"/>
  <c r="P293" i="1"/>
  <c r="I296" i="1"/>
  <c r="J296" i="1" s="1"/>
  <c r="F295" i="1"/>
  <c r="O294" i="1"/>
  <c r="R294" i="1" s="1"/>
  <c r="N294" i="1"/>
  <c r="M294" i="1"/>
  <c r="AD294" i="1" l="1"/>
  <c r="AC294" i="1"/>
  <c r="AG293" i="1"/>
  <c r="AF294" i="1"/>
  <c r="AG294" i="1" s="1"/>
  <c r="P294" i="1"/>
  <c r="Q294" i="1"/>
  <c r="I297" i="1"/>
  <c r="J297" i="1" s="1"/>
  <c r="F296" i="1"/>
  <c r="O295" i="1"/>
  <c r="R295" i="1" s="1"/>
  <c r="N295" i="1"/>
  <c r="M295" i="1"/>
  <c r="AD295" i="1" l="1"/>
  <c r="AC295" i="1"/>
  <c r="AH294" i="1"/>
  <c r="AF295" i="1"/>
  <c r="AG295" i="1" s="1"/>
  <c r="P295" i="1"/>
  <c r="Q295" i="1"/>
  <c r="I298" i="1"/>
  <c r="J298" i="1" s="1"/>
  <c r="F297" i="1"/>
  <c r="O296" i="1"/>
  <c r="R296" i="1" s="1"/>
  <c r="N296" i="1"/>
  <c r="M296" i="1"/>
  <c r="AD296" i="1" l="1"/>
  <c r="AC296" i="1"/>
  <c r="AH295" i="1"/>
  <c r="AF296" i="1"/>
  <c r="AH296" i="1" s="1"/>
  <c r="P296" i="1"/>
  <c r="Q296" i="1"/>
  <c r="I299" i="1"/>
  <c r="J299" i="1" s="1"/>
  <c r="F298" i="1"/>
  <c r="O297" i="1"/>
  <c r="R297" i="1" s="1"/>
  <c r="N297" i="1"/>
  <c r="M297" i="1"/>
  <c r="AD297" i="1" l="1"/>
  <c r="AC297" i="1"/>
  <c r="AG296" i="1"/>
  <c r="AF297" i="1"/>
  <c r="AH297" i="1" s="1"/>
  <c r="P297" i="1"/>
  <c r="Q297" i="1"/>
  <c r="I300" i="1"/>
  <c r="J300" i="1" s="1"/>
  <c r="F299" i="1"/>
  <c r="O298" i="1"/>
  <c r="R298" i="1" s="1"/>
  <c r="N298" i="1"/>
  <c r="M298" i="1"/>
  <c r="AD298" i="1" l="1"/>
  <c r="AC298" i="1"/>
  <c r="AG297" i="1"/>
  <c r="AF298" i="1"/>
  <c r="AH298" i="1" s="1"/>
  <c r="P298" i="1"/>
  <c r="Q298" i="1"/>
  <c r="I301" i="1"/>
  <c r="J301" i="1" s="1"/>
  <c r="F300" i="1"/>
  <c r="N299" i="1"/>
  <c r="O299" i="1"/>
  <c r="R299" i="1" s="1"/>
  <c r="M299" i="1"/>
  <c r="AD299" i="1" l="1"/>
  <c r="AC299" i="1"/>
  <c r="AG298" i="1"/>
  <c r="AF299" i="1"/>
  <c r="AH299" i="1" s="1"/>
  <c r="P299" i="1"/>
  <c r="Q299" i="1"/>
  <c r="I302" i="1"/>
  <c r="J302" i="1" s="1"/>
  <c r="F301" i="1"/>
  <c r="O300" i="1"/>
  <c r="R300" i="1" s="1"/>
  <c r="N300" i="1"/>
  <c r="M300" i="1"/>
  <c r="AD300" i="1" l="1"/>
  <c r="AC300" i="1"/>
  <c r="AG299" i="1"/>
  <c r="AF300" i="1"/>
  <c r="AH300" i="1" s="1"/>
  <c r="P300" i="1"/>
  <c r="Q300" i="1"/>
  <c r="I303" i="1"/>
  <c r="J303" i="1" s="1"/>
  <c r="F302" i="1"/>
  <c r="O301" i="1"/>
  <c r="R301" i="1" s="1"/>
  <c r="M301" i="1"/>
  <c r="N301" i="1"/>
  <c r="AD301" i="1" l="1"/>
  <c r="AC301" i="1"/>
  <c r="AG300" i="1"/>
  <c r="AF301" i="1"/>
  <c r="AG301" i="1" s="1"/>
  <c r="P301" i="1"/>
  <c r="Q301" i="1"/>
  <c r="I304" i="1"/>
  <c r="J304" i="1" s="1"/>
  <c r="F303" i="1"/>
  <c r="O302" i="1"/>
  <c r="R302" i="1" s="1"/>
  <c r="N302" i="1"/>
  <c r="M302" i="1"/>
  <c r="AD302" i="1" l="1"/>
  <c r="AC302" i="1"/>
  <c r="AH301" i="1"/>
  <c r="AF302" i="1"/>
  <c r="AH302" i="1" s="1"/>
  <c r="P302" i="1"/>
  <c r="Q302" i="1"/>
  <c r="I305" i="1"/>
  <c r="J305" i="1" s="1"/>
  <c r="F304" i="1"/>
  <c r="N303" i="1"/>
  <c r="O303" i="1"/>
  <c r="R303" i="1" s="1"/>
  <c r="M303" i="1"/>
  <c r="AD303" i="1" l="1"/>
  <c r="AC303" i="1"/>
  <c r="AG302" i="1"/>
  <c r="AF303" i="1"/>
  <c r="AH303" i="1" s="1"/>
  <c r="P303" i="1"/>
  <c r="Q303" i="1"/>
  <c r="I306" i="1"/>
  <c r="J306" i="1" s="1"/>
  <c r="F305" i="1"/>
  <c r="O304" i="1"/>
  <c r="R304" i="1" s="1"/>
  <c r="N304" i="1"/>
  <c r="M304" i="1"/>
  <c r="AD304" i="1" l="1"/>
  <c r="AC304" i="1"/>
  <c r="AG303" i="1"/>
  <c r="AF304" i="1"/>
  <c r="AG304" i="1" s="1"/>
  <c r="P304" i="1"/>
  <c r="Q304" i="1"/>
  <c r="I307" i="1"/>
  <c r="J307" i="1" s="1"/>
  <c r="F306" i="1"/>
  <c r="O305" i="1"/>
  <c r="R305" i="1" s="1"/>
  <c r="M305" i="1"/>
  <c r="N305" i="1"/>
  <c r="AD305" i="1" l="1"/>
  <c r="AC305" i="1"/>
  <c r="AH304" i="1"/>
  <c r="AF305" i="1"/>
  <c r="AH305" i="1" s="1"/>
  <c r="P305" i="1"/>
  <c r="Q305" i="1"/>
  <c r="I308" i="1"/>
  <c r="J308" i="1" s="1"/>
  <c r="F307" i="1"/>
  <c r="O306" i="1"/>
  <c r="R306" i="1" s="1"/>
  <c r="N306" i="1"/>
  <c r="M306" i="1"/>
  <c r="AD306" i="1" l="1"/>
  <c r="AC306" i="1"/>
  <c r="AG305" i="1"/>
  <c r="AF306" i="1"/>
  <c r="AH306" i="1" s="1"/>
  <c r="P306" i="1"/>
  <c r="Q306" i="1"/>
  <c r="I309" i="1"/>
  <c r="J309" i="1" s="1"/>
  <c r="F308" i="1"/>
  <c r="O307" i="1"/>
  <c r="R307" i="1" s="1"/>
  <c r="N307" i="1"/>
  <c r="M307" i="1"/>
  <c r="AD307" i="1" l="1"/>
  <c r="AC307" i="1"/>
  <c r="AG306" i="1"/>
  <c r="AF307" i="1"/>
  <c r="AG307" i="1" s="1"/>
  <c r="P307" i="1"/>
  <c r="Q307" i="1"/>
  <c r="I310" i="1"/>
  <c r="J310" i="1" s="1"/>
  <c r="F309" i="1"/>
  <c r="O308" i="1"/>
  <c r="R308" i="1" s="1"/>
  <c r="N308" i="1"/>
  <c r="M308" i="1"/>
  <c r="AD308" i="1" l="1"/>
  <c r="AC308" i="1"/>
  <c r="AH307" i="1"/>
  <c r="AF308" i="1"/>
  <c r="AH308" i="1" s="1"/>
  <c r="P308" i="1"/>
  <c r="Q308" i="1"/>
  <c r="I311" i="1"/>
  <c r="J311" i="1" s="1"/>
  <c r="F310" i="1"/>
  <c r="O309" i="1"/>
  <c r="R309" i="1" s="1"/>
  <c r="N309" i="1"/>
  <c r="M309" i="1"/>
  <c r="AD309" i="1" l="1"/>
  <c r="AC309" i="1"/>
  <c r="AG308" i="1"/>
  <c r="AF309" i="1"/>
  <c r="AG309" i="1" s="1"/>
  <c r="Q309" i="1"/>
  <c r="P309" i="1"/>
  <c r="I312" i="1"/>
  <c r="J312" i="1" s="1"/>
  <c r="F311" i="1"/>
  <c r="O310" i="1"/>
  <c r="R310" i="1" s="1"/>
  <c r="N310" i="1"/>
  <c r="M310" i="1"/>
  <c r="AD310" i="1" l="1"/>
  <c r="AC310" i="1"/>
  <c r="AH309" i="1"/>
  <c r="AF310" i="1"/>
  <c r="AH310" i="1" s="1"/>
  <c r="P310" i="1"/>
  <c r="Q310" i="1"/>
  <c r="I313" i="1"/>
  <c r="J313" i="1" s="1"/>
  <c r="F312" i="1"/>
  <c r="O311" i="1"/>
  <c r="R311" i="1" s="1"/>
  <c r="N311" i="1"/>
  <c r="M311" i="1"/>
  <c r="AD311" i="1" l="1"/>
  <c r="AC311" i="1"/>
  <c r="AG310" i="1"/>
  <c r="AF311" i="1"/>
  <c r="AH311" i="1" s="1"/>
  <c r="P311" i="1"/>
  <c r="Q311" i="1"/>
  <c r="I314" i="1"/>
  <c r="J314" i="1" s="1"/>
  <c r="F313" i="1"/>
  <c r="O312" i="1"/>
  <c r="R312" i="1" s="1"/>
  <c r="N312" i="1"/>
  <c r="M312" i="1"/>
  <c r="AD312" i="1" l="1"/>
  <c r="AC312" i="1"/>
  <c r="AG311" i="1"/>
  <c r="AF312" i="1"/>
  <c r="AG312" i="1" s="1"/>
  <c r="P312" i="1"/>
  <c r="Q312" i="1"/>
  <c r="I315" i="1"/>
  <c r="J315" i="1" s="1"/>
  <c r="F314" i="1"/>
  <c r="O313" i="1"/>
  <c r="R313" i="1" s="1"/>
  <c r="N313" i="1"/>
  <c r="M313" i="1"/>
  <c r="AD313" i="1" l="1"/>
  <c r="AC313" i="1"/>
  <c r="AH312" i="1"/>
  <c r="AF313" i="1"/>
  <c r="AH313" i="1" s="1"/>
  <c r="P313" i="1"/>
  <c r="Q313" i="1"/>
  <c r="I316" i="1"/>
  <c r="J316" i="1" s="1"/>
  <c r="F315" i="1"/>
  <c r="O314" i="1"/>
  <c r="R314" i="1" s="1"/>
  <c r="N314" i="1"/>
  <c r="M314" i="1"/>
  <c r="AD314" i="1" l="1"/>
  <c r="AC314" i="1"/>
  <c r="AG313" i="1"/>
  <c r="AF314" i="1"/>
  <c r="AG314" i="1" s="1"/>
  <c r="P314" i="1"/>
  <c r="Q314" i="1"/>
  <c r="I317" i="1"/>
  <c r="J317" i="1" s="1"/>
  <c r="F316" i="1"/>
  <c r="N315" i="1"/>
  <c r="O315" i="1"/>
  <c r="R315" i="1" s="1"/>
  <c r="M315" i="1"/>
  <c r="AD315" i="1" l="1"/>
  <c r="AC315" i="1"/>
  <c r="AH314" i="1"/>
  <c r="AF315" i="1"/>
  <c r="AH315" i="1" s="1"/>
  <c r="P315" i="1"/>
  <c r="Q315" i="1"/>
  <c r="I318" i="1"/>
  <c r="J318" i="1" s="1"/>
  <c r="F317" i="1"/>
  <c r="O316" i="1"/>
  <c r="R316" i="1" s="1"/>
  <c r="N316" i="1"/>
  <c r="M316" i="1"/>
  <c r="AD316" i="1" l="1"/>
  <c r="AC316" i="1"/>
  <c r="AG315" i="1"/>
  <c r="AF316" i="1"/>
  <c r="AG316" i="1" s="1"/>
  <c r="P316" i="1"/>
  <c r="Q316" i="1"/>
  <c r="I319" i="1"/>
  <c r="J319" i="1" s="1"/>
  <c r="F318" i="1"/>
  <c r="O317" i="1"/>
  <c r="R317" i="1" s="1"/>
  <c r="M317" i="1"/>
  <c r="N317" i="1"/>
  <c r="AD317" i="1" l="1"/>
  <c r="AC317" i="1"/>
  <c r="AH316" i="1"/>
  <c r="AF317" i="1"/>
  <c r="AG317" i="1" s="1"/>
  <c r="Q317" i="1"/>
  <c r="P317" i="1"/>
  <c r="I320" i="1"/>
  <c r="J320" i="1" s="1"/>
  <c r="F319" i="1"/>
  <c r="O318" i="1"/>
  <c r="R318" i="1" s="1"/>
  <c r="N318" i="1"/>
  <c r="M318" i="1"/>
  <c r="AD318" i="1" l="1"/>
  <c r="AC318" i="1"/>
  <c r="AH317" i="1"/>
  <c r="AF318" i="1"/>
  <c r="AH318" i="1" s="1"/>
  <c r="P318" i="1"/>
  <c r="Q318" i="1"/>
  <c r="I321" i="1"/>
  <c r="J321" i="1" s="1"/>
  <c r="F320" i="1"/>
  <c r="N319" i="1"/>
  <c r="O319" i="1"/>
  <c r="R319" i="1" s="1"/>
  <c r="M319" i="1"/>
  <c r="AD319" i="1" l="1"/>
  <c r="AC319" i="1"/>
  <c r="AG318" i="1"/>
  <c r="AF319" i="1"/>
  <c r="AG319" i="1" s="1"/>
  <c r="P319" i="1"/>
  <c r="Q319" i="1"/>
  <c r="I322" i="1"/>
  <c r="J322" i="1" s="1"/>
  <c r="F321" i="1"/>
  <c r="O320" i="1"/>
  <c r="R320" i="1" s="1"/>
  <c r="N320" i="1"/>
  <c r="M320" i="1"/>
  <c r="AD320" i="1" l="1"/>
  <c r="AC320" i="1"/>
  <c r="AH319" i="1"/>
  <c r="AF320" i="1"/>
  <c r="AG320" i="1" s="1"/>
  <c r="P320" i="1"/>
  <c r="Q320" i="1"/>
  <c r="I323" i="1"/>
  <c r="J323" i="1" s="1"/>
  <c r="F322" i="1"/>
  <c r="O321" i="1"/>
  <c r="R321" i="1" s="1"/>
  <c r="M321" i="1"/>
  <c r="N321" i="1"/>
  <c r="AD321" i="1" l="1"/>
  <c r="AC321" i="1"/>
  <c r="AH320" i="1"/>
  <c r="AF321" i="1"/>
  <c r="AG321" i="1" s="1"/>
  <c r="P321" i="1"/>
  <c r="Q321" i="1"/>
  <c r="I324" i="1"/>
  <c r="J324" i="1" s="1"/>
  <c r="F323" i="1"/>
  <c r="O322" i="1"/>
  <c r="R322" i="1" s="1"/>
  <c r="N322" i="1"/>
  <c r="M322" i="1"/>
  <c r="AD322" i="1" l="1"/>
  <c r="AC322" i="1"/>
  <c r="AH321" i="1"/>
  <c r="AF322" i="1"/>
  <c r="AG322" i="1" s="1"/>
  <c r="P322" i="1"/>
  <c r="Q322" i="1"/>
  <c r="I325" i="1"/>
  <c r="J325" i="1" s="1"/>
  <c r="F324" i="1"/>
  <c r="O323" i="1"/>
  <c r="R323" i="1" s="1"/>
  <c r="N323" i="1"/>
  <c r="M323" i="1"/>
  <c r="AD323" i="1" l="1"/>
  <c r="AC323" i="1"/>
  <c r="AH322" i="1"/>
  <c r="AF323" i="1"/>
  <c r="AG323" i="1" s="1"/>
  <c r="P323" i="1"/>
  <c r="Q323" i="1"/>
  <c r="I326" i="1"/>
  <c r="J326" i="1" s="1"/>
  <c r="F325" i="1"/>
  <c r="O324" i="1"/>
  <c r="R324" i="1" s="1"/>
  <c r="N324" i="1"/>
  <c r="M324" i="1"/>
  <c r="AD324" i="1" l="1"/>
  <c r="AC324" i="1"/>
  <c r="AH323" i="1"/>
  <c r="AF324" i="1"/>
  <c r="AH324" i="1" s="1"/>
  <c r="P324" i="1"/>
  <c r="Q324" i="1"/>
  <c r="I327" i="1"/>
  <c r="J327" i="1" s="1"/>
  <c r="F326" i="1"/>
  <c r="O325" i="1"/>
  <c r="R325" i="1" s="1"/>
  <c r="N325" i="1"/>
  <c r="M325" i="1"/>
  <c r="AD325" i="1" l="1"/>
  <c r="AC325" i="1"/>
  <c r="AG324" i="1"/>
  <c r="AF325" i="1"/>
  <c r="AH325" i="1" s="1"/>
  <c r="Q325" i="1"/>
  <c r="P325" i="1"/>
  <c r="I328" i="1"/>
  <c r="J328" i="1" s="1"/>
  <c r="F327" i="1"/>
  <c r="O326" i="1"/>
  <c r="R326" i="1" s="1"/>
  <c r="N326" i="1"/>
  <c r="M326" i="1"/>
  <c r="AD326" i="1" l="1"/>
  <c r="AC326" i="1"/>
  <c r="AG325" i="1"/>
  <c r="AF326" i="1"/>
  <c r="AH326" i="1" s="1"/>
  <c r="P326" i="1"/>
  <c r="Q326" i="1"/>
  <c r="I329" i="1"/>
  <c r="J329" i="1" s="1"/>
  <c r="F328" i="1"/>
  <c r="O327" i="1"/>
  <c r="R327" i="1" s="1"/>
  <c r="N327" i="1"/>
  <c r="M327" i="1"/>
  <c r="AD327" i="1" l="1"/>
  <c r="AC327" i="1"/>
  <c r="AG326" i="1"/>
  <c r="AF327" i="1"/>
  <c r="AG327" i="1" s="1"/>
  <c r="P327" i="1"/>
  <c r="Q327" i="1"/>
  <c r="I330" i="1"/>
  <c r="J330" i="1" s="1"/>
  <c r="F329" i="1"/>
  <c r="O328" i="1"/>
  <c r="R328" i="1" s="1"/>
  <c r="N328" i="1"/>
  <c r="M328" i="1"/>
  <c r="AD328" i="1" l="1"/>
  <c r="AC328" i="1"/>
  <c r="AH327" i="1"/>
  <c r="AF328" i="1"/>
  <c r="AG328" i="1" s="1"/>
  <c r="P328" i="1"/>
  <c r="Q328" i="1"/>
  <c r="I331" i="1"/>
  <c r="J331" i="1" s="1"/>
  <c r="F330" i="1"/>
  <c r="O329" i="1"/>
  <c r="R329" i="1" s="1"/>
  <c r="N329" i="1"/>
  <c r="M329" i="1"/>
  <c r="AD329" i="1" l="1"/>
  <c r="AC329" i="1"/>
  <c r="AH328" i="1"/>
  <c r="AF329" i="1"/>
  <c r="AH329" i="1" s="1"/>
  <c r="P329" i="1"/>
  <c r="Q329" i="1"/>
  <c r="I332" i="1"/>
  <c r="J332" i="1" s="1"/>
  <c r="F331" i="1"/>
  <c r="O330" i="1"/>
  <c r="R330" i="1" s="1"/>
  <c r="N330" i="1"/>
  <c r="M330" i="1"/>
  <c r="AD330" i="1" l="1"/>
  <c r="AC330" i="1"/>
  <c r="AG329" i="1"/>
  <c r="AF330" i="1"/>
  <c r="AH330" i="1" s="1"/>
  <c r="P330" i="1"/>
  <c r="Q330" i="1"/>
  <c r="I333" i="1"/>
  <c r="J333" i="1" s="1"/>
  <c r="F332" i="1"/>
  <c r="N331" i="1"/>
  <c r="O331" i="1"/>
  <c r="R331" i="1" s="1"/>
  <c r="M331" i="1"/>
  <c r="AD331" i="1" l="1"/>
  <c r="AC331" i="1"/>
  <c r="AG330" i="1"/>
  <c r="AF331" i="1"/>
  <c r="AH331" i="1" s="1"/>
  <c r="P331" i="1"/>
  <c r="Q331" i="1"/>
  <c r="I334" i="1"/>
  <c r="J334" i="1" s="1"/>
  <c r="F333" i="1"/>
  <c r="O332" i="1"/>
  <c r="R332" i="1" s="1"/>
  <c r="N332" i="1"/>
  <c r="M332" i="1"/>
  <c r="AD332" i="1" l="1"/>
  <c r="AC332" i="1"/>
  <c r="AG331" i="1"/>
  <c r="AF332" i="1"/>
  <c r="AH332" i="1" s="1"/>
  <c r="P332" i="1"/>
  <c r="Q332" i="1"/>
  <c r="I335" i="1"/>
  <c r="J335" i="1" s="1"/>
  <c r="F334" i="1"/>
  <c r="O333" i="1"/>
  <c r="R333" i="1" s="1"/>
  <c r="M333" i="1"/>
  <c r="N333" i="1"/>
  <c r="AD333" i="1" l="1"/>
  <c r="AC333" i="1"/>
  <c r="AG332" i="1"/>
  <c r="AF333" i="1"/>
  <c r="AH333" i="1" s="1"/>
  <c r="P333" i="1"/>
  <c r="Q333" i="1"/>
  <c r="I336" i="1"/>
  <c r="J336" i="1" s="1"/>
  <c r="F335" i="1"/>
  <c r="O334" i="1"/>
  <c r="R334" i="1" s="1"/>
  <c r="N334" i="1"/>
  <c r="M334" i="1"/>
  <c r="AD334" i="1" l="1"/>
  <c r="AC334" i="1"/>
  <c r="AG333" i="1"/>
  <c r="AF334" i="1"/>
  <c r="AG334" i="1" s="1"/>
  <c r="P334" i="1"/>
  <c r="Q334" i="1"/>
  <c r="I337" i="1"/>
  <c r="J337" i="1" s="1"/>
  <c r="F336" i="1"/>
  <c r="O335" i="1"/>
  <c r="R335" i="1" s="1"/>
  <c r="N335" i="1"/>
  <c r="M335" i="1"/>
  <c r="AD335" i="1" l="1"/>
  <c r="AC335" i="1"/>
  <c r="AH334" i="1"/>
  <c r="AF335" i="1"/>
  <c r="AH335" i="1" s="1"/>
  <c r="P335" i="1"/>
  <c r="Q335" i="1"/>
  <c r="I338" i="1"/>
  <c r="J338" i="1" s="1"/>
  <c r="F337" i="1"/>
  <c r="O336" i="1"/>
  <c r="R336" i="1" s="1"/>
  <c r="N336" i="1"/>
  <c r="M336" i="1"/>
  <c r="AD336" i="1" l="1"/>
  <c r="AC336" i="1"/>
  <c r="AG335" i="1"/>
  <c r="AF336" i="1"/>
  <c r="AG336" i="1" s="1"/>
  <c r="P336" i="1"/>
  <c r="Q336" i="1"/>
  <c r="I339" i="1"/>
  <c r="J339" i="1" s="1"/>
  <c r="F338" i="1"/>
  <c r="O337" i="1"/>
  <c r="R337" i="1" s="1"/>
  <c r="M337" i="1"/>
  <c r="N337" i="1"/>
  <c r="AD337" i="1" l="1"/>
  <c r="AC337" i="1"/>
  <c r="AH336" i="1"/>
  <c r="AF337" i="1"/>
  <c r="AG337" i="1" s="1"/>
  <c r="P337" i="1"/>
  <c r="Q337" i="1"/>
  <c r="I340" i="1"/>
  <c r="J340" i="1" s="1"/>
  <c r="F339" i="1"/>
  <c r="O338" i="1"/>
  <c r="R338" i="1" s="1"/>
  <c r="N338" i="1"/>
  <c r="M338" i="1"/>
  <c r="AD338" i="1" l="1"/>
  <c r="AC338" i="1"/>
  <c r="AH337" i="1"/>
  <c r="AF338" i="1"/>
  <c r="AG338" i="1" s="1"/>
  <c r="P338" i="1"/>
  <c r="Q338" i="1"/>
  <c r="I341" i="1"/>
  <c r="J341" i="1" s="1"/>
  <c r="F340" i="1"/>
  <c r="N339" i="1"/>
  <c r="O339" i="1"/>
  <c r="R339" i="1" s="1"/>
  <c r="M339" i="1"/>
  <c r="AD339" i="1" l="1"/>
  <c r="AC339" i="1"/>
  <c r="AH338" i="1"/>
  <c r="AF339" i="1"/>
  <c r="AH339" i="1" s="1"/>
  <c r="P339" i="1"/>
  <c r="Q339" i="1"/>
  <c r="I342" i="1"/>
  <c r="J342" i="1" s="1"/>
  <c r="F341" i="1"/>
  <c r="O340" i="1"/>
  <c r="R340" i="1" s="1"/>
  <c r="N340" i="1"/>
  <c r="M340" i="1"/>
  <c r="AD340" i="1" l="1"/>
  <c r="AC340" i="1"/>
  <c r="AG339" i="1"/>
  <c r="AF340" i="1"/>
  <c r="AH340" i="1" s="1"/>
  <c r="P340" i="1"/>
  <c r="Q340" i="1"/>
  <c r="I343" i="1"/>
  <c r="J343" i="1" s="1"/>
  <c r="F342" i="1"/>
  <c r="O341" i="1"/>
  <c r="R341" i="1" s="1"/>
  <c r="N341" i="1"/>
  <c r="M341" i="1"/>
  <c r="AD341" i="1" l="1"/>
  <c r="AC341" i="1"/>
  <c r="AG340" i="1"/>
  <c r="AF341" i="1"/>
  <c r="AG341" i="1" s="1"/>
  <c r="Q341" i="1"/>
  <c r="P341" i="1"/>
  <c r="I344" i="1"/>
  <c r="J344" i="1" s="1"/>
  <c r="F343" i="1"/>
  <c r="O342" i="1"/>
  <c r="R342" i="1" s="1"/>
  <c r="N342" i="1"/>
  <c r="M342" i="1"/>
  <c r="AD342" i="1" l="1"/>
  <c r="AC342" i="1"/>
  <c r="AH341" i="1"/>
  <c r="AF342" i="1"/>
  <c r="AH342" i="1" s="1"/>
  <c r="P342" i="1"/>
  <c r="Q342" i="1"/>
  <c r="I345" i="1"/>
  <c r="J345" i="1" s="1"/>
  <c r="F344" i="1"/>
  <c r="O343" i="1"/>
  <c r="R343" i="1" s="1"/>
  <c r="N343" i="1"/>
  <c r="M343" i="1"/>
  <c r="AD343" i="1" l="1"/>
  <c r="AC343" i="1"/>
  <c r="AG342" i="1"/>
  <c r="AF343" i="1"/>
  <c r="AH343" i="1" s="1"/>
  <c r="P343" i="1"/>
  <c r="Q343" i="1"/>
  <c r="I346" i="1"/>
  <c r="J346" i="1" s="1"/>
  <c r="F345" i="1"/>
  <c r="O344" i="1"/>
  <c r="R344" i="1" s="1"/>
  <c r="N344" i="1"/>
  <c r="M344" i="1"/>
  <c r="AD344" i="1" l="1"/>
  <c r="AC344" i="1"/>
  <c r="AG343" i="1"/>
  <c r="AF344" i="1"/>
  <c r="AH344" i="1" s="1"/>
  <c r="P344" i="1"/>
  <c r="Q344" i="1"/>
  <c r="I347" i="1"/>
  <c r="J347" i="1" s="1"/>
  <c r="F346" i="1"/>
  <c r="O345" i="1"/>
  <c r="R345" i="1" s="1"/>
  <c r="N345" i="1"/>
  <c r="M345" i="1"/>
  <c r="AD345" i="1" l="1"/>
  <c r="AC345" i="1"/>
  <c r="AG344" i="1"/>
  <c r="AF345" i="1"/>
  <c r="AH345" i="1" s="1"/>
  <c r="P345" i="1"/>
  <c r="Q345" i="1"/>
  <c r="I348" i="1"/>
  <c r="J348" i="1" s="1"/>
  <c r="F347" i="1"/>
  <c r="O346" i="1"/>
  <c r="R346" i="1" s="1"/>
  <c r="N346" i="1"/>
  <c r="M346" i="1"/>
  <c r="AD346" i="1" l="1"/>
  <c r="AG345" i="1"/>
  <c r="AF346" i="1"/>
  <c r="AH346" i="1" s="1"/>
  <c r="P346" i="1"/>
  <c r="Q346" i="1"/>
  <c r="I349" i="1"/>
  <c r="J349" i="1" s="1"/>
  <c r="F348" i="1"/>
  <c r="N347" i="1"/>
  <c r="O347" i="1"/>
  <c r="R347" i="1" s="1"/>
  <c r="M347" i="1"/>
  <c r="AD347" i="1" l="1"/>
  <c r="AG346" i="1"/>
  <c r="AF347" i="1"/>
  <c r="AH347" i="1" s="1"/>
  <c r="P347" i="1"/>
  <c r="Q347" i="1"/>
  <c r="I350" i="1"/>
  <c r="J350" i="1" s="1"/>
  <c r="F349" i="1"/>
  <c r="O348" i="1"/>
  <c r="R348" i="1" s="1"/>
  <c r="N348" i="1"/>
  <c r="M348" i="1"/>
  <c r="AD348" i="1" l="1"/>
  <c r="AC348" i="1"/>
  <c r="AG347" i="1"/>
  <c r="AF348" i="1"/>
  <c r="AH348" i="1" s="1"/>
  <c r="P348" i="1"/>
  <c r="Q348" i="1"/>
  <c r="I351" i="1"/>
  <c r="J351" i="1" s="1"/>
  <c r="F350" i="1"/>
  <c r="O349" i="1"/>
  <c r="R349" i="1" s="1"/>
  <c r="M349" i="1"/>
  <c r="N349" i="1"/>
  <c r="AD349" i="1" l="1"/>
  <c r="AC349" i="1"/>
  <c r="AG348" i="1"/>
  <c r="AF349" i="1"/>
  <c r="AH349" i="1" s="1"/>
  <c r="Q349" i="1"/>
  <c r="P349" i="1"/>
  <c r="I352" i="1"/>
  <c r="J352" i="1" s="1"/>
  <c r="F351" i="1"/>
  <c r="O350" i="1"/>
  <c r="R350" i="1" s="1"/>
  <c r="N350" i="1"/>
  <c r="M350" i="1"/>
  <c r="AD350" i="1" l="1"/>
  <c r="AC350" i="1"/>
  <c r="AG349" i="1"/>
  <c r="AF350" i="1"/>
  <c r="AG350" i="1" s="1"/>
  <c r="P350" i="1"/>
  <c r="Q350" i="1"/>
  <c r="I353" i="1"/>
  <c r="J353" i="1" s="1"/>
  <c r="F352" i="1"/>
  <c r="O351" i="1"/>
  <c r="R351" i="1" s="1"/>
  <c r="N351" i="1"/>
  <c r="M351" i="1"/>
  <c r="AD351" i="1" l="1"/>
  <c r="AC351" i="1"/>
  <c r="AH350" i="1"/>
  <c r="AF351" i="1"/>
  <c r="AH351" i="1" s="1"/>
  <c r="P351" i="1"/>
  <c r="Q351" i="1"/>
  <c r="I354" i="1"/>
  <c r="J354" i="1" s="1"/>
  <c r="F353" i="1"/>
  <c r="O352" i="1"/>
  <c r="R352" i="1" s="1"/>
  <c r="N352" i="1"/>
  <c r="M352" i="1"/>
  <c r="AD352" i="1" l="1"/>
  <c r="AC352" i="1"/>
  <c r="AG351" i="1"/>
  <c r="AF352" i="1"/>
  <c r="AH352" i="1" s="1"/>
  <c r="P352" i="1"/>
  <c r="Q352" i="1"/>
  <c r="I355" i="1"/>
  <c r="J355" i="1" s="1"/>
  <c r="F354" i="1"/>
  <c r="O353" i="1"/>
  <c r="R353" i="1" s="1"/>
  <c r="M353" i="1"/>
  <c r="N353" i="1"/>
  <c r="AD353" i="1" l="1"/>
  <c r="AC353" i="1"/>
  <c r="AG352" i="1"/>
  <c r="AF353" i="1"/>
  <c r="AH353" i="1" s="1"/>
  <c r="P353" i="1"/>
  <c r="Q353" i="1"/>
  <c r="I356" i="1"/>
  <c r="J356" i="1" s="1"/>
  <c r="F355" i="1"/>
  <c r="O354" i="1"/>
  <c r="R354" i="1" s="1"/>
  <c r="N354" i="1"/>
  <c r="M354" i="1"/>
  <c r="AD354" i="1" l="1"/>
  <c r="AC354" i="1"/>
  <c r="AG353" i="1"/>
  <c r="AF354" i="1"/>
  <c r="AH354" i="1" s="1"/>
  <c r="P354" i="1"/>
  <c r="Q354" i="1"/>
  <c r="I357" i="1"/>
  <c r="J357" i="1" s="1"/>
  <c r="F356" i="1"/>
  <c r="N355" i="1"/>
  <c r="O355" i="1"/>
  <c r="R355" i="1" s="1"/>
  <c r="M355" i="1"/>
  <c r="AD355" i="1" l="1"/>
  <c r="AC355" i="1"/>
  <c r="AG354" i="1"/>
  <c r="AF355" i="1"/>
  <c r="AH355" i="1" s="1"/>
  <c r="P355" i="1"/>
  <c r="Q355" i="1"/>
  <c r="I358" i="1"/>
  <c r="J358" i="1" s="1"/>
  <c r="F357" i="1"/>
  <c r="O356" i="1"/>
  <c r="R356" i="1" s="1"/>
  <c r="N356" i="1"/>
  <c r="M356" i="1"/>
  <c r="AD356" i="1" l="1"/>
  <c r="AC356" i="1"/>
  <c r="AG355" i="1"/>
  <c r="AF356" i="1"/>
  <c r="AH356" i="1" s="1"/>
  <c r="P356" i="1"/>
  <c r="Q356" i="1"/>
  <c r="I359" i="1"/>
  <c r="J359" i="1" s="1"/>
  <c r="F358" i="1"/>
  <c r="O357" i="1"/>
  <c r="R357" i="1" s="1"/>
  <c r="N357" i="1"/>
  <c r="M357" i="1"/>
  <c r="AD357" i="1" l="1"/>
  <c r="AC357" i="1"/>
  <c r="AG356" i="1"/>
  <c r="AF357" i="1"/>
  <c r="AG357" i="1" s="1"/>
  <c r="Q357" i="1"/>
  <c r="P357" i="1"/>
  <c r="I360" i="1"/>
  <c r="J360" i="1" s="1"/>
  <c r="F359" i="1"/>
  <c r="O358" i="1"/>
  <c r="R358" i="1" s="1"/>
  <c r="N358" i="1"/>
  <c r="M358" i="1"/>
  <c r="AD358" i="1" l="1"/>
  <c r="AC358" i="1"/>
  <c r="AH357" i="1"/>
  <c r="AF358" i="1"/>
  <c r="AG358" i="1" s="1"/>
  <c r="P358" i="1"/>
  <c r="Q358" i="1"/>
  <c r="I361" i="1"/>
  <c r="J361" i="1" s="1"/>
  <c r="F360" i="1"/>
  <c r="O359" i="1"/>
  <c r="R359" i="1" s="1"/>
  <c r="N359" i="1"/>
  <c r="M359" i="1"/>
  <c r="AD359" i="1" l="1"/>
  <c r="AC359" i="1"/>
  <c r="AH358" i="1"/>
  <c r="AF359" i="1"/>
  <c r="AH359" i="1" s="1"/>
  <c r="P359" i="1"/>
  <c r="Q359" i="1"/>
  <c r="I362" i="1"/>
  <c r="J362" i="1" s="1"/>
  <c r="F361" i="1"/>
  <c r="O360" i="1"/>
  <c r="R360" i="1" s="1"/>
  <c r="N360" i="1"/>
  <c r="AD360" i="1" l="1"/>
  <c r="AC360" i="1"/>
  <c r="AG359" i="1"/>
  <c r="AF360" i="1"/>
  <c r="AG360" i="1" s="1"/>
  <c r="P360" i="1"/>
  <c r="Q360" i="1"/>
  <c r="I363" i="1"/>
  <c r="J363" i="1" s="1"/>
  <c r="F362" i="1"/>
  <c r="O361" i="1"/>
  <c r="R361" i="1" s="1"/>
  <c r="N361" i="1"/>
  <c r="M361" i="1"/>
  <c r="AD361" i="1" l="1"/>
  <c r="AC361" i="1"/>
  <c r="AH360" i="1"/>
  <c r="AF361" i="1"/>
  <c r="AH361" i="1" s="1"/>
  <c r="P361" i="1"/>
  <c r="Q361" i="1"/>
  <c r="I364" i="1"/>
  <c r="J364" i="1" s="1"/>
  <c r="F363" i="1"/>
  <c r="O362" i="1"/>
  <c r="R362" i="1" s="1"/>
  <c r="N362" i="1"/>
  <c r="M362" i="1"/>
  <c r="AD362" i="1" l="1"/>
  <c r="AC362" i="1"/>
  <c r="AG361" i="1"/>
  <c r="AF362" i="1"/>
  <c r="AH362" i="1" s="1"/>
  <c r="P362" i="1"/>
  <c r="Q362" i="1"/>
  <c r="I365" i="1"/>
  <c r="J365" i="1" s="1"/>
  <c r="F364" i="1"/>
  <c r="N363" i="1"/>
  <c r="O363" i="1"/>
  <c r="R363" i="1" s="1"/>
  <c r="M363" i="1"/>
  <c r="AD363" i="1" l="1"/>
  <c r="AC363" i="1"/>
  <c r="AG362" i="1"/>
  <c r="AF363" i="1"/>
  <c r="AH363" i="1" s="1"/>
  <c r="P363" i="1"/>
  <c r="Q363" i="1"/>
  <c r="I366" i="1"/>
  <c r="J366" i="1" s="1"/>
  <c r="F365" i="1"/>
  <c r="O364" i="1"/>
  <c r="R364" i="1" s="1"/>
  <c r="N364" i="1"/>
  <c r="M364" i="1"/>
  <c r="AD364" i="1" l="1"/>
  <c r="AC364" i="1"/>
  <c r="AG363" i="1"/>
  <c r="AF364" i="1"/>
  <c r="AH364" i="1" s="1"/>
  <c r="P364" i="1"/>
  <c r="Q364" i="1"/>
  <c r="I367" i="1"/>
  <c r="J367" i="1" s="1"/>
  <c r="F366" i="1"/>
  <c r="O365" i="1"/>
  <c r="R365" i="1" s="1"/>
  <c r="M365" i="1"/>
  <c r="N365" i="1"/>
  <c r="AD365" i="1" l="1"/>
  <c r="AC365" i="1"/>
  <c r="AG364" i="1"/>
  <c r="AF365" i="1"/>
  <c r="AG365" i="1" s="1"/>
  <c r="P365" i="1"/>
  <c r="Q365" i="1"/>
  <c r="I368" i="1"/>
  <c r="J368" i="1" s="1"/>
  <c r="F367" i="1"/>
  <c r="O366" i="1"/>
  <c r="R366" i="1" s="1"/>
  <c r="N366" i="1"/>
  <c r="M366" i="1"/>
  <c r="AD366" i="1" l="1"/>
  <c r="AC366" i="1"/>
  <c r="AH365" i="1"/>
  <c r="AF366" i="1"/>
  <c r="AH366" i="1" s="1"/>
  <c r="P366" i="1"/>
  <c r="Q366" i="1"/>
  <c r="I369" i="1"/>
  <c r="J369" i="1" s="1"/>
  <c r="F368" i="1"/>
  <c r="O367" i="1"/>
  <c r="R367" i="1" s="1"/>
  <c r="N367" i="1"/>
  <c r="M367" i="1"/>
  <c r="AD367" i="1" l="1"/>
  <c r="AC367" i="1"/>
  <c r="AG366" i="1"/>
  <c r="AF367" i="1"/>
  <c r="AG367" i="1" s="1"/>
  <c r="P367" i="1"/>
  <c r="Q367" i="1"/>
  <c r="I370" i="1"/>
  <c r="J370" i="1" s="1"/>
  <c r="F369" i="1"/>
  <c r="O368" i="1"/>
  <c r="R368" i="1" s="1"/>
  <c r="N368" i="1"/>
  <c r="M368" i="1"/>
  <c r="AD368" i="1" l="1"/>
  <c r="AC368" i="1"/>
  <c r="AH367" i="1"/>
  <c r="AF368" i="1"/>
  <c r="AH368" i="1" s="1"/>
  <c r="P368" i="1"/>
  <c r="Q368" i="1"/>
  <c r="I371" i="1"/>
  <c r="J371" i="1" s="1"/>
  <c r="F370" i="1"/>
  <c r="O369" i="1"/>
  <c r="R369" i="1" s="1"/>
  <c r="M369" i="1"/>
  <c r="N369" i="1"/>
  <c r="AD369" i="1" l="1"/>
  <c r="AC369" i="1"/>
  <c r="AG368" i="1"/>
  <c r="AF369" i="1"/>
  <c r="AH369" i="1" s="1"/>
  <c r="P369" i="1"/>
  <c r="Q369" i="1"/>
  <c r="I372" i="1"/>
  <c r="J372" i="1" s="1"/>
  <c r="F371" i="1"/>
  <c r="O370" i="1"/>
  <c r="R370" i="1" s="1"/>
  <c r="N370" i="1"/>
  <c r="M370" i="1"/>
  <c r="AD370" i="1" l="1"/>
  <c r="AC370" i="1"/>
  <c r="AG369" i="1"/>
  <c r="AF370" i="1"/>
  <c r="AH370" i="1" s="1"/>
  <c r="P370" i="1"/>
  <c r="Q370" i="1"/>
  <c r="I373" i="1"/>
  <c r="J373" i="1" s="1"/>
  <c r="F372" i="1"/>
  <c r="N371" i="1"/>
  <c r="O371" i="1"/>
  <c r="R371" i="1" s="1"/>
  <c r="M371" i="1"/>
  <c r="AD371" i="1" l="1"/>
  <c r="AC371" i="1"/>
  <c r="AG370" i="1"/>
  <c r="AF371" i="1"/>
  <c r="AG371" i="1" s="1"/>
  <c r="P371" i="1"/>
  <c r="Q371" i="1"/>
  <c r="I374" i="1"/>
  <c r="J374" i="1" s="1"/>
  <c r="F373" i="1"/>
  <c r="O372" i="1"/>
  <c r="R372" i="1" s="1"/>
  <c r="N372" i="1"/>
  <c r="M372" i="1"/>
  <c r="AD372" i="1" l="1"/>
  <c r="AC372" i="1"/>
  <c r="AH371" i="1"/>
  <c r="AF372" i="1"/>
  <c r="AH372" i="1" s="1"/>
  <c r="P372" i="1"/>
  <c r="Q372" i="1"/>
  <c r="I375" i="1"/>
  <c r="J375" i="1" s="1"/>
  <c r="F374" i="1"/>
  <c r="O373" i="1"/>
  <c r="R373" i="1" s="1"/>
  <c r="N373" i="1"/>
  <c r="M373" i="1"/>
  <c r="AD373" i="1" l="1"/>
  <c r="AC373" i="1"/>
  <c r="AG372" i="1"/>
  <c r="AF373" i="1"/>
  <c r="AG373" i="1" s="1"/>
  <c r="Q373" i="1"/>
  <c r="P373" i="1"/>
  <c r="I376" i="1"/>
  <c r="J376" i="1" s="1"/>
  <c r="F375" i="1"/>
  <c r="O374" i="1"/>
  <c r="R374" i="1" s="1"/>
  <c r="N374" i="1"/>
  <c r="M374" i="1"/>
  <c r="AD374" i="1" l="1"/>
  <c r="AC374" i="1"/>
  <c r="AH373" i="1"/>
  <c r="AF374" i="1"/>
  <c r="AH374" i="1" s="1"/>
  <c r="P374" i="1"/>
  <c r="Q374" i="1"/>
  <c r="I377" i="1"/>
  <c r="J377" i="1" s="1"/>
  <c r="F376" i="1"/>
  <c r="O375" i="1"/>
  <c r="R375" i="1" s="1"/>
  <c r="N375" i="1"/>
  <c r="M375" i="1"/>
  <c r="AD375" i="1" l="1"/>
  <c r="AC375" i="1"/>
  <c r="AG374" i="1"/>
  <c r="AF375" i="1"/>
  <c r="AH375" i="1" s="1"/>
  <c r="P375" i="1"/>
  <c r="Q375" i="1"/>
  <c r="I378" i="1"/>
  <c r="J378" i="1" s="1"/>
  <c r="F377" i="1"/>
  <c r="O376" i="1"/>
  <c r="R376" i="1" s="1"/>
  <c r="N376" i="1"/>
  <c r="M376" i="1"/>
  <c r="AD376" i="1" l="1"/>
  <c r="AC376" i="1"/>
  <c r="AG375" i="1"/>
  <c r="AF376" i="1"/>
  <c r="AH376" i="1" s="1"/>
  <c r="P376" i="1"/>
  <c r="Q376" i="1"/>
  <c r="I379" i="1"/>
  <c r="J379" i="1" s="1"/>
  <c r="F378" i="1"/>
  <c r="O377" i="1"/>
  <c r="R377" i="1" s="1"/>
  <c r="N377" i="1"/>
  <c r="M377" i="1"/>
  <c r="AD377" i="1" l="1"/>
  <c r="AC377" i="1"/>
  <c r="AG376" i="1"/>
  <c r="AF377" i="1"/>
  <c r="AH377" i="1" s="1"/>
  <c r="P377" i="1"/>
  <c r="Q377" i="1"/>
  <c r="I380" i="1"/>
  <c r="J380" i="1" s="1"/>
  <c r="F379" i="1"/>
  <c r="O378" i="1"/>
  <c r="R378" i="1" s="1"/>
  <c r="N378" i="1"/>
  <c r="M378" i="1"/>
  <c r="AD378" i="1" l="1"/>
  <c r="AC378" i="1"/>
  <c r="AG377" i="1"/>
  <c r="AF378" i="1"/>
  <c r="AG378" i="1" s="1"/>
  <c r="P378" i="1"/>
  <c r="Q378" i="1"/>
  <c r="I381" i="1"/>
  <c r="J381" i="1" s="1"/>
  <c r="F380" i="1"/>
  <c r="N379" i="1"/>
  <c r="O379" i="1"/>
  <c r="R379" i="1" s="1"/>
  <c r="M379" i="1"/>
  <c r="AD379" i="1" l="1"/>
  <c r="AC379" i="1"/>
  <c r="AH378" i="1"/>
  <c r="AF379" i="1"/>
  <c r="AH379" i="1" s="1"/>
  <c r="P379" i="1"/>
  <c r="Q379" i="1"/>
  <c r="I382" i="1"/>
  <c r="J382" i="1" s="1"/>
  <c r="F381" i="1"/>
  <c r="O380" i="1"/>
  <c r="R380" i="1" s="1"/>
  <c r="N380" i="1"/>
  <c r="M380" i="1"/>
  <c r="AD380" i="1" l="1"/>
  <c r="AC380" i="1"/>
  <c r="AG379" i="1"/>
  <c r="AF380" i="1"/>
  <c r="AG380" i="1" s="1"/>
  <c r="P380" i="1"/>
  <c r="Q380" i="1"/>
  <c r="I383" i="1"/>
  <c r="J383" i="1" s="1"/>
  <c r="F382" i="1"/>
  <c r="O381" i="1"/>
  <c r="R381" i="1" s="1"/>
  <c r="M381" i="1"/>
  <c r="N381" i="1"/>
  <c r="AD381" i="1" l="1"/>
  <c r="AC381" i="1"/>
  <c r="AH380" i="1"/>
  <c r="AF381" i="1"/>
  <c r="AH381" i="1" s="1"/>
  <c r="Q381" i="1"/>
  <c r="P381" i="1"/>
  <c r="I384" i="1"/>
  <c r="J384" i="1" s="1"/>
  <c r="F383" i="1"/>
  <c r="O382" i="1"/>
  <c r="R382" i="1" s="1"/>
  <c r="N382" i="1"/>
  <c r="M382" i="1"/>
  <c r="AD382" i="1" l="1"/>
  <c r="AC382" i="1"/>
  <c r="AG381" i="1"/>
  <c r="AF382" i="1"/>
  <c r="AG382" i="1" s="1"/>
  <c r="P382" i="1"/>
  <c r="Q382" i="1"/>
  <c r="I385" i="1"/>
  <c r="J385" i="1" s="1"/>
  <c r="F384" i="1"/>
  <c r="M383" i="1"/>
  <c r="AH382" i="1" l="1"/>
  <c r="I386" i="1"/>
  <c r="J386" i="1" s="1"/>
  <c r="F385" i="1"/>
  <c r="M384" i="1"/>
  <c r="I387" i="1" l="1"/>
  <c r="J387" i="1" s="1"/>
  <c r="F386" i="1"/>
  <c r="M385" i="1"/>
  <c r="I388" i="1" l="1"/>
  <c r="J388" i="1" s="1"/>
  <c r="F387" i="1"/>
  <c r="M386" i="1"/>
  <c r="I389" i="1" l="1"/>
  <c r="J389" i="1" s="1"/>
  <c r="F388" i="1"/>
  <c r="M387" i="1"/>
  <c r="I390" i="1" l="1"/>
  <c r="J390" i="1" s="1"/>
  <c r="F389" i="1"/>
  <c r="M388" i="1"/>
  <c r="I391" i="1" l="1"/>
  <c r="J391" i="1" s="1"/>
  <c r="F390" i="1"/>
  <c r="M389" i="1"/>
  <c r="I392" i="1" l="1"/>
  <c r="J392" i="1" s="1"/>
  <c r="F391" i="1"/>
  <c r="M390" i="1"/>
  <c r="I393" i="1" l="1"/>
  <c r="J393" i="1" s="1"/>
  <c r="F392" i="1"/>
  <c r="M391" i="1"/>
  <c r="I394" i="1" l="1"/>
  <c r="J394" i="1" s="1"/>
  <c r="F393" i="1"/>
  <c r="M392" i="1"/>
  <c r="I395" i="1" l="1"/>
  <c r="J395" i="1" s="1"/>
  <c r="F394" i="1"/>
  <c r="M393" i="1"/>
  <c r="I396" i="1" l="1"/>
  <c r="J396" i="1" s="1"/>
  <c r="F395" i="1"/>
  <c r="M394" i="1"/>
  <c r="I397" i="1" l="1"/>
  <c r="J397" i="1" s="1"/>
  <c r="F396" i="1"/>
  <c r="M395" i="1"/>
  <c r="I398" i="1" l="1"/>
  <c r="J398" i="1" s="1"/>
  <c r="F397" i="1"/>
  <c r="M396" i="1"/>
  <c r="I399" i="1" l="1"/>
  <c r="J399" i="1" s="1"/>
  <c r="F398" i="1"/>
  <c r="M397" i="1"/>
  <c r="I400" i="1" l="1"/>
  <c r="J400" i="1" s="1"/>
  <c r="F399" i="1"/>
  <c r="M398" i="1"/>
  <c r="I401" i="1" l="1"/>
  <c r="J401" i="1" s="1"/>
  <c r="F400" i="1"/>
  <c r="M399" i="1"/>
  <c r="I402" i="1" l="1"/>
  <c r="J402" i="1" s="1"/>
  <c r="F401" i="1"/>
  <c r="M400" i="1"/>
  <c r="I403" i="1" l="1"/>
  <c r="J403" i="1" s="1"/>
  <c r="F402" i="1"/>
  <c r="M401" i="1"/>
  <c r="I404" i="1" l="1"/>
  <c r="J404" i="1" s="1"/>
  <c r="F403" i="1"/>
  <c r="M402" i="1"/>
  <c r="I405" i="1" l="1"/>
  <c r="J405" i="1" s="1"/>
  <c r="F404" i="1"/>
  <c r="M403" i="1"/>
  <c r="I406" i="1" l="1"/>
  <c r="J406" i="1" s="1"/>
  <c r="F405" i="1"/>
  <c r="M404" i="1"/>
  <c r="I407" i="1" l="1"/>
  <c r="J407" i="1" s="1"/>
  <c r="F406" i="1"/>
  <c r="M405" i="1"/>
  <c r="I408" i="1" l="1"/>
  <c r="J408" i="1" s="1"/>
  <c r="F407" i="1"/>
  <c r="M406" i="1"/>
  <c r="I409" i="1" l="1"/>
  <c r="J409" i="1" s="1"/>
  <c r="F408" i="1"/>
  <c r="M407" i="1"/>
  <c r="I410" i="1" l="1"/>
  <c r="J410" i="1" s="1"/>
  <c r="F409" i="1"/>
  <c r="M408" i="1"/>
  <c r="I411" i="1" l="1"/>
  <c r="J411" i="1" s="1"/>
  <c r="F410" i="1"/>
  <c r="M409" i="1"/>
  <c r="I412" i="1" l="1"/>
  <c r="J412" i="1" s="1"/>
  <c r="F411" i="1"/>
  <c r="M410" i="1"/>
  <c r="I413" i="1" l="1"/>
  <c r="J413" i="1" s="1"/>
  <c r="F412" i="1"/>
  <c r="M411" i="1"/>
  <c r="I414" i="1" l="1"/>
  <c r="J414" i="1" s="1"/>
  <c r="F413" i="1"/>
  <c r="M412" i="1"/>
  <c r="I415" i="1" l="1"/>
  <c r="J415" i="1" s="1"/>
  <c r="F414" i="1"/>
  <c r="M413" i="1"/>
  <c r="I416" i="1" l="1"/>
  <c r="J416" i="1" s="1"/>
  <c r="F415" i="1"/>
  <c r="M414" i="1"/>
  <c r="I417" i="1" l="1"/>
  <c r="J417" i="1" s="1"/>
  <c r="F416" i="1"/>
  <c r="M415" i="1"/>
  <c r="I418" i="1" l="1"/>
  <c r="J418" i="1" s="1"/>
  <c r="F417" i="1"/>
  <c r="M416" i="1"/>
  <c r="I419" i="1" l="1"/>
  <c r="J419" i="1" s="1"/>
  <c r="F418" i="1"/>
  <c r="M417" i="1"/>
  <c r="I420" i="1" l="1"/>
  <c r="J420" i="1" s="1"/>
  <c r="F419" i="1"/>
  <c r="M418" i="1"/>
  <c r="I421" i="1" l="1"/>
  <c r="J421" i="1" s="1"/>
  <c r="F420" i="1"/>
  <c r="M419" i="1"/>
  <c r="I422" i="1" l="1"/>
  <c r="J422" i="1" s="1"/>
  <c r="F421" i="1"/>
  <c r="M420" i="1"/>
  <c r="I423" i="1" l="1"/>
  <c r="J423" i="1" s="1"/>
  <c r="F422" i="1"/>
  <c r="M421" i="1"/>
  <c r="I424" i="1" l="1"/>
  <c r="J424" i="1" s="1"/>
  <c r="F423" i="1"/>
  <c r="M422" i="1"/>
  <c r="I425" i="1" l="1"/>
  <c r="J425" i="1" s="1"/>
  <c r="F424" i="1"/>
  <c r="M423" i="1"/>
  <c r="I426" i="1" l="1"/>
  <c r="J426" i="1" s="1"/>
  <c r="F425" i="1"/>
  <c r="M424" i="1"/>
  <c r="I427" i="1" l="1"/>
  <c r="J427" i="1" s="1"/>
  <c r="F426" i="1"/>
  <c r="M425" i="1"/>
  <c r="I428" i="1" l="1"/>
  <c r="J428" i="1" s="1"/>
  <c r="F427" i="1"/>
  <c r="M426" i="1"/>
  <c r="I429" i="1" l="1"/>
  <c r="J429" i="1" s="1"/>
  <c r="F428" i="1"/>
  <c r="M427" i="1"/>
  <c r="I430" i="1" l="1"/>
  <c r="J430" i="1" s="1"/>
  <c r="F429" i="1"/>
  <c r="M428" i="1"/>
  <c r="I431" i="1" l="1"/>
  <c r="J431" i="1" s="1"/>
  <c r="F430" i="1"/>
  <c r="M429" i="1"/>
  <c r="I432" i="1" l="1"/>
  <c r="J432" i="1" s="1"/>
  <c r="F431" i="1"/>
  <c r="M430" i="1"/>
  <c r="I433" i="1" l="1"/>
  <c r="J433" i="1" s="1"/>
  <c r="F432" i="1"/>
  <c r="M431" i="1"/>
  <c r="I434" i="1" l="1"/>
  <c r="J434" i="1" s="1"/>
  <c r="F433" i="1"/>
  <c r="M432" i="1"/>
  <c r="I435" i="1" l="1"/>
  <c r="J435" i="1" s="1"/>
  <c r="F434" i="1"/>
  <c r="M433" i="1"/>
  <c r="I436" i="1" l="1"/>
  <c r="J436" i="1" s="1"/>
  <c r="F435" i="1"/>
  <c r="M434" i="1"/>
  <c r="I437" i="1" l="1"/>
  <c r="J437" i="1" s="1"/>
  <c r="F436" i="1"/>
  <c r="M435" i="1"/>
  <c r="I438" i="1" l="1"/>
  <c r="J438" i="1" s="1"/>
  <c r="F437" i="1"/>
  <c r="M436" i="1"/>
  <c r="I439" i="1" l="1"/>
  <c r="J439" i="1" s="1"/>
  <c r="F438" i="1"/>
  <c r="M437" i="1"/>
  <c r="I440" i="1" l="1"/>
  <c r="J440" i="1" s="1"/>
  <c r="F439" i="1"/>
  <c r="M438" i="1"/>
  <c r="I441" i="1" l="1"/>
  <c r="J441" i="1" s="1"/>
  <c r="F440" i="1"/>
  <c r="M439" i="1"/>
  <c r="I442" i="1" l="1"/>
  <c r="J442" i="1" s="1"/>
  <c r="F441" i="1"/>
  <c r="M440" i="1"/>
  <c r="I443" i="1" l="1"/>
  <c r="J443" i="1" s="1"/>
  <c r="F442" i="1"/>
  <c r="M441" i="1"/>
  <c r="I444" i="1" l="1"/>
  <c r="J444" i="1" s="1"/>
  <c r="F443" i="1"/>
  <c r="M442" i="1"/>
  <c r="I445" i="1" l="1"/>
  <c r="J445" i="1" s="1"/>
  <c r="F444" i="1"/>
  <c r="M443" i="1"/>
  <c r="I446" i="1" l="1"/>
  <c r="J446" i="1" s="1"/>
  <c r="F445" i="1"/>
  <c r="M444" i="1"/>
  <c r="I447" i="1" l="1"/>
  <c r="J447" i="1" s="1"/>
  <c r="F446" i="1"/>
  <c r="M445" i="1"/>
  <c r="I448" i="1" l="1"/>
  <c r="J448" i="1" s="1"/>
  <c r="F447" i="1"/>
  <c r="M446" i="1"/>
  <c r="I449" i="1" l="1"/>
  <c r="J449" i="1" s="1"/>
  <c r="F448" i="1"/>
  <c r="M447" i="1"/>
  <c r="I450" i="1" l="1"/>
  <c r="J450" i="1" s="1"/>
  <c r="F449" i="1"/>
  <c r="M448" i="1"/>
  <c r="I451" i="1" l="1"/>
  <c r="J451" i="1" s="1"/>
  <c r="F450" i="1"/>
  <c r="M449" i="1"/>
  <c r="I452" i="1" l="1"/>
  <c r="J452" i="1" s="1"/>
  <c r="F451" i="1"/>
  <c r="M450" i="1"/>
  <c r="I453" i="1" l="1"/>
  <c r="J453" i="1" s="1"/>
  <c r="F452" i="1"/>
  <c r="M451" i="1"/>
  <c r="I454" i="1" l="1"/>
  <c r="J454" i="1" s="1"/>
  <c r="F453" i="1"/>
  <c r="M452" i="1"/>
  <c r="I455" i="1" l="1"/>
  <c r="J455" i="1" s="1"/>
  <c r="F454" i="1"/>
  <c r="M453" i="1"/>
  <c r="I456" i="1" l="1"/>
  <c r="J456" i="1" s="1"/>
  <c r="F455" i="1"/>
  <c r="M454" i="1"/>
  <c r="I457" i="1" l="1"/>
  <c r="J457" i="1" s="1"/>
  <c r="F456" i="1"/>
  <c r="M455" i="1"/>
  <c r="I458" i="1" l="1"/>
  <c r="J458" i="1" s="1"/>
  <c r="F457" i="1"/>
  <c r="M456" i="1"/>
  <c r="I459" i="1" l="1"/>
  <c r="J459" i="1" s="1"/>
  <c r="F458" i="1"/>
  <c r="M457" i="1"/>
  <c r="I460" i="1" l="1"/>
  <c r="J460" i="1" s="1"/>
  <c r="F459" i="1"/>
  <c r="M458" i="1"/>
  <c r="I461" i="1" l="1"/>
  <c r="J461" i="1" s="1"/>
  <c r="F460" i="1"/>
  <c r="M459" i="1"/>
  <c r="I462" i="1" l="1"/>
  <c r="J462" i="1" s="1"/>
  <c r="F461" i="1"/>
  <c r="M460" i="1"/>
  <c r="I463" i="1" l="1"/>
  <c r="J463" i="1" s="1"/>
  <c r="F462" i="1"/>
  <c r="M461" i="1"/>
  <c r="I464" i="1" l="1"/>
  <c r="J464" i="1" s="1"/>
  <c r="F463" i="1"/>
  <c r="M462" i="1"/>
  <c r="I465" i="1" l="1"/>
  <c r="J465" i="1" s="1"/>
  <c r="F464" i="1"/>
  <c r="M463" i="1"/>
  <c r="I466" i="1" l="1"/>
  <c r="J466" i="1" s="1"/>
  <c r="F465" i="1"/>
  <c r="M464" i="1"/>
  <c r="I467" i="1" l="1"/>
  <c r="J467" i="1" s="1"/>
  <c r="F466" i="1"/>
  <c r="M465" i="1"/>
  <c r="I468" i="1" l="1"/>
  <c r="J468" i="1" s="1"/>
  <c r="F467" i="1"/>
  <c r="M466" i="1"/>
  <c r="I469" i="1" l="1"/>
  <c r="J469" i="1" s="1"/>
  <c r="F468" i="1"/>
  <c r="M467" i="1"/>
  <c r="I470" i="1" l="1"/>
  <c r="J470" i="1" s="1"/>
  <c r="F469" i="1"/>
  <c r="M468" i="1"/>
  <c r="I471" i="1" l="1"/>
  <c r="J471" i="1" s="1"/>
  <c r="F470" i="1"/>
  <c r="M469" i="1"/>
  <c r="I472" i="1" l="1"/>
  <c r="J472" i="1" s="1"/>
  <c r="F471" i="1"/>
  <c r="M470" i="1"/>
  <c r="I473" i="1" l="1"/>
  <c r="J473" i="1" s="1"/>
  <c r="F472" i="1"/>
  <c r="M471" i="1"/>
  <c r="I474" i="1" l="1"/>
  <c r="J474" i="1" s="1"/>
  <c r="F473" i="1"/>
  <c r="M472" i="1"/>
  <c r="I475" i="1" l="1"/>
  <c r="J475" i="1" s="1"/>
  <c r="F474" i="1"/>
  <c r="M473" i="1"/>
  <c r="I476" i="1" l="1"/>
  <c r="J476" i="1" s="1"/>
  <c r="F475" i="1"/>
  <c r="M474" i="1"/>
  <c r="I477" i="1" l="1"/>
  <c r="J477" i="1" s="1"/>
  <c r="F476" i="1"/>
  <c r="M475" i="1"/>
  <c r="I478" i="1" l="1"/>
  <c r="J478" i="1" s="1"/>
  <c r="F477" i="1"/>
  <c r="M476" i="1"/>
  <c r="I479" i="1" l="1"/>
  <c r="J479" i="1" s="1"/>
  <c r="F478" i="1"/>
  <c r="M477" i="1"/>
  <c r="I480" i="1" l="1"/>
  <c r="J480" i="1" s="1"/>
  <c r="F479" i="1"/>
  <c r="M478" i="1"/>
  <c r="I481" i="1" l="1"/>
  <c r="J481" i="1" s="1"/>
  <c r="F480" i="1"/>
  <c r="M479" i="1"/>
  <c r="I482" i="1" l="1"/>
  <c r="J482" i="1" s="1"/>
  <c r="F481" i="1"/>
  <c r="M480" i="1"/>
  <c r="I483" i="1" l="1"/>
  <c r="J483" i="1" s="1"/>
  <c r="F482" i="1"/>
  <c r="M481" i="1"/>
  <c r="I484" i="1" l="1"/>
  <c r="J484" i="1" s="1"/>
  <c r="F483" i="1"/>
  <c r="M482" i="1"/>
  <c r="I485" i="1" l="1"/>
  <c r="J485" i="1" s="1"/>
  <c r="F484" i="1"/>
  <c r="M483" i="1"/>
  <c r="I486" i="1" l="1"/>
  <c r="J486" i="1" s="1"/>
  <c r="F485" i="1"/>
  <c r="M484" i="1"/>
  <c r="I487" i="1" l="1"/>
  <c r="J487" i="1" s="1"/>
  <c r="F486" i="1"/>
  <c r="M485" i="1"/>
  <c r="I488" i="1" l="1"/>
  <c r="J488" i="1" s="1"/>
  <c r="F487" i="1"/>
  <c r="M486" i="1"/>
  <c r="I489" i="1" l="1"/>
  <c r="J489" i="1" s="1"/>
  <c r="F488" i="1"/>
  <c r="M487" i="1"/>
  <c r="I490" i="1" l="1"/>
  <c r="J490" i="1" s="1"/>
  <c r="F489" i="1"/>
  <c r="M488" i="1"/>
  <c r="I491" i="1" l="1"/>
  <c r="J491" i="1" s="1"/>
  <c r="F490" i="1"/>
  <c r="M489" i="1"/>
  <c r="I492" i="1" l="1"/>
  <c r="J492" i="1" s="1"/>
  <c r="F491" i="1"/>
  <c r="M490" i="1"/>
  <c r="I493" i="1" l="1"/>
  <c r="J493" i="1" s="1"/>
  <c r="F492" i="1"/>
  <c r="M491" i="1"/>
  <c r="I494" i="1" l="1"/>
  <c r="J494" i="1" s="1"/>
  <c r="F493" i="1"/>
  <c r="M492" i="1"/>
  <c r="I495" i="1" l="1"/>
  <c r="J495" i="1" s="1"/>
  <c r="F494" i="1"/>
  <c r="M493" i="1"/>
  <c r="I496" i="1" l="1"/>
  <c r="J496" i="1" s="1"/>
  <c r="F495" i="1"/>
  <c r="M494" i="1"/>
  <c r="I497" i="1" l="1"/>
  <c r="J497" i="1" s="1"/>
  <c r="F496" i="1"/>
  <c r="M495" i="1"/>
  <c r="I498" i="1" l="1"/>
  <c r="J498" i="1" s="1"/>
  <c r="F497" i="1"/>
  <c r="M496" i="1"/>
  <c r="I499" i="1" l="1"/>
  <c r="J499" i="1" s="1"/>
  <c r="F498" i="1"/>
  <c r="M497" i="1"/>
  <c r="I500" i="1" l="1"/>
  <c r="J500" i="1" s="1"/>
  <c r="F499" i="1"/>
  <c r="M498" i="1"/>
  <c r="I501" i="1" l="1"/>
  <c r="J501" i="1" s="1"/>
  <c r="F500" i="1"/>
  <c r="M499" i="1"/>
  <c r="I502" i="1" l="1"/>
  <c r="J502" i="1" s="1"/>
  <c r="F501" i="1"/>
  <c r="M500" i="1"/>
  <c r="I503" i="1" l="1"/>
  <c r="J503" i="1" s="1"/>
  <c r="F502" i="1"/>
  <c r="M501" i="1"/>
  <c r="I504" i="1" l="1"/>
  <c r="J504" i="1" s="1"/>
  <c r="F503" i="1"/>
  <c r="M502" i="1"/>
  <c r="I505" i="1" l="1"/>
  <c r="J505" i="1" s="1"/>
  <c r="F504" i="1"/>
  <c r="M503" i="1"/>
  <c r="I506" i="1" l="1"/>
  <c r="J506" i="1" s="1"/>
  <c r="F505" i="1"/>
  <c r="M504" i="1"/>
  <c r="I507" i="1" l="1"/>
  <c r="J507" i="1" s="1"/>
  <c r="F506" i="1"/>
  <c r="M505" i="1"/>
  <c r="I508" i="1" l="1"/>
  <c r="J508" i="1" s="1"/>
  <c r="F507" i="1"/>
  <c r="M506" i="1"/>
  <c r="I509" i="1" l="1"/>
  <c r="J509" i="1" s="1"/>
  <c r="F508" i="1"/>
  <c r="M507" i="1"/>
  <c r="I510" i="1" l="1"/>
  <c r="J510" i="1" s="1"/>
  <c r="F509" i="1"/>
  <c r="M508" i="1"/>
  <c r="I511" i="1" l="1"/>
  <c r="J511" i="1" s="1"/>
  <c r="F510" i="1"/>
  <c r="M509" i="1"/>
  <c r="I512" i="1" l="1"/>
  <c r="J512" i="1" s="1"/>
  <c r="F511" i="1"/>
  <c r="M510" i="1"/>
  <c r="I513" i="1" l="1"/>
  <c r="J513" i="1" s="1"/>
  <c r="F512" i="1"/>
  <c r="M511" i="1"/>
  <c r="I514" i="1" l="1"/>
  <c r="J514" i="1" s="1"/>
  <c r="F513" i="1"/>
  <c r="M512" i="1"/>
  <c r="I515" i="1" l="1"/>
  <c r="J515" i="1" s="1"/>
  <c r="F514" i="1"/>
  <c r="M513" i="1"/>
  <c r="I516" i="1" l="1"/>
  <c r="J516" i="1" s="1"/>
  <c r="F515" i="1"/>
  <c r="M514" i="1"/>
  <c r="I517" i="1" l="1"/>
  <c r="J517" i="1" s="1"/>
  <c r="F516" i="1"/>
  <c r="M515" i="1"/>
  <c r="I518" i="1" l="1"/>
  <c r="J518" i="1" s="1"/>
  <c r="F517" i="1"/>
  <c r="M516" i="1"/>
  <c r="I519" i="1" l="1"/>
  <c r="J519" i="1" s="1"/>
  <c r="F518" i="1"/>
  <c r="M517" i="1"/>
  <c r="I520" i="1" l="1"/>
  <c r="J520" i="1" s="1"/>
  <c r="F519" i="1"/>
  <c r="M518" i="1"/>
  <c r="I521" i="1" l="1"/>
  <c r="J521" i="1" s="1"/>
  <c r="F520" i="1"/>
  <c r="M519" i="1"/>
  <c r="I522" i="1" l="1"/>
  <c r="J522" i="1" s="1"/>
  <c r="F521" i="1"/>
  <c r="M520" i="1"/>
  <c r="I523" i="1" l="1"/>
  <c r="J523" i="1" s="1"/>
  <c r="F522" i="1"/>
  <c r="M521" i="1"/>
  <c r="I524" i="1" l="1"/>
  <c r="J524" i="1" s="1"/>
  <c r="F523" i="1"/>
  <c r="M522" i="1"/>
  <c r="I525" i="1" l="1"/>
  <c r="J525" i="1" s="1"/>
  <c r="F524" i="1"/>
  <c r="M523" i="1"/>
  <c r="I526" i="1" l="1"/>
  <c r="J526" i="1" s="1"/>
  <c r="F525" i="1"/>
  <c r="M524" i="1"/>
  <c r="I527" i="1" l="1"/>
  <c r="J527" i="1" s="1"/>
  <c r="F526" i="1"/>
  <c r="M525" i="1"/>
  <c r="I528" i="1" l="1"/>
  <c r="J528" i="1" s="1"/>
  <c r="F527" i="1"/>
  <c r="M526" i="1"/>
  <c r="I529" i="1" l="1"/>
  <c r="J529" i="1" s="1"/>
  <c r="F528" i="1"/>
  <c r="M527" i="1"/>
  <c r="I530" i="1" l="1"/>
  <c r="J530" i="1" s="1"/>
  <c r="F529" i="1"/>
  <c r="M528" i="1"/>
  <c r="I531" i="1" l="1"/>
  <c r="J531" i="1" s="1"/>
  <c r="F530" i="1"/>
  <c r="M529" i="1"/>
  <c r="I532" i="1" l="1"/>
  <c r="J532" i="1" s="1"/>
  <c r="F531" i="1"/>
  <c r="M530" i="1"/>
  <c r="I533" i="1" l="1"/>
  <c r="J533" i="1" s="1"/>
  <c r="F532" i="1"/>
  <c r="M531" i="1"/>
  <c r="I534" i="1" l="1"/>
  <c r="J534" i="1" s="1"/>
  <c r="F533" i="1"/>
  <c r="M532" i="1"/>
  <c r="I535" i="1" l="1"/>
  <c r="J535" i="1" s="1"/>
  <c r="F534" i="1"/>
  <c r="M533" i="1"/>
  <c r="I536" i="1" l="1"/>
  <c r="J536" i="1" s="1"/>
  <c r="F535" i="1"/>
  <c r="M534" i="1"/>
  <c r="I537" i="1" l="1"/>
  <c r="J537" i="1" s="1"/>
  <c r="F536" i="1"/>
  <c r="M535" i="1"/>
  <c r="I538" i="1" l="1"/>
  <c r="J538" i="1" s="1"/>
  <c r="F537" i="1"/>
  <c r="M536" i="1"/>
  <c r="I539" i="1" l="1"/>
  <c r="J539" i="1" s="1"/>
  <c r="F538" i="1"/>
  <c r="M537" i="1"/>
  <c r="I540" i="1" l="1"/>
  <c r="J540" i="1" s="1"/>
  <c r="F539" i="1"/>
  <c r="M538" i="1"/>
  <c r="I541" i="1" l="1"/>
  <c r="J541" i="1" s="1"/>
  <c r="F540" i="1"/>
  <c r="M539" i="1"/>
  <c r="I542" i="1" l="1"/>
  <c r="J542" i="1" s="1"/>
  <c r="F541" i="1"/>
  <c r="M540" i="1"/>
  <c r="I543" i="1" l="1"/>
  <c r="J543" i="1" s="1"/>
  <c r="F542" i="1"/>
  <c r="M541" i="1"/>
  <c r="I544" i="1" l="1"/>
  <c r="J544" i="1" s="1"/>
  <c r="F543" i="1"/>
  <c r="M542" i="1"/>
  <c r="I545" i="1" l="1"/>
  <c r="J545" i="1" s="1"/>
  <c r="F544" i="1"/>
  <c r="M543" i="1"/>
  <c r="I546" i="1" l="1"/>
  <c r="J546" i="1" s="1"/>
  <c r="F545" i="1"/>
  <c r="M544" i="1"/>
  <c r="I547" i="1" l="1"/>
  <c r="J547" i="1" s="1"/>
  <c r="F546" i="1"/>
  <c r="M545" i="1"/>
  <c r="I548" i="1" l="1"/>
  <c r="J548" i="1" s="1"/>
  <c r="F547" i="1"/>
  <c r="M546" i="1"/>
  <c r="I549" i="1" l="1"/>
  <c r="J549" i="1" s="1"/>
  <c r="F548" i="1"/>
  <c r="M547" i="1"/>
  <c r="I550" i="1" l="1"/>
  <c r="J550" i="1" s="1"/>
  <c r="F549" i="1"/>
  <c r="M548" i="1"/>
  <c r="I551" i="1" l="1"/>
  <c r="J551" i="1" s="1"/>
  <c r="F550" i="1"/>
  <c r="M549" i="1"/>
  <c r="I552" i="1" l="1"/>
  <c r="J552" i="1" s="1"/>
  <c r="F551" i="1"/>
  <c r="M550" i="1"/>
  <c r="I553" i="1" l="1"/>
  <c r="J553" i="1" s="1"/>
  <c r="F552" i="1"/>
  <c r="M551" i="1"/>
  <c r="I554" i="1" l="1"/>
  <c r="J554" i="1" s="1"/>
  <c r="F553" i="1"/>
  <c r="M552" i="1"/>
  <c r="I555" i="1" l="1"/>
  <c r="J555" i="1" s="1"/>
  <c r="F554" i="1"/>
  <c r="M553" i="1"/>
  <c r="I556" i="1" l="1"/>
  <c r="J556" i="1" s="1"/>
  <c r="F555" i="1"/>
  <c r="M554" i="1"/>
  <c r="I557" i="1" l="1"/>
  <c r="J557" i="1" s="1"/>
  <c r="F556" i="1"/>
  <c r="M555" i="1"/>
  <c r="I558" i="1" l="1"/>
  <c r="J558" i="1" s="1"/>
  <c r="F557" i="1"/>
  <c r="M556" i="1"/>
  <c r="I559" i="1" l="1"/>
  <c r="J559" i="1" s="1"/>
  <c r="F558" i="1"/>
  <c r="M557" i="1"/>
  <c r="I560" i="1" l="1"/>
  <c r="J560" i="1" s="1"/>
  <c r="F559" i="1"/>
  <c r="M558" i="1"/>
  <c r="I561" i="1" l="1"/>
  <c r="J561" i="1" s="1"/>
  <c r="F560" i="1"/>
  <c r="M559" i="1"/>
  <c r="I562" i="1" l="1"/>
  <c r="J562" i="1" s="1"/>
  <c r="F561" i="1"/>
  <c r="M560" i="1"/>
  <c r="I563" i="1" l="1"/>
  <c r="J563" i="1" s="1"/>
  <c r="F562" i="1"/>
  <c r="M561" i="1"/>
  <c r="I564" i="1" l="1"/>
  <c r="J564" i="1" s="1"/>
  <c r="F563" i="1"/>
  <c r="M562" i="1"/>
  <c r="I565" i="1" l="1"/>
  <c r="J565" i="1" s="1"/>
  <c r="F564" i="1"/>
  <c r="M563" i="1"/>
  <c r="I566" i="1" l="1"/>
  <c r="J566" i="1" s="1"/>
  <c r="F565" i="1"/>
  <c r="M564" i="1"/>
  <c r="I567" i="1" l="1"/>
  <c r="J567" i="1" s="1"/>
  <c r="F566" i="1"/>
  <c r="M565" i="1"/>
  <c r="I568" i="1" l="1"/>
  <c r="J568" i="1" s="1"/>
  <c r="F567" i="1"/>
  <c r="M566" i="1"/>
  <c r="I569" i="1" l="1"/>
  <c r="J569" i="1" s="1"/>
  <c r="F568" i="1"/>
  <c r="M567" i="1"/>
  <c r="I570" i="1" l="1"/>
  <c r="J570" i="1" s="1"/>
  <c r="F569" i="1"/>
  <c r="M568" i="1"/>
  <c r="I571" i="1" l="1"/>
  <c r="J571" i="1" s="1"/>
  <c r="F570" i="1"/>
  <c r="M569" i="1"/>
  <c r="I572" i="1" l="1"/>
  <c r="J572" i="1" s="1"/>
  <c r="F571" i="1"/>
  <c r="M570" i="1"/>
  <c r="I573" i="1" l="1"/>
  <c r="J573" i="1" s="1"/>
  <c r="F572" i="1"/>
  <c r="M571" i="1"/>
  <c r="I574" i="1" l="1"/>
  <c r="J574" i="1" s="1"/>
  <c r="F573" i="1"/>
  <c r="M572" i="1"/>
  <c r="I575" i="1" l="1"/>
  <c r="J575" i="1" s="1"/>
  <c r="F574" i="1"/>
  <c r="M573" i="1"/>
  <c r="I576" i="1" l="1"/>
  <c r="J576" i="1" s="1"/>
  <c r="F575" i="1"/>
  <c r="M574" i="1"/>
  <c r="I577" i="1" l="1"/>
  <c r="J577" i="1" s="1"/>
  <c r="F576" i="1"/>
  <c r="M575" i="1"/>
  <c r="I578" i="1" l="1"/>
  <c r="J578" i="1" s="1"/>
  <c r="F577" i="1"/>
  <c r="M576" i="1"/>
  <c r="I579" i="1" l="1"/>
  <c r="J579" i="1" s="1"/>
  <c r="F578" i="1"/>
  <c r="M577" i="1"/>
  <c r="I580" i="1" l="1"/>
  <c r="J580" i="1" s="1"/>
  <c r="F579" i="1"/>
  <c r="M578" i="1"/>
  <c r="I581" i="1" l="1"/>
  <c r="J581" i="1" s="1"/>
  <c r="F580" i="1"/>
  <c r="M579" i="1"/>
  <c r="I582" i="1" l="1"/>
  <c r="J582" i="1" s="1"/>
  <c r="F581" i="1"/>
  <c r="M580" i="1"/>
  <c r="I583" i="1" l="1"/>
  <c r="J583" i="1" s="1"/>
  <c r="F582" i="1"/>
  <c r="M581" i="1"/>
  <c r="I584" i="1" l="1"/>
  <c r="J584" i="1" s="1"/>
  <c r="F583" i="1"/>
  <c r="M582" i="1"/>
  <c r="I585" i="1" l="1"/>
  <c r="J585" i="1" s="1"/>
  <c r="F584" i="1"/>
  <c r="M583" i="1"/>
  <c r="I586" i="1" l="1"/>
  <c r="J586" i="1" s="1"/>
  <c r="F585" i="1"/>
  <c r="M584" i="1"/>
  <c r="I587" i="1" l="1"/>
  <c r="J587" i="1" s="1"/>
  <c r="F586" i="1"/>
  <c r="M585" i="1"/>
  <c r="I588" i="1" l="1"/>
  <c r="J588" i="1" s="1"/>
  <c r="F587" i="1"/>
  <c r="M586" i="1"/>
  <c r="I589" i="1" l="1"/>
  <c r="J589" i="1" s="1"/>
  <c r="F588" i="1"/>
  <c r="M587" i="1"/>
  <c r="I590" i="1" l="1"/>
  <c r="J590" i="1" s="1"/>
  <c r="F589" i="1"/>
  <c r="M588" i="1"/>
  <c r="I591" i="1" l="1"/>
  <c r="J591" i="1" s="1"/>
  <c r="F590" i="1"/>
  <c r="M589" i="1"/>
  <c r="I592" i="1" l="1"/>
  <c r="J592" i="1" s="1"/>
  <c r="F591" i="1"/>
  <c r="M590" i="1"/>
  <c r="I593" i="1" l="1"/>
  <c r="J593" i="1" s="1"/>
  <c r="F592" i="1"/>
  <c r="M591" i="1"/>
  <c r="I594" i="1" l="1"/>
  <c r="J594" i="1" s="1"/>
  <c r="F593" i="1"/>
  <c r="M592" i="1"/>
  <c r="I595" i="1" l="1"/>
  <c r="J595" i="1" s="1"/>
  <c r="F594" i="1"/>
  <c r="M593" i="1"/>
  <c r="I596" i="1" l="1"/>
  <c r="J596" i="1" s="1"/>
  <c r="F595" i="1"/>
  <c r="M594" i="1"/>
  <c r="I597" i="1" l="1"/>
  <c r="J597" i="1" s="1"/>
  <c r="F596" i="1"/>
  <c r="M595" i="1"/>
  <c r="I598" i="1" l="1"/>
  <c r="J598" i="1" s="1"/>
  <c r="F597" i="1"/>
  <c r="M596" i="1"/>
  <c r="I599" i="1" l="1"/>
  <c r="J599" i="1" s="1"/>
  <c r="F598" i="1"/>
  <c r="M597" i="1"/>
  <c r="I600" i="1" l="1"/>
  <c r="J600" i="1" s="1"/>
  <c r="F599" i="1"/>
  <c r="M598" i="1"/>
  <c r="I601" i="1" l="1"/>
  <c r="J601" i="1" s="1"/>
  <c r="F600" i="1"/>
  <c r="M599" i="1"/>
  <c r="I602" i="1" l="1"/>
  <c r="J602" i="1" s="1"/>
  <c r="F601" i="1"/>
  <c r="M600" i="1"/>
  <c r="I603" i="1" l="1"/>
  <c r="J603" i="1" s="1"/>
  <c r="F602" i="1"/>
  <c r="M601" i="1"/>
  <c r="I604" i="1" l="1"/>
  <c r="J604" i="1" s="1"/>
  <c r="F603" i="1"/>
  <c r="M602" i="1"/>
  <c r="I605" i="1" l="1"/>
  <c r="J605" i="1" s="1"/>
  <c r="F604" i="1"/>
  <c r="M603" i="1"/>
  <c r="I606" i="1" l="1"/>
  <c r="J606" i="1" s="1"/>
  <c r="F605" i="1"/>
  <c r="M604" i="1"/>
  <c r="I607" i="1" l="1"/>
  <c r="J607" i="1" s="1"/>
  <c r="F606" i="1"/>
  <c r="M605" i="1"/>
  <c r="I608" i="1" l="1"/>
  <c r="J608" i="1" s="1"/>
  <c r="F607" i="1"/>
  <c r="M606" i="1"/>
  <c r="I609" i="1" l="1"/>
  <c r="J609" i="1" s="1"/>
  <c r="F608" i="1"/>
  <c r="M607" i="1"/>
  <c r="I610" i="1" l="1"/>
  <c r="J610" i="1" s="1"/>
  <c r="F609" i="1"/>
  <c r="M608" i="1"/>
  <c r="I611" i="1" l="1"/>
  <c r="J611" i="1" s="1"/>
  <c r="F610" i="1"/>
  <c r="M609" i="1"/>
  <c r="I612" i="1" l="1"/>
  <c r="J612" i="1" s="1"/>
  <c r="F611" i="1"/>
  <c r="M610" i="1"/>
  <c r="I613" i="1" l="1"/>
  <c r="J613" i="1" s="1"/>
  <c r="F612" i="1"/>
  <c r="M611" i="1"/>
  <c r="I614" i="1" l="1"/>
  <c r="J614" i="1" s="1"/>
  <c r="F613" i="1"/>
  <c r="M612" i="1"/>
  <c r="I615" i="1" l="1"/>
  <c r="J615" i="1" s="1"/>
  <c r="F614" i="1"/>
  <c r="M613" i="1"/>
  <c r="I616" i="1" l="1"/>
  <c r="J616" i="1" s="1"/>
  <c r="F615" i="1"/>
  <c r="M614" i="1"/>
  <c r="I617" i="1" l="1"/>
  <c r="J617" i="1" s="1"/>
  <c r="F616" i="1"/>
  <c r="M615" i="1"/>
  <c r="I618" i="1" l="1"/>
  <c r="J618" i="1" s="1"/>
  <c r="F617" i="1"/>
  <c r="M616" i="1"/>
  <c r="I619" i="1" l="1"/>
  <c r="J619" i="1" s="1"/>
  <c r="F618" i="1"/>
  <c r="M617" i="1"/>
  <c r="I620" i="1" l="1"/>
  <c r="J620" i="1" s="1"/>
  <c r="F619" i="1"/>
  <c r="M618" i="1"/>
  <c r="I621" i="1" l="1"/>
  <c r="J621" i="1" s="1"/>
  <c r="F620" i="1"/>
  <c r="M619" i="1"/>
  <c r="I622" i="1" l="1"/>
  <c r="J622" i="1" s="1"/>
  <c r="F621" i="1"/>
  <c r="M620" i="1"/>
  <c r="I623" i="1" l="1"/>
  <c r="J623" i="1" s="1"/>
  <c r="F622" i="1"/>
  <c r="M621" i="1"/>
  <c r="I624" i="1" l="1"/>
  <c r="J624" i="1" s="1"/>
  <c r="F623" i="1"/>
  <c r="M622" i="1"/>
  <c r="I625" i="1" l="1"/>
  <c r="J625" i="1" s="1"/>
  <c r="F624" i="1"/>
  <c r="M623" i="1"/>
  <c r="I626" i="1" l="1"/>
  <c r="J626" i="1" s="1"/>
  <c r="F625" i="1"/>
  <c r="M624" i="1"/>
  <c r="I627" i="1" l="1"/>
  <c r="J627" i="1" s="1"/>
  <c r="F626" i="1"/>
  <c r="M625" i="1"/>
  <c r="I628" i="1" l="1"/>
  <c r="J628" i="1" s="1"/>
  <c r="F627" i="1"/>
  <c r="M626" i="1"/>
  <c r="I629" i="1" l="1"/>
  <c r="J629" i="1" s="1"/>
  <c r="F628" i="1"/>
  <c r="M627" i="1"/>
  <c r="I630" i="1" l="1"/>
  <c r="J630" i="1" s="1"/>
  <c r="F629" i="1"/>
  <c r="M628" i="1"/>
  <c r="I631" i="1" l="1"/>
  <c r="J631" i="1" s="1"/>
  <c r="F630" i="1"/>
  <c r="M629" i="1"/>
  <c r="I632" i="1" l="1"/>
  <c r="J632" i="1" s="1"/>
  <c r="F631" i="1"/>
  <c r="M630" i="1"/>
  <c r="I633" i="1" l="1"/>
  <c r="J633" i="1" s="1"/>
  <c r="F632" i="1"/>
  <c r="M631" i="1"/>
  <c r="I634" i="1" l="1"/>
  <c r="J634" i="1" s="1"/>
  <c r="F633" i="1"/>
  <c r="M632" i="1"/>
  <c r="I635" i="1" l="1"/>
  <c r="J635" i="1" s="1"/>
  <c r="F634" i="1"/>
  <c r="M633" i="1"/>
  <c r="I636" i="1" l="1"/>
  <c r="J636" i="1" s="1"/>
  <c r="F635" i="1"/>
  <c r="M634" i="1"/>
  <c r="I637" i="1" l="1"/>
  <c r="J637" i="1" s="1"/>
  <c r="F636" i="1"/>
  <c r="M635" i="1"/>
  <c r="I638" i="1" l="1"/>
  <c r="J638" i="1" s="1"/>
  <c r="F637" i="1"/>
  <c r="M636" i="1"/>
  <c r="I639" i="1" l="1"/>
  <c r="J639" i="1" s="1"/>
  <c r="F638" i="1"/>
  <c r="M637" i="1"/>
  <c r="I640" i="1" l="1"/>
  <c r="J640" i="1" s="1"/>
  <c r="F639" i="1"/>
  <c r="M638" i="1"/>
  <c r="I641" i="1" l="1"/>
  <c r="J641" i="1" s="1"/>
  <c r="F640" i="1"/>
  <c r="M639" i="1"/>
  <c r="I642" i="1" l="1"/>
  <c r="J642" i="1" s="1"/>
  <c r="F641" i="1"/>
  <c r="M640" i="1"/>
  <c r="I643" i="1" l="1"/>
  <c r="J643" i="1" s="1"/>
  <c r="F642" i="1"/>
  <c r="M641" i="1"/>
  <c r="I644" i="1" l="1"/>
  <c r="J644" i="1" s="1"/>
  <c r="F643" i="1"/>
  <c r="M642" i="1"/>
  <c r="I645" i="1" l="1"/>
  <c r="J645" i="1" s="1"/>
  <c r="F644" i="1"/>
  <c r="M643" i="1"/>
  <c r="I646" i="1" l="1"/>
  <c r="J646" i="1" s="1"/>
  <c r="F645" i="1"/>
  <c r="M644" i="1"/>
  <c r="I647" i="1" l="1"/>
  <c r="J647" i="1" s="1"/>
  <c r="F646" i="1"/>
  <c r="M645" i="1"/>
  <c r="I648" i="1" l="1"/>
  <c r="J648" i="1" s="1"/>
  <c r="F647" i="1"/>
  <c r="M646" i="1"/>
  <c r="I649" i="1" l="1"/>
  <c r="J649" i="1" s="1"/>
  <c r="F648" i="1"/>
  <c r="M647" i="1"/>
  <c r="I650" i="1" l="1"/>
  <c r="J650" i="1" s="1"/>
  <c r="F649" i="1"/>
  <c r="M648" i="1"/>
  <c r="I651" i="1" l="1"/>
  <c r="J651" i="1" s="1"/>
  <c r="F650" i="1"/>
  <c r="M649" i="1"/>
  <c r="I652" i="1" l="1"/>
  <c r="J652" i="1" s="1"/>
  <c r="F651" i="1"/>
  <c r="M650" i="1"/>
  <c r="I653" i="1" l="1"/>
  <c r="J653" i="1" s="1"/>
  <c r="F652" i="1"/>
  <c r="M651" i="1"/>
  <c r="I654" i="1" l="1"/>
  <c r="J654" i="1" s="1"/>
  <c r="F653" i="1"/>
  <c r="M652" i="1"/>
  <c r="I655" i="1" l="1"/>
  <c r="J655" i="1" s="1"/>
  <c r="F654" i="1"/>
  <c r="M653" i="1"/>
  <c r="I656" i="1" l="1"/>
  <c r="J656" i="1" s="1"/>
  <c r="F655" i="1"/>
  <c r="M654" i="1"/>
  <c r="I657" i="1" l="1"/>
  <c r="J657" i="1" s="1"/>
  <c r="F656" i="1"/>
  <c r="M655" i="1"/>
  <c r="I658" i="1" l="1"/>
  <c r="J658" i="1" s="1"/>
  <c r="F657" i="1"/>
  <c r="M656" i="1"/>
  <c r="I659" i="1" l="1"/>
  <c r="J659" i="1" s="1"/>
  <c r="F658" i="1"/>
  <c r="M657" i="1"/>
  <c r="I660" i="1" l="1"/>
  <c r="J660" i="1" s="1"/>
  <c r="F659" i="1"/>
  <c r="M658" i="1"/>
  <c r="I661" i="1" l="1"/>
  <c r="J661" i="1" s="1"/>
  <c r="F660" i="1"/>
  <c r="M659" i="1"/>
  <c r="I662" i="1" l="1"/>
  <c r="J662" i="1" s="1"/>
  <c r="F661" i="1"/>
  <c r="M660" i="1"/>
  <c r="I663" i="1" l="1"/>
  <c r="J663" i="1" s="1"/>
  <c r="F662" i="1"/>
  <c r="M661" i="1"/>
  <c r="I664" i="1" l="1"/>
  <c r="J664" i="1" s="1"/>
  <c r="F663" i="1"/>
  <c r="M662" i="1"/>
  <c r="I665" i="1" l="1"/>
  <c r="J665" i="1" s="1"/>
  <c r="F664" i="1"/>
  <c r="M663" i="1"/>
  <c r="I666" i="1" l="1"/>
  <c r="J666" i="1" s="1"/>
  <c r="F665" i="1"/>
  <c r="M664" i="1"/>
  <c r="I667" i="1" l="1"/>
  <c r="J667" i="1" s="1"/>
  <c r="F666" i="1"/>
  <c r="M665" i="1"/>
  <c r="I668" i="1" l="1"/>
  <c r="J668" i="1" s="1"/>
  <c r="F667" i="1"/>
  <c r="M666" i="1"/>
  <c r="I669" i="1" l="1"/>
  <c r="J669" i="1" s="1"/>
  <c r="F668" i="1"/>
  <c r="M667" i="1"/>
  <c r="F669" i="1" l="1"/>
  <c r="M668" i="1"/>
  <c r="M669" i="1" l="1"/>
  <c r="L383" i="1"/>
  <c r="N383" i="1" s="1"/>
  <c r="L384" i="1" l="1"/>
  <c r="O383" i="1"/>
  <c r="AC383" i="1" l="1"/>
  <c r="Q383" i="1"/>
  <c r="R383" i="1"/>
  <c r="AD383" i="1"/>
  <c r="AF383" i="1"/>
  <c r="P383" i="1"/>
  <c r="N384" i="1"/>
  <c r="O384" i="1"/>
  <c r="L385" i="1"/>
  <c r="N385" i="1" l="1"/>
  <c r="O385" i="1"/>
  <c r="L386" i="1"/>
  <c r="AC384" i="1"/>
  <c r="AD384" i="1"/>
  <c r="R384" i="1"/>
  <c r="P384" i="1"/>
  <c r="Q384" i="1"/>
  <c r="AF384" i="1"/>
  <c r="AH383" i="1"/>
  <c r="AG383" i="1"/>
  <c r="N386" i="1" l="1"/>
  <c r="O386" i="1"/>
  <c r="L387" i="1"/>
  <c r="AC385" i="1"/>
  <c r="R385" i="1"/>
  <c r="P385" i="1"/>
  <c r="AD385" i="1"/>
  <c r="Q385" i="1"/>
  <c r="AF385" i="1"/>
  <c r="AH384" i="1"/>
  <c r="AG384" i="1"/>
  <c r="N387" i="1" l="1"/>
  <c r="O387" i="1"/>
  <c r="L388" i="1"/>
  <c r="AD386" i="1"/>
  <c r="AC386" i="1"/>
  <c r="P386" i="1"/>
  <c r="R386" i="1"/>
  <c r="Q386" i="1"/>
  <c r="AF386" i="1"/>
  <c r="AH385" i="1"/>
  <c r="AG385" i="1"/>
  <c r="N388" i="1" l="1"/>
  <c r="O388" i="1"/>
  <c r="L389" i="1"/>
  <c r="AC387" i="1"/>
  <c r="P387" i="1"/>
  <c r="Q387" i="1"/>
  <c r="R387" i="1"/>
  <c r="AD387" i="1"/>
  <c r="AF387" i="1"/>
  <c r="AH386" i="1"/>
  <c r="AG386" i="1"/>
  <c r="N389" i="1" l="1"/>
  <c r="O389" i="1"/>
  <c r="L390" i="1"/>
  <c r="P388" i="1"/>
  <c r="R388" i="1"/>
  <c r="AD388" i="1"/>
  <c r="AC388" i="1"/>
  <c r="Q388" i="1"/>
  <c r="AF388" i="1"/>
  <c r="AH387" i="1"/>
  <c r="AG387" i="1"/>
  <c r="N390" i="1" l="1"/>
  <c r="O390" i="1"/>
  <c r="L391" i="1"/>
  <c r="Q389" i="1"/>
  <c r="AD389" i="1"/>
  <c r="AC389" i="1"/>
  <c r="P389" i="1"/>
  <c r="R389" i="1"/>
  <c r="AF389" i="1"/>
  <c r="AH388" i="1"/>
  <c r="AG388" i="1"/>
  <c r="N391" i="1" l="1"/>
  <c r="O391" i="1"/>
  <c r="L392" i="1"/>
  <c r="AC390" i="1"/>
  <c r="P390" i="1"/>
  <c r="R390" i="1"/>
  <c r="Q390" i="1"/>
  <c r="AF390" i="1"/>
  <c r="AD390" i="1"/>
  <c r="AH389" i="1"/>
  <c r="AG389" i="1"/>
  <c r="N392" i="1" l="1"/>
  <c r="O392" i="1"/>
  <c r="L393" i="1"/>
  <c r="P391" i="1"/>
  <c r="AD391" i="1"/>
  <c r="Q391" i="1"/>
  <c r="AC391" i="1"/>
  <c r="R391" i="1"/>
  <c r="AF391" i="1"/>
  <c r="AH390" i="1"/>
  <c r="AG390" i="1"/>
  <c r="N393" i="1" l="1"/>
  <c r="L394" i="1"/>
  <c r="O393" i="1"/>
  <c r="R392" i="1"/>
  <c r="P392" i="1"/>
  <c r="AC392" i="1"/>
  <c r="Q392" i="1"/>
  <c r="AF392" i="1"/>
  <c r="AD392" i="1"/>
  <c r="AH391" i="1"/>
  <c r="AG391" i="1"/>
  <c r="Q393" i="1" l="1"/>
  <c r="AC393" i="1"/>
  <c r="R393" i="1"/>
  <c r="AD393" i="1"/>
  <c r="P393" i="1"/>
  <c r="AF393" i="1"/>
  <c r="N394" i="1"/>
  <c r="L395" i="1"/>
  <c r="O394" i="1"/>
  <c r="AH392" i="1"/>
  <c r="AG392" i="1"/>
  <c r="Q394" i="1" l="1"/>
  <c r="R394" i="1"/>
  <c r="AC394" i="1"/>
  <c r="P394" i="1"/>
  <c r="AD394" i="1"/>
  <c r="AF394" i="1"/>
  <c r="AH393" i="1"/>
  <c r="AG393" i="1"/>
  <c r="N395" i="1"/>
  <c r="O395" i="1"/>
  <c r="L396" i="1"/>
  <c r="N396" i="1" l="1"/>
  <c r="L397" i="1"/>
  <c r="O396" i="1"/>
  <c r="P395" i="1"/>
  <c r="R395" i="1"/>
  <c r="AD395" i="1"/>
  <c r="Q395" i="1"/>
  <c r="AC395" i="1"/>
  <c r="AF395" i="1"/>
  <c r="AH394" i="1"/>
  <c r="AG394" i="1"/>
  <c r="AD396" i="1" l="1"/>
  <c r="R396" i="1"/>
  <c r="P396" i="1"/>
  <c r="Q396" i="1"/>
  <c r="AF396" i="1"/>
  <c r="AC396" i="1"/>
  <c r="N397" i="1"/>
  <c r="L398" i="1"/>
  <c r="O397" i="1"/>
  <c r="AH395" i="1"/>
  <c r="AG395" i="1"/>
  <c r="Q397" i="1" l="1"/>
  <c r="R397" i="1"/>
  <c r="AC397" i="1"/>
  <c r="P397" i="1"/>
  <c r="AD397" i="1"/>
  <c r="AF397" i="1"/>
  <c r="N398" i="1"/>
  <c r="O398" i="1"/>
  <c r="L399" i="1"/>
  <c r="AH396" i="1"/>
  <c r="AG396" i="1"/>
  <c r="N399" i="1" l="1"/>
  <c r="O399" i="1"/>
  <c r="L400" i="1"/>
  <c r="AH397" i="1"/>
  <c r="AG397" i="1"/>
  <c r="AC398" i="1"/>
  <c r="Q398" i="1"/>
  <c r="P398" i="1"/>
  <c r="R398" i="1"/>
  <c r="AD398" i="1"/>
  <c r="AF398" i="1"/>
  <c r="AH398" i="1" l="1"/>
  <c r="AG398" i="1"/>
  <c r="N400" i="1"/>
  <c r="L401" i="1"/>
  <c r="O400" i="1"/>
  <c r="AD399" i="1"/>
  <c r="Q399" i="1"/>
  <c r="P399" i="1"/>
  <c r="AC399" i="1"/>
  <c r="AF399" i="1"/>
  <c r="R399" i="1"/>
  <c r="AH399" i="1" l="1"/>
  <c r="AG399" i="1"/>
  <c r="AD400" i="1"/>
  <c r="Q400" i="1"/>
  <c r="P400" i="1"/>
  <c r="R400" i="1"/>
  <c r="AC400" i="1"/>
  <c r="AF400" i="1"/>
  <c r="N401" i="1"/>
  <c r="L402" i="1"/>
  <c r="O401" i="1"/>
  <c r="Q401" i="1" l="1"/>
  <c r="R401" i="1"/>
  <c r="P401" i="1"/>
  <c r="AD401" i="1"/>
  <c r="AC401" i="1"/>
  <c r="AF401" i="1"/>
  <c r="AH400" i="1"/>
  <c r="AG400" i="1"/>
  <c r="N402" i="1"/>
  <c r="L403" i="1"/>
  <c r="O402" i="1"/>
  <c r="Q402" i="1" l="1"/>
  <c r="R402" i="1"/>
  <c r="AC402" i="1"/>
  <c r="P402" i="1"/>
  <c r="AD402" i="1"/>
  <c r="AF402" i="1"/>
  <c r="N403" i="1"/>
  <c r="O403" i="1"/>
  <c r="L404" i="1"/>
  <c r="AH401" i="1"/>
  <c r="AG401" i="1"/>
  <c r="N404" i="1" l="1"/>
  <c r="L405" i="1"/>
  <c r="O404" i="1"/>
  <c r="AH402" i="1"/>
  <c r="AG402" i="1"/>
  <c r="Q403" i="1"/>
  <c r="P403" i="1"/>
  <c r="R403" i="1"/>
  <c r="AD403" i="1"/>
  <c r="AC403" i="1"/>
  <c r="AF403" i="1"/>
  <c r="AH403" i="1" l="1"/>
  <c r="AG403" i="1"/>
  <c r="P404" i="1"/>
  <c r="R404" i="1"/>
  <c r="AD404" i="1"/>
  <c r="Q404" i="1"/>
  <c r="AC404" i="1"/>
  <c r="AF404" i="1"/>
  <c r="N405" i="1"/>
  <c r="L406" i="1"/>
  <c r="O405" i="1"/>
  <c r="Q405" i="1" l="1"/>
  <c r="AC405" i="1"/>
  <c r="AD405" i="1"/>
  <c r="P405" i="1"/>
  <c r="R405" i="1"/>
  <c r="AF405" i="1"/>
  <c r="AH404" i="1"/>
  <c r="AG404" i="1"/>
  <c r="N406" i="1"/>
  <c r="L407" i="1"/>
  <c r="O406" i="1"/>
  <c r="Q406" i="1" l="1"/>
  <c r="P406" i="1"/>
  <c r="AD406" i="1"/>
  <c r="AC406" i="1"/>
  <c r="R406" i="1"/>
  <c r="AF406" i="1"/>
  <c r="O407" i="1"/>
  <c r="N407" i="1"/>
  <c r="L408" i="1"/>
  <c r="AH405" i="1"/>
  <c r="AG405" i="1"/>
  <c r="AC407" i="1" l="1"/>
  <c r="R407" i="1"/>
  <c r="P407" i="1"/>
  <c r="Q407" i="1"/>
  <c r="AF407" i="1"/>
  <c r="AD407" i="1"/>
  <c r="N408" i="1"/>
  <c r="O408" i="1"/>
  <c r="L409" i="1"/>
  <c r="AH406" i="1"/>
  <c r="AG406" i="1"/>
  <c r="N409" i="1" l="1"/>
  <c r="O409" i="1"/>
  <c r="L410" i="1"/>
  <c r="R408" i="1"/>
  <c r="P408" i="1"/>
  <c r="Q408" i="1"/>
  <c r="AC408" i="1"/>
  <c r="AD408" i="1"/>
  <c r="AF408" i="1"/>
  <c r="AH407" i="1"/>
  <c r="AG407" i="1"/>
  <c r="N410" i="1" l="1"/>
  <c r="O410" i="1"/>
  <c r="L411" i="1"/>
  <c r="P409" i="1"/>
  <c r="AC409" i="1"/>
  <c r="Q409" i="1"/>
  <c r="R409" i="1"/>
  <c r="AF409" i="1"/>
  <c r="AD409" i="1"/>
  <c r="AH408" i="1"/>
  <c r="AG408" i="1"/>
  <c r="N411" i="1" l="1"/>
  <c r="O411" i="1"/>
  <c r="L412" i="1"/>
  <c r="AC410" i="1"/>
  <c r="Q410" i="1"/>
  <c r="AD410" i="1"/>
  <c r="R410" i="1"/>
  <c r="P410" i="1"/>
  <c r="AF410" i="1"/>
  <c r="AH409" i="1"/>
  <c r="AG409" i="1"/>
  <c r="N412" i="1" l="1"/>
  <c r="L413" i="1"/>
  <c r="O412" i="1"/>
  <c r="AD411" i="1"/>
  <c r="AC411" i="1"/>
  <c r="P411" i="1"/>
  <c r="AF411" i="1"/>
  <c r="R411" i="1"/>
  <c r="Q411" i="1"/>
  <c r="AH410" i="1"/>
  <c r="AG410" i="1"/>
  <c r="AH411" i="1" l="1"/>
  <c r="AG411" i="1"/>
  <c r="P412" i="1"/>
  <c r="Q412" i="1"/>
  <c r="AD412" i="1"/>
  <c r="AC412" i="1"/>
  <c r="R412" i="1"/>
  <c r="AF412" i="1"/>
  <c r="N413" i="1"/>
  <c r="L414" i="1"/>
  <c r="O413" i="1"/>
  <c r="R413" i="1" l="1"/>
  <c r="P413" i="1"/>
  <c r="Q413" i="1"/>
  <c r="AD413" i="1"/>
  <c r="AC413" i="1"/>
  <c r="AF413" i="1"/>
  <c r="AH412" i="1"/>
  <c r="AG412" i="1"/>
  <c r="N414" i="1"/>
  <c r="O414" i="1"/>
  <c r="L415" i="1"/>
  <c r="N415" i="1" l="1"/>
  <c r="O415" i="1"/>
  <c r="L416" i="1"/>
  <c r="AD414" i="1"/>
  <c r="Q414" i="1"/>
  <c r="P414" i="1"/>
  <c r="AC414" i="1"/>
  <c r="R414" i="1"/>
  <c r="AF414" i="1"/>
  <c r="AH413" i="1"/>
  <c r="AG413" i="1"/>
  <c r="N416" i="1" l="1"/>
  <c r="O416" i="1"/>
  <c r="L417" i="1"/>
  <c r="Q415" i="1"/>
  <c r="P415" i="1"/>
  <c r="AC415" i="1"/>
  <c r="AD415" i="1"/>
  <c r="R415" i="1"/>
  <c r="AF415" i="1"/>
  <c r="AH414" i="1"/>
  <c r="AG414" i="1"/>
  <c r="N417" i="1" l="1"/>
  <c r="L418" i="1"/>
  <c r="O417" i="1"/>
  <c r="AC416" i="1"/>
  <c r="AD416" i="1"/>
  <c r="Q416" i="1"/>
  <c r="P416" i="1"/>
  <c r="AF416" i="1"/>
  <c r="R416" i="1"/>
  <c r="AH415" i="1"/>
  <c r="AG415" i="1"/>
  <c r="P417" i="1" l="1"/>
  <c r="Q417" i="1"/>
  <c r="R417" i="1"/>
  <c r="AC417" i="1"/>
  <c r="AD417" i="1"/>
  <c r="AF417" i="1"/>
  <c r="N418" i="1"/>
  <c r="O418" i="1"/>
  <c r="L419" i="1"/>
  <c r="AH416" i="1"/>
  <c r="AG416" i="1"/>
  <c r="N419" i="1" l="1"/>
  <c r="O419" i="1"/>
  <c r="L420" i="1"/>
  <c r="AH417" i="1"/>
  <c r="AG417" i="1"/>
  <c r="R418" i="1"/>
  <c r="P418" i="1"/>
  <c r="AD418" i="1"/>
  <c r="Q418" i="1"/>
  <c r="AF418" i="1"/>
  <c r="AC418" i="1"/>
  <c r="N420" i="1" l="1"/>
  <c r="O420" i="1"/>
  <c r="L421" i="1"/>
  <c r="AH418" i="1"/>
  <c r="AG418" i="1"/>
  <c r="AC419" i="1"/>
  <c r="P419" i="1"/>
  <c r="R419" i="1"/>
  <c r="Q419" i="1"/>
  <c r="AD419" i="1"/>
  <c r="AF419" i="1"/>
  <c r="AH419" i="1" l="1"/>
  <c r="AG419" i="1"/>
  <c r="N421" i="1"/>
  <c r="L422" i="1"/>
  <c r="O421" i="1"/>
  <c r="R420" i="1"/>
  <c r="AC420" i="1"/>
  <c r="Q420" i="1"/>
  <c r="AD420" i="1"/>
  <c r="AF420" i="1"/>
  <c r="P420" i="1"/>
  <c r="AH420" i="1" l="1"/>
  <c r="AG420" i="1"/>
  <c r="P421" i="1"/>
  <c r="Q421" i="1"/>
  <c r="R421" i="1"/>
  <c r="AC421" i="1"/>
  <c r="AD421" i="1"/>
  <c r="AF421" i="1"/>
  <c r="N422" i="1"/>
  <c r="O422" i="1"/>
  <c r="L423" i="1"/>
  <c r="N423" i="1" l="1"/>
  <c r="O423" i="1"/>
  <c r="L424" i="1"/>
  <c r="AH421" i="1"/>
  <c r="AG421" i="1"/>
  <c r="AC422" i="1"/>
  <c r="Q422" i="1"/>
  <c r="P422" i="1"/>
  <c r="AD422" i="1"/>
  <c r="R422" i="1"/>
  <c r="AF422" i="1"/>
  <c r="AH422" i="1" l="1"/>
  <c r="AG422" i="1"/>
  <c r="N424" i="1"/>
  <c r="O424" i="1"/>
  <c r="L425" i="1"/>
  <c r="AD423" i="1"/>
  <c r="AC423" i="1"/>
  <c r="Q423" i="1"/>
  <c r="P423" i="1"/>
  <c r="R423" i="1"/>
  <c r="AF423" i="1"/>
  <c r="AH423" i="1" l="1"/>
  <c r="AG423" i="1"/>
  <c r="N425" i="1"/>
  <c r="L426" i="1"/>
  <c r="O425" i="1"/>
  <c r="AD424" i="1"/>
  <c r="AC424" i="1"/>
  <c r="P424" i="1"/>
  <c r="R424" i="1"/>
  <c r="AF424" i="1"/>
  <c r="Q424" i="1"/>
  <c r="AH424" i="1" l="1"/>
  <c r="AG424" i="1"/>
  <c r="Q425" i="1"/>
  <c r="R425" i="1"/>
  <c r="AD425" i="1"/>
  <c r="AC425" i="1"/>
  <c r="P425" i="1"/>
  <c r="AF425" i="1"/>
  <c r="N426" i="1"/>
  <c r="O426" i="1"/>
  <c r="L427" i="1"/>
  <c r="N427" i="1" l="1"/>
  <c r="O427" i="1"/>
  <c r="L428" i="1"/>
  <c r="AH425" i="1"/>
  <c r="AG425" i="1"/>
  <c r="Q426" i="1"/>
  <c r="P426" i="1"/>
  <c r="R426" i="1"/>
  <c r="AC426" i="1"/>
  <c r="AD426" i="1"/>
  <c r="AF426" i="1"/>
  <c r="AH426" i="1" l="1"/>
  <c r="AG426" i="1"/>
  <c r="N428" i="1"/>
  <c r="O428" i="1"/>
  <c r="L429" i="1"/>
  <c r="P427" i="1"/>
  <c r="R427" i="1"/>
  <c r="Q427" i="1"/>
  <c r="AD427" i="1"/>
  <c r="AF427" i="1"/>
  <c r="AC427" i="1"/>
  <c r="AH427" i="1" l="1"/>
  <c r="AG427" i="1"/>
  <c r="N429" i="1"/>
  <c r="L430" i="1"/>
  <c r="O429" i="1"/>
  <c r="AC428" i="1"/>
  <c r="R428" i="1"/>
  <c r="AD428" i="1"/>
  <c r="Q428" i="1"/>
  <c r="P428" i="1"/>
  <c r="AF428" i="1"/>
  <c r="AH428" i="1" l="1"/>
  <c r="AG428" i="1"/>
  <c r="AD429" i="1"/>
  <c r="P429" i="1"/>
  <c r="Q429" i="1"/>
  <c r="R429" i="1"/>
  <c r="AC429" i="1"/>
  <c r="AF429" i="1"/>
  <c r="N430" i="1"/>
  <c r="O430" i="1"/>
  <c r="L431" i="1"/>
  <c r="N431" i="1" l="1"/>
  <c r="O431" i="1"/>
  <c r="L432" i="1"/>
  <c r="AH429" i="1"/>
  <c r="AG429" i="1"/>
  <c r="P430" i="1"/>
  <c r="AC430" i="1"/>
  <c r="Q430" i="1"/>
  <c r="R430" i="1"/>
  <c r="AD430" i="1"/>
  <c r="AF430" i="1"/>
  <c r="AH430" i="1" l="1"/>
  <c r="AG430" i="1"/>
  <c r="N432" i="1"/>
  <c r="O432" i="1"/>
  <c r="L433" i="1"/>
  <c r="Q431" i="1"/>
  <c r="P431" i="1"/>
  <c r="AD431" i="1"/>
  <c r="R431" i="1"/>
  <c r="AF431" i="1"/>
  <c r="AC431" i="1"/>
  <c r="AH431" i="1" l="1"/>
  <c r="AG431" i="1"/>
  <c r="N433" i="1"/>
  <c r="O433" i="1"/>
  <c r="L434" i="1"/>
  <c r="P432" i="1"/>
  <c r="R432" i="1"/>
  <c r="Q432" i="1"/>
  <c r="AC432" i="1"/>
  <c r="AD432" i="1"/>
  <c r="AF432" i="1"/>
  <c r="AH432" i="1" l="1"/>
  <c r="AG432" i="1"/>
  <c r="N434" i="1"/>
  <c r="O434" i="1"/>
  <c r="L435" i="1"/>
  <c r="Q433" i="1"/>
  <c r="AC433" i="1"/>
  <c r="AD433" i="1"/>
  <c r="R433" i="1"/>
  <c r="AF433" i="1"/>
  <c r="P433" i="1"/>
  <c r="AH433" i="1" l="1"/>
  <c r="AG433" i="1"/>
  <c r="N435" i="1"/>
  <c r="O435" i="1"/>
  <c r="L436" i="1"/>
  <c r="R434" i="1"/>
  <c r="AD434" i="1"/>
  <c r="P434" i="1"/>
  <c r="Q434" i="1"/>
  <c r="AC434" i="1"/>
  <c r="AF434" i="1"/>
  <c r="AH434" i="1" l="1"/>
  <c r="AG434" i="1"/>
  <c r="N436" i="1"/>
  <c r="O436" i="1"/>
  <c r="L437" i="1"/>
  <c r="Q435" i="1"/>
  <c r="AD435" i="1"/>
  <c r="R435" i="1"/>
  <c r="P435" i="1"/>
  <c r="AC435" i="1"/>
  <c r="AF435" i="1"/>
  <c r="N437" i="1" l="1"/>
  <c r="L438" i="1"/>
  <c r="O437" i="1"/>
  <c r="AH435" i="1"/>
  <c r="AG435" i="1"/>
  <c r="AC436" i="1"/>
  <c r="Q436" i="1"/>
  <c r="R436" i="1"/>
  <c r="P436" i="1"/>
  <c r="AD436" i="1"/>
  <c r="AF436" i="1"/>
  <c r="AH436" i="1" l="1"/>
  <c r="AG436" i="1"/>
  <c r="AC437" i="1"/>
  <c r="R437" i="1"/>
  <c r="P437" i="1"/>
  <c r="Q437" i="1"/>
  <c r="AD437" i="1"/>
  <c r="AF437" i="1"/>
  <c r="N438" i="1"/>
  <c r="O438" i="1"/>
  <c r="L439" i="1"/>
  <c r="O439" i="1" l="1"/>
  <c r="N439" i="1"/>
  <c r="L440" i="1"/>
  <c r="AH437" i="1"/>
  <c r="AG437" i="1"/>
  <c r="AC438" i="1"/>
  <c r="P438" i="1"/>
  <c r="AD438" i="1"/>
  <c r="Q438" i="1"/>
  <c r="R438" i="1"/>
  <c r="AF438" i="1"/>
  <c r="AH438" i="1" l="1"/>
  <c r="AG438" i="1"/>
  <c r="N440" i="1"/>
  <c r="O440" i="1"/>
  <c r="L441" i="1"/>
  <c r="R439" i="1"/>
  <c r="Q439" i="1"/>
  <c r="AC439" i="1"/>
  <c r="P439" i="1"/>
  <c r="AF439" i="1"/>
  <c r="AD439" i="1"/>
  <c r="N441" i="1" l="1"/>
  <c r="L442" i="1"/>
  <c r="O441" i="1"/>
  <c r="AH439" i="1"/>
  <c r="AG439" i="1"/>
  <c r="R440" i="1"/>
  <c r="AD440" i="1"/>
  <c r="AC440" i="1"/>
  <c r="P440" i="1"/>
  <c r="Q440" i="1"/>
  <c r="AF440" i="1"/>
  <c r="AH440" i="1" l="1"/>
  <c r="AG440" i="1"/>
  <c r="AD441" i="1"/>
  <c r="P441" i="1"/>
  <c r="R441" i="1"/>
  <c r="AC441" i="1"/>
  <c r="Q441" i="1"/>
  <c r="AF441" i="1"/>
  <c r="N442" i="1"/>
  <c r="L443" i="1"/>
  <c r="O442" i="1"/>
  <c r="AH441" i="1" l="1"/>
  <c r="AG441" i="1"/>
  <c r="N443" i="1"/>
  <c r="O443" i="1"/>
  <c r="L444" i="1"/>
  <c r="R442" i="1"/>
  <c r="AD442" i="1"/>
  <c r="P442" i="1"/>
  <c r="Q442" i="1"/>
  <c r="AC442" i="1"/>
  <c r="AF442" i="1"/>
  <c r="AH442" i="1" l="1"/>
  <c r="AG442" i="1"/>
  <c r="Q443" i="1"/>
  <c r="R443" i="1"/>
  <c r="P443" i="1"/>
  <c r="AC443" i="1"/>
  <c r="AF443" i="1"/>
  <c r="AD443" i="1"/>
  <c r="N444" i="1"/>
  <c r="O444" i="1"/>
  <c r="L445" i="1"/>
  <c r="N445" i="1" l="1"/>
  <c r="L446" i="1"/>
  <c r="O445" i="1"/>
  <c r="P444" i="1"/>
  <c r="AC444" i="1"/>
  <c r="R444" i="1"/>
  <c r="Q444" i="1"/>
  <c r="AD444" i="1"/>
  <c r="AF444" i="1"/>
  <c r="AH443" i="1"/>
  <c r="AG443" i="1"/>
  <c r="Q445" i="1" l="1"/>
  <c r="P445" i="1"/>
  <c r="AD445" i="1"/>
  <c r="R445" i="1"/>
  <c r="AF445" i="1"/>
  <c r="AC445" i="1"/>
  <c r="N446" i="1"/>
  <c r="O446" i="1"/>
  <c r="L447" i="1"/>
  <c r="AH444" i="1"/>
  <c r="AG444" i="1"/>
  <c r="N447" i="1" l="1"/>
  <c r="O447" i="1"/>
  <c r="L448" i="1"/>
  <c r="AC446" i="1"/>
  <c r="R446" i="1"/>
  <c r="P446" i="1"/>
  <c r="AD446" i="1"/>
  <c r="Q446" i="1"/>
  <c r="AF446" i="1"/>
  <c r="AH445" i="1"/>
  <c r="AG445" i="1"/>
  <c r="N448" i="1" l="1"/>
  <c r="O448" i="1"/>
  <c r="L449" i="1"/>
  <c r="AC447" i="1"/>
  <c r="R447" i="1"/>
  <c r="P447" i="1"/>
  <c r="AD447" i="1"/>
  <c r="Q447" i="1"/>
  <c r="AF447" i="1"/>
  <c r="AH446" i="1"/>
  <c r="AG446" i="1"/>
  <c r="N449" i="1" l="1"/>
  <c r="L450" i="1"/>
  <c r="O449" i="1"/>
  <c r="Q448" i="1"/>
  <c r="R448" i="1"/>
  <c r="AD448" i="1"/>
  <c r="P448" i="1"/>
  <c r="AC448" i="1"/>
  <c r="AF448" i="1"/>
  <c r="AH447" i="1"/>
  <c r="AG447" i="1"/>
  <c r="P449" i="1" l="1"/>
  <c r="AC449" i="1"/>
  <c r="Q449" i="1"/>
  <c r="AD449" i="1"/>
  <c r="AF449" i="1"/>
  <c r="R449" i="1"/>
  <c r="N450" i="1"/>
  <c r="L451" i="1"/>
  <c r="O450" i="1"/>
  <c r="AH448" i="1"/>
  <c r="AG448" i="1"/>
  <c r="AD450" i="1" l="1"/>
  <c r="Q450" i="1"/>
  <c r="AC450" i="1"/>
  <c r="R450" i="1"/>
  <c r="AF450" i="1"/>
  <c r="P450" i="1"/>
  <c r="N451" i="1"/>
  <c r="O451" i="1"/>
  <c r="L452" i="1"/>
  <c r="AH449" i="1"/>
  <c r="AG449" i="1"/>
  <c r="N452" i="1" l="1"/>
  <c r="O452" i="1"/>
  <c r="L453" i="1"/>
  <c r="P451" i="1"/>
  <c r="AD451" i="1"/>
  <c r="R451" i="1"/>
  <c r="AC451" i="1"/>
  <c r="AF451" i="1"/>
  <c r="Q451" i="1"/>
  <c r="AH450" i="1"/>
  <c r="AG450" i="1"/>
  <c r="N453" i="1" l="1"/>
  <c r="O453" i="1"/>
  <c r="L454" i="1"/>
  <c r="R452" i="1"/>
  <c r="AC452" i="1"/>
  <c r="AD452" i="1"/>
  <c r="P452" i="1"/>
  <c r="AF452" i="1"/>
  <c r="Q452" i="1"/>
  <c r="AH451" i="1"/>
  <c r="AG451" i="1"/>
  <c r="N454" i="1" l="1"/>
  <c r="O454" i="1"/>
  <c r="L455" i="1"/>
  <c r="R453" i="1"/>
  <c r="Q453" i="1"/>
  <c r="AC453" i="1"/>
  <c r="AD453" i="1"/>
  <c r="AF453" i="1"/>
  <c r="P453" i="1"/>
  <c r="AH452" i="1"/>
  <c r="AG452" i="1"/>
  <c r="N455" i="1" l="1"/>
  <c r="L456" i="1"/>
  <c r="O455" i="1"/>
  <c r="AD454" i="1"/>
  <c r="Q454" i="1"/>
  <c r="R454" i="1"/>
  <c r="AC454" i="1"/>
  <c r="P454" i="1"/>
  <c r="AF454" i="1"/>
  <c r="AH453" i="1"/>
  <c r="AG453" i="1"/>
  <c r="AC455" i="1" l="1"/>
  <c r="P455" i="1"/>
  <c r="R455" i="1"/>
  <c r="Q455" i="1"/>
  <c r="AD455" i="1"/>
  <c r="AF455" i="1"/>
  <c r="N456" i="1"/>
  <c r="O456" i="1"/>
  <c r="L457" i="1"/>
  <c r="AH454" i="1"/>
  <c r="AG454" i="1"/>
  <c r="N457" i="1" l="1"/>
  <c r="O457" i="1"/>
  <c r="L458" i="1"/>
  <c r="AH455" i="1"/>
  <c r="AG455" i="1"/>
  <c r="Q456" i="1"/>
  <c r="AC456" i="1"/>
  <c r="P456" i="1"/>
  <c r="R456" i="1"/>
  <c r="AD456" i="1"/>
  <c r="AF456" i="1"/>
  <c r="O458" i="1" l="1"/>
  <c r="N458" i="1"/>
  <c r="L459" i="1"/>
  <c r="AH456" i="1"/>
  <c r="AG456" i="1"/>
  <c r="P457" i="1"/>
  <c r="R457" i="1"/>
  <c r="AD457" i="1"/>
  <c r="AC457" i="1"/>
  <c r="AF457" i="1"/>
  <c r="Q457" i="1"/>
  <c r="AH457" i="1" l="1"/>
  <c r="AG457" i="1"/>
  <c r="AC458" i="1"/>
  <c r="Q458" i="1"/>
  <c r="P458" i="1"/>
  <c r="AD458" i="1"/>
  <c r="R458" i="1"/>
  <c r="AF458" i="1"/>
  <c r="N459" i="1"/>
  <c r="O459" i="1"/>
  <c r="L460" i="1"/>
  <c r="N460" i="1" l="1"/>
  <c r="O460" i="1"/>
  <c r="L461" i="1"/>
  <c r="AH458" i="1"/>
  <c r="AG458" i="1"/>
  <c r="Q459" i="1"/>
  <c r="R459" i="1"/>
  <c r="P459" i="1"/>
  <c r="AC459" i="1"/>
  <c r="AF459" i="1"/>
  <c r="AD459" i="1"/>
  <c r="N461" i="1" l="1"/>
  <c r="O461" i="1"/>
  <c r="L462" i="1"/>
  <c r="AH459" i="1"/>
  <c r="AG459" i="1"/>
  <c r="AC460" i="1"/>
  <c r="R460" i="1"/>
  <c r="AD460" i="1"/>
  <c r="Q460" i="1"/>
  <c r="P460" i="1"/>
  <c r="AF460" i="1"/>
  <c r="P461" i="1" l="1"/>
  <c r="AC461" i="1"/>
  <c r="Q461" i="1"/>
  <c r="AD461" i="1"/>
  <c r="R461" i="1"/>
  <c r="AF461" i="1"/>
  <c r="AH460" i="1"/>
  <c r="AG460" i="1"/>
  <c r="N462" i="1"/>
  <c r="L463" i="1"/>
  <c r="O462" i="1"/>
  <c r="O463" i="1" l="1"/>
  <c r="N463" i="1"/>
  <c r="L464" i="1"/>
  <c r="P462" i="1"/>
  <c r="AC462" i="1"/>
  <c r="AD462" i="1"/>
  <c r="R462" i="1"/>
  <c r="Q462" i="1"/>
  <c r="AF462" i="1"/>
  <c r="AH461" i="1"/>
  <c r="AG461" i="1"/>
  <c r="N464" i="1" l="1"/>
  <c r="O464" i="1"/>
  <c r="L465" i="1"/>
  <c r="AH462" i="1"/>
  <c r="AG462" i="1"/>
  <c r="Q463" i="1"/>
  <c r="P463" i="1"/>
  <c r="AD463" i="1"/>
  <c r="AC463" i="1"/>
  <c r="R463" i="1"/>
  <c r="AF463" i="1"/>
  <c r="AH463" i="1" l="1"/>
  <c r="AG463" i="1"/>
  <c r="N465" i="1"/>
  <c r="O465" i="1"/>
  <c r="L466" i="1"/>
  <c r="AD464" i="1"/>
  <c r="R464" i="1"/>
  <c r="AC464" i="1"/>
  <c r="Q464" i="1"/>
  <c r="AF464" i="1"/>
  <c r="P464" i="1"/>
  <c r="N466" i="1" l="1"/>
  <c r="O466" i="1"/>
  <c r="L467" i="1"/>
  <c r="AH464" i="1"/>
  <c r="AG464" i="1"/>
  <c r="Q465" i="1"/>
  <c r="AC465" i="1"/>
  <c r="P465" i="1"/>
  <c r="AD465" i="1"/>
  <c r="R465" i="1"/>
  <c r="AF465" i="1"/>
  <c r="N467" i="1" l="1"/>
  <c r="O467" i="1"/>
  <c r="L468" i="1"/>
  <c r="AH465" i="1"/>
  <c r="AG465" i="1"/>
  <c r="P466" i="1"/>
  <c r="Q466" i="1"/>
  <c r="AD466" i="1"/>
  <c r="R466" i="1"/>
  <c r="AF466" i="1"/>
  <c r="AC466" i="1"/>
  <c r="AH466" i="1" l="1"/>
  <c r="AG466" i="1"/>
  <c r="N468" i="1"/>
  <c r="O468" i="1"/>
  <c r="L469" i="1"/>
  <c r="AD467" i="1"/>
  <c r="P467" i="1"/>
  <c r="Q467" i="1"/>
  <c r="R467" i="1"/>
  <c r="AC467" i="1"/>
  <c r="AF467" i="1"/>
  <c r="AH467" i="1" l="1"/>
  <c r="AG467" i="1"/>
  <c r="N469" i="1"/>
  <c r="O469" i="1"/>
  <c r="L470" i="1"/>
  <c r="AD468" i="1"/>
  <c r="R468" i="1"/>
  <c r="P468" i="1"/>
  <c r="Q468" i="1"/>
  <c r="AC468" i="1"/>
  <c r="AF468" i="1"/>
  <c r="AH468" i="1" l="1"/>
  <c r="AG468" i="1"/>
  <c r="N470" i="1"/>
  <c r="L471" i="1"/>
  <c r="O470" i="1"/>
  <c r="R469" i="1"/>
  <c r="AD469" i="1"/>
  <c r="AC469" i="1"/>
  <c r="Q469" i="1"/>
  <c r="P469" i="1"/>
  <c r="AF469" i="1"/>
  <c r="AH469" i="1" l="1"/>
  <c r="AG469" i="1"/>
  <c r="N471" i="1"/>
  <c r="O471" i="1"/>
  <c r="L472" i="1"/>
  <c r="P470" i="1"/>
  <c r="Q470" i="1"/>
  <c r="AD470" i="1"/>
  <c r="R470" i="1"/>
  <c r="AF470" i="1"/>
  <c r="AC470" i="1"/>
  <c r="O472" i="1" l="1"/>
  <c r="N472" i="1"/>
  <c r="L473" i="1"/>
  <c r="AH470" i="1"/>
  <c r="AG470" i="1"/>
  <c r="AC471" i="1"/>
  <c r="R471" i="1"/>
  <c r="P471" i="1"/>
  <c r="Q471" i="1"/>
  <c r="AD471" i="1"/>
  <c r="AF471" i="1"/>
  <c r="AH471" i="1" l="1"/>
  <c r="AG471" i="1"/>
  <c r="N473" i="1"/>
  <c r="O473" i="1"/>
  <c r="L474" i="1"/>
  <c r="Q472" i="1"/>
  <c r="R472" i="1"/>
  <c r="AC472" i="1"/>
  <c r="P472" i="1"/>
  <c r="AD472" i="1"/>
  <c r="AF472" i="1"/>
  <c r="AH472" i="1" l="1"/>
  <c r="AG472" i="1"/>
  <c r="N474" i="1"/>
  <c r="O474" i="1"/>
  <c r="L475" i="1"/>
  <c r="AC473" i="1"/>
  <c r="Q473" i="1"/>
  <c r="AD473" i="1"/>
  <c r="R473" i="1"/>
  <c r="P473" i="1"/>
  <c r="AF473" i="1"/>
  <c r="AH473" i="1" l="1"/>
  <c r="AG473" i="1"/>
  <c r="N475" i="1"/>
  <c r="L476" i="1"/>
  <c r="O475" i="1"/>
  <c r="P474" i="1"/>
  <c r="R474" i="1"/>
  <c r="Q474" i="1"/>
  <c r="AD474" i="1"/>
  <c r="AC474" i="1"/>
  <c r="AF474" i="1"/>
  <c r="Q475" i="1" l="1"/>
  <c r="R475" i="1"/>
  <c r="AC475" i="1"/>
  <c r="P475" i="1"/>
  <c r="AF475" i="1"/>
  <c r="AD475" i="1"/>
  <c r="AH474" i="1"/>
  <c r="AG474" i="1"/>
  <c r="N476" i="1"/>
  <c r="O476" i="1"/>
  <c r="L477" i="1"/>
  <c r="N477" i="1" l="1"/>
  <c r="O477" i="1"/>
  <c r="L478" i="1"/>
  <c r="AD476" i="1"/>
  <c r="AC476" i="1"/>
  <c r="P476" i="1"/>
  <c r="R476" i="1"/>
  <c r="AF476" i="1"/>
  <c r="Q476" i="1"/>
  <c r="AH475" i="1"/>
  <c r="AG475" i="1"/>
  <c r="N478" i="1" l="1"/>
  <c r="O478" i="1"/>
  <c r="L479" i="1"/>
  <c r="P477" i="1"/>
  <c r="R477" i="1"/>
  <c r="AC477" i="1"/>
  <c r="Q477" i="1"/>
  <c r="AF477" i="1"/>
  <c r="AD477" i="1"/>
  <c r="AH476" i="1"/>
  <c r="AG476" i="1"/>
  <c r="N479" i="1" l="1"/>
  <c r="O479" i="1"/>
  <c r="L480" i="1"/>
  <c r="AC478" i="1"/>
  <c r="Q478" i="1"/>
  <c r="AD478" i="1"/>
  <c r="P478" i="1"/>
  <c r="R478" i="1"/>
  <c r="AF478" i="1"/>
  <c r="AH477" i="1"/>
  <c r="AG477" i="1"/>
  <c r="AH478" i="1" l="1"/>
  <c r="AG478" i="1"/>
  <c r="N480" i="1"/>
  <c r="O480" i="1"/>
  <c r="L481" i="1"/>
  <c r="R479" i="1"/>
  <c r="AC479" i="1"/>
  <c r="Q479" i="1"/>
  <c r="AD479" i="1"/>
  <c r="P479" i="1"/>
  <c r="AF479" i="1"/>
  <c r="AH479" i="1" l="1"/>
  <c r="AG479" i="1"/>
  <c r="N481" i="1"/>
  <c r="O481" i="1"/>
  <c r="L482" i="1"/>
  <c r="R480" i="1"/>
  <c r="AD480" i="1"/>
  <c r="Q480" i="1"/>
  <c r="P480" i="1"/>
  <c r="AC480" i="1"/>
  <c r="AF480" i="1"/>
  <c r="AH480" i="1" l="1"/>
  <c r="AG480" i="1"/>
  <c r="N482" i="1"/>
  <c r="O482" i="1"/>
  <c r="L483" i="1"/>
  <c r="AC481" i="1"/>
  <c r="AD481" i="1"/>
  <c r="P481" i="1"/>
  <c r="R481" i="1"/>
  <c r="AF481" i="1"/>
  <c r="Q481" i="1"/>
  <c r="AH481" i="1" l="1"/>
  <c r="AG481" i="1"/>
  <c r="N483" i="1"/>
  <c r="O483" i="1"/>
  <c r="L484" i="1"/>
  <c r="AC482" i="1"/>
  <c r="Q482" i="1"/>
  <c r="AD482" i="1"/>
  <c r="P482" i="1"/>
  <c r="R482" i="1"/>
  <c r="AF482" i="1"/>
  <c r="AH482" i="1" l="1"/>
  <c r="AG482" i="1"/>
  <c r="N484" i="1"/>
  <c r="L485" i="1"/>
  <c r="O484" i="1"/>
  <c r="AD483" i="1"/>
  <c r="Q483" i="1"/>
  <c r="AC483" i="1"/>
  <c r="P483" i="1"/>
  <c r="AF483" i="1"/>
  <c r="R483" i="1"/>
  <c r="AH483" i="1" l="1"/>
  <c r="AG483" i="1"/>
  <c r="N485" i="1"/>
  <c r="L486" i="1"/>
  <c r="O485" i="1"/>
  <c r="Q484" i="1"/>
  <c r="AD484" i="1"/>
  <c r="AC484" i="1"/>
  <c r="P484" i="1"/>
  <c r="AF484" i="1"/>
  <c r="R484" i="1"/>
  <c r="AH484" i="1" l="1"/>
  <c r="AG484" i="1"/>
  <c r="AC485" i="1"/>
  <c r="P485" i="1"/>
  <c r="Q485" i="1"/>
  <c r="AD485" i="1"/>
  <c r="AF485" i="1"/>
  <c r="R485" i="1"/>
  <c r="N486" i="1"/>
  <c r="O486" i="1"/>
  <c r="L487" i="1"/>
  <c r="Q486" i="1" l="1"/>
  <c r="AC486" i="1"/>
  <c r="AD486" i="1"/>
  <c r="R486" i="1"/>
  <c r="AF486" i="1"/>
  <c r="P486" i="1"/>
  <c r="AH485" i="1"/>
  <c r="AG485" i="1"/>
  <c r="N487" i="1"/>
  <c r="O487" i="1"/>
  <c r="L488" i="1"/>
  <c r="N488" i="1" l="1"/>
  <c r="O488" i="1"/>
  <c r="L489" i="1"/>
  <c r="P487" i="1"/>
  <c r="AD487" i="1"/>
  <c r="AC487" i="1"/>
  <c r="R487" i="1"/>
  <c r="AF487" i="1"/>
  <c r="Q487" i="1"/>
  <c r="AH486" i="1"/>
  <c r="AG486" i="1"/>
  <c r="N489" i="1" l="1"/>
  <c r="L490" i="1"/>
  <c r="O489" i="1"/>
  <c r="AC488" i="1"/>
  <c r="P488" i="1"/>
  <c r="R488" i="1"/>
  <c r="Q488" i="1"/>
  <c r="AF488" i="1"/>
  <c r="AD488" i="1"/>
  <c r="AH487" i="1"/>
  <c r="AG487" i="1"/>
  <c r="O490" i="1" l="1"/>
  <c r="N490" i="1"/>
  <c r="L491" i="1"/>
  <c r="Q489" i="1"/>
  <c r="AC489" i="1"/>
  <c r="AD489" i="1"/>
  <c r="R489" i="1"/>
  <c r="P489" i="1"/>
  <c r="AF489" i="1"/>
  <c r="AH488" i="1"/>
  <c r="AG488" i="1"/>
  <c r="N491" i="1" l="1"/>
  <c r="L492" i="1"/>
  <c r="O491" i="1"/>
  <c r="AH489" i="1"/>
  <c r="AG489" i="1"/>
  <c r="R490" i="1"/>
  <c r="AC490" i="1"/>
  <c r="AD490" i="1"/>
  <c r="Q490" i="1"/>
  <c r="AF490" i="1"/>
  <c r="P490" i="1"/>
  <c r="N492" i="1" l="1"/>
  <c r="O492" i="1"/>
  <c r="L493" i="1"/>
  <c r="Q491" i="1"/>
  <c r="AD491" i="1"/>
  <c r="AC491" i="1"/>
  <c r="R491" i="1"/>
  <c r="AF491" i="1"/>
  <c r="P491" i="1"/>
  <c r="AH490" i="1"/>
  <c r="AG490" i="1"/>
  <c r="N493" i="1" l="1"/>
  <c r="L494" i="1"/>
  <c r="O493" i="1"/>
  <c r="Q492" i="1"/>
  <c r="R492" i="1"/>
  <c r="AC492" i="1"/>
  <c r="P492" i="1"/>
  <c r="AF492" i="1"/>
  <c r="AD492" i="1"/>
  <c r="AH491" i="1"/>
  <c r="AG491" i="1"/>
  <c r="Q493" i="1" l="1"/>
  <c r="R493" i="1"/>
  <c r="P493" i="1"/>
  <c r="AD493" i="1"/>
  <c r="AC493" i="1"/>
  <c r="AF493" i="1"/>
  <c r="N494" i="1"/>
  <c r="L495" i="1"/>
  <c r="O494" i="1"/>
  <c r="AH492" i="1"/>
  <c r="AG492" i="1"/>
  <c r="Q494" i="1" l="1"/>
  <c r="AC494" i="1"/>
  <c r="R494" i="1"/>
  <c r="AD494" i="1"/>
  <c r="AF494" i="1"/>
  <c r="P494" i="1"/>
  <c r="AH493" i="1"/>
  <c r="AG493" i="1"/>
  <c r="N495" i="1"/>
  <c r="O495" i="1"/>
  <c r="L496" i="1"/>
  <c r="N496" i="1" l="1"/>
  <c r="O496" i="1"/>
  <c r="L497" i="1"/>
  <c r="AD495" i="1"/>
  <c r="AC495" i="1"/>
  <c r="P495" i="1"/>
  <c r="R495" i="1"/>
  <c r="AF495" i="1"/>
  <c r="Q495" i="1"/>
  <c r="AH494" i="1"/>
  <c r="AG494" i="1"/>
  <c r="N497" i="1" l="1"/>
  <c r="O497" i="1"/>
  <c r="L498" i="1"/>
  <c r="AD496" i="1"/>
  <c r="Q496" i="1"/>
  <c r="P496" i="1"/>
  <c r="R496" i="1"/>
  <c r="AC496" i="1"/>
  <c r="AF496" i="1"/>
  <c r="AH495" i="1"/>
  <c r="AG495" i="1"/>
  <c r="AH496" i="1" l="1"/>
  <c r="AG496" i="1"/>
  <c r="N498" i="1"/>
  <c r="L499" i="1"/>
  <c r="O498" i="1"/>
  <c r="Q497" i="1"/>
  <c r="AD497" i="1"/>
  <c r="P497" i="1"/>
  <c r="R497" i="1"/>
  <c r="AF497" i="1"/>
  <c r="AC497" i="1"/>
  <c r="AH497" i="1" l="1"/>
  <c r="AG497" i="1"/>
  <c r="AC498" i="1"/>
  <c r="R498" i="1"/>
  <c r="AD498" i="1"/>
  <c r="P498" i="1"/>
  <c r="AF498" i="1"/>
  <c r="Q498" i="1"/>
  <c r="O499" i="1"/>
  <c r="N499" i="1"/>
  <c r="L500" i="1"/>
  <c r="N500" i="1" l="1"/>
  <c r="O500" i="1"/>
  <c r="L501" i="1"/>
  <c r="AH498" i="1"/>
  <c r="AG498" i="1"/>
  <c r="P499" i="1"/>
  <c r="R499" i="1"/>
  <c r="Q499" i="1"/>
  <c r="AC499" i="1"/>
  <c r="AD499" i="1"/>
  <c r="AF499" i="1"/>
  <c r="N501" i="1" l="1"/>
  <c r="L502" i="1"/>
  <c r="O501" i="1"/>
  <c r="AH499" i="1"/>
  <c r="AG499" i="1"/>
  <c r="AD500" i="1"/>
  <c r="R500" i="1"/>
  <c r="Q500" i="1"/>
  <c r="P500" i="1"/>
  <c r="AF500" i="1"/>
  <c r="AC500" i="1"/>
  <c r="AC501" i="1" l="1"/>
  <c r="R501" i="1"/>
  <c r="Q501" i="1"/>
  <c r="P501" i="1"/>
  <c r="AD501" i="1"/>
  <c r="AF501" i="1"/>
  <c r="AH500" i="1"/>
  <c r="AG500" i="1"/>
  <c r="N502" i="1"/>
  <c r="L503" i="1"/>
  <c r="O502" i="1"/>
  <c r="AD502" i="1" l="1"/>
  <c r="R502" i="1"/>
  <c r="P502" i="1"/>
  <c r="AC502" i="1"/>
  <c r="Q502" i="1"/>
  <c r="AF502" i="1"/>
  <c r="N503" i="1"/>
  <c r="O503" i="1"/>
  <c r="L504" i="1"/>
  <c r="AH501" i="1"/>
  <c r="AG501" i="1"/>
  <c r="N504" i="1" l="1"/>
  <c r="O504" i="1"/>
  <c r="L505" i="1"/>
  <c r="AH502" i="1"/>
  <c r="AG502" i="1"/>
  <c r="P503" i="1"/>
  <c r="Q503" i="1"/>
  <c r="R503" i="1"/>
  <c r="AC503" i="1"/>
  <c r="AD503" i="1"/>
  <c r="AF503" i="1"/>
  <c r="AH503" i="1" l="1"/>
  <c r="AG503" i="1"/>
  <c r="N505" i="1"/>
  <c r="L506" i="1"/>
  <c r="O505" i="1"/>
  <c r="R504" i="1"/>
  <c r="P504" i="1"/>
  <c r="AC504" i="1"/>
  <c r="AD504" i="1"/>
  <c r="AF504" i="1"/>
  <c r="Q504" i="1"/>
  <c r="AH504" i="1" l="1"/>
  <c r="AG504" i="1"/>
  <c r="P505" i="1"/>
  <c r="AD505" i="1"/>
  <c r="AC505" i="1"/>
  <c r="Q505" i="1"/>
  <c r="R505" i="1"/>
  <c r="AF505" i="1"/>
  <c r="N506" i="1"/>
  <c r="L507" i="1"/>
  <c r="O506" i="1"/>
  <c r="R506" i="1" l="1"/>
  <c r="P506" i="1"/>
  <c r="AD506" i="1"/>
  <c r="Q506" i="1"/>
  <c r="AF506" i="1"/>
  <c r="AC506" i="1"/>
  <c r="AH505" i="1"/>
  <c r="AG505" i="1"/>
  <c r="N507" i="1"/>
  <c r="O507" i="1"/>
  <c r="L508" i="1"/>
  <c r="N508" i="1" l="1"/>
  <c r="O508" i="1"/>
  <c r="L509" i="1"/>
  <c r="AC507" i="1"/>
  <c r="P507" i="1"/>
  <c r="R507" i="1"/>
  <c r="AD507" i="1"/>
  <c r="AF507" i="1"/>
  <c r="Q507" i="1"/>
  <c r="AH506" i="1"/>
  <c r="AG506" i="1"/>
  <c r="N509" i="1" l="1"/>
  <c r="L510" i="1"/>
  <c r="O509" i="1"/>
  <c r="AD508" i="1"/>
  <c r="R508" i="1"/>
  <c r="P508" i="1"/>
  <c r="AF508" i="1"/>
  <c r="Q508" i="1"/>
  <c r="AC508" i="1"/>
  <c r="AH507" i="1"/>
  <c r="AG507" i="1"/>
  <c r="AH508" i="1" l="1"/>
  <c r="AG508" i="1"/>
  <c r="N510" i="1"/>
  <c r="L511" i="1"/>
  <c r="O510" i="1"/>
  <c r="R509" i="1"/>
  <c r="AC509" i="1"/>
  <c r="AD509" i="1"/>
  <c r="Q509" i="1"/>
  <c r="AF509" i="1"/>
  <c r="P509" i="1"/>
  <c r="AH509" i="1" l="1"/>
  <c r="AG509" i="1"/>
  <c r="R510" i="1"/>
  <c r="AC510" i="1"/>
  <c r="Q510" i="1"/>
  <c r="P510" i="1"/>
  <c r="AF510" i="1"/>
  <c r="AD510" i="1"/>
  <c r="N511" i="1"/>
  <c r="O511" i="1"/>
  <c r="L512" i="1"/>
  <c r="N512" i="1" l="1"/>
  <c r="L513" i="1"/>
  <c r="O512" i="1"/>
  <c r="R511" i="1"/>
  <c r="P511" i="1"/>
  <c r="AD511" i="1"/>
  <c r="AC511" i="1"/>
  <c r="Q511" i="1"/>
  <c r="AF511" i="1"/>
  <c r="AH510" i="1"/>
  <c r="AG510" i="1"/>
  <c r="AH511" i="1" l="1"/>
  <c r="AG511" i="1"/>
  <c r="Q512" i="1"/>
  <c r="P512" i="1"/>
  <c r="R512" i="1"/>
  <c r="AC512" i="1"/>
  <c r="AD512" i="1"/>
  <c r="AF512" i="1"/>
  <c r="O513" i="1"/>
  <c r="L514" i="1"/>
  <c r="N513" i="1"/>
  <c r="AH512" i="1" l="1"/>
  <c r="AG512" i="1"/>
  <c r="N514" i="1"/>
  <c r="L515" i="1"/>
  <c r="O514" i="1"/>
  <c r="R513" i="1"/>
  <c r="Q513" i="1"/>
  <c r="AD513" i="1"/>
  <c r="P513" i="1"/>
  <c r="AF513" i="1"/>
  <c r="AC513" i="1"/>
  <c r="AH513" i="1" l="1"/>
  <c r="AG513" i="1"/>
  <c r="Q514" i="1"/>
  <c r="AD514" i="1"/>
  <c r="R514" i="1"/>
  <c r="P514" i="1"/>
  <c r="AF514" i="1"/>
  <c r="AC514" i="1"/>
  <c r="N515" i="1"/>
  <c r="O515" i="1"/>
  <c r="L516" i="1"/>
  <c r="N516" i="1" l="1"/>
  <c r="L517" i="1"/>
  <c r="O516" i="1"/>
  <c r="AH514" i="1"/>
  <c r="AG514" i="1"/>
  <c r="AD515" i="1"/>
  <c r="Q515" i="1"/>
  <c r="R515" i="1"/>
  <c r="AF515" i="1"/>
  <c r="AC515" i="1"/>
  <c r="P515" i="1"/>
  <c r="R516" i="1" l="1"/>
  <c r="AD516" i="1"/>
  <c r="P516" i="1"/>
  <c r="AF516" i="1"/>
  <c r="Q516" i="1"/>
  <c r="AC516" i="1"/>
  <c r="N517" i="1"/>
  <c r="L518" i="1"/>
  <c r="O517" i="1"/>
  <c r="AH515" i="1"/>
  <c r="AG515" i="1"/>
  <c r="AH516" i="1" l="1"/>
  <c r="AG516" i="1"/>
  <c r="AC517" i="1"/>
  <c r="P517" i="1"/>
  <c r="AD517" i="1"/>
  <c r="Q517" i="1"/>
  <c r="AF517" i="1"/>
  <c r="R517" i="1"/>
  <c r="N518" i="1"/>
  <c r="O518" i="1"/>
  <c r="L519" i="1"/>
  <c r="N519" i="1" l="1"/>
  <c r="O519" i="1"/>
  <c r="L520" i="1"/>
  <c r="AD518" i="1"/>
  <c r="Q518" i="1"/>
  <c r="P518" i="1"/>
  <c r="R518" i="1"/>
  <c r="AC518" i="1"/>
  <c r="AF518" i="1"/>
  <c r="AH517" i="1"/>
  <c r="AG517" i="1"/>
  <c r="N520" i="1" l="1"/>
  <c r="O520" i="1"/>
  <c r="L521" i="1"/>
  <c r="AD519" i="1"/>
  <c r="P519" i="1"/>
  <c r="AC519" i="1"/>
  <c r="AF519" i="1"/>
  <c r="R519" i="1"/>
  <c r="Q519" i="1"/>
  <c r="AH518" i="1"/>
  <c r="AG518" i="1"/>
  <c r="N521" i="1" l="1"/>
  <c r="L522" i="1"/>
  <c r="O521" i="1"/>
  <c r="AH519" i="1"/>
  <c r="AG519" i="1"/>
  <c r="Q520" i="1"/>
  <c r="R520" i="1"/>
  <c r="P520" i="1"/>
  <c r="AD520" i="1"/>
  <c r="AF520" i="1"/>
  <c r="AC520" i="1"/>
  <c r="AH520" i="1" l="1"/>
  <c r="AG520" i="1"/>
  <c r="N522" i="1"/>
  <c r="O522" i="1"/>
  <c r="L523" i="1"/>
  <c r="R521" i="1"/>
  <c r="AD521" i="1"/>
  <c r="P521" i="1"/>
  <c r="AC521" i="1"/>
  <c r="Q521" i="1"/>
  <c r="AF521" i="1"/>
  <c r="AH521" i="1" l="1"/>
  <c r="AG521" i="1"/>
  <c r="N523" i="1"/>
  <c r="L524" i="1"/>
  <c r="O523" i="1"/>
  <c r="AD522" i="1"/>
  <c r="R522" i="1"/>
  <c r="P522" i="1"/>
  <c r="Q522" i="1"/>
  <c r="AC522" i="1"/>
  <c r="AF522" i="1"/>
  <c r="AH522" i="1" l="1"/>
  <c r="AG522" i="1"/>
  <c r="P523" i="1"/>
  <c r="R523" i="1"/>
  <c r="Q523" i="1"/>
  <c r="AD523" i="1"/>
  <c r="AC523" i="1"/>
  <c r="AF523" i="1"/>
  <c r="O524" i="1"/>
  <c r="N524" i="1"/>
  <c r="L525" i="1"/>
  <c r="N525" i="1" l="1"/>
  <c r="L526" i="1"/>
  <c r="O525" i="1"/>
  <c r="AH523" i="1"/>
  <c r="AG523" i="1"/>
  <c r="AD524" i="1"/>
  <c r="P524" i="1"/>
  <c r="R524" i="1"/>
  <c r="AF524" i="1"/>
  <c r="Q524" i="1"/>
  <c r="AC524" i="1"/>
  <c r="AD525" i="1" l="1"/>
  <c r="AC525" i="1"/>
  <c r="R525" i="1"/>
  <c r="AF525" i="1"/>
  <c r="P525" i="1"/>
  <c r="Q525" i="1"/>
  <c r="N526" i="1"/>
  <c r="O526" i="1"/>
  <c r="L527" i="1"/>
  <c r="AH524" i="1"/>
  <c r="AG524" i="1"/>
  <c r="AH525" i="1" l="1"/>
  <c r="AG525" i="1"/>
  <c r="N527" i="1"/>
  <c r="O527" i="1"/>
  <c r="L528" i="1"/>
  <c r="AD526" i="1"/>
  <c r="Q526" i="1"/>
  <c r="AC526" i="1"/>
  <c r="R526" i="1"/>
  <c r="AF526" i="1"/>
  <c r="P526" i="1"/>
  <c r="AH526" i="1" l="1"/>
  <c r="AG526" i="1"/>
  <c r="N528" i="1"/>
  <c r="O528" i="1"/>
  <c r="L529" i="1"/>
  <c r="R527" i="1"/>
  <c r="Q527" i="1"/>
  <c r="P527" i="1"/>
  <c r="AC527" i="1"/>
  <c r="AD527" i="1"/>
  <c r="AF527" i="1"/>
  <c r="AH527" i="1" l="1"/>
  <c r="AG527" i="1"/>
  <c r="N529" i="1"/>
  <c r="L530" i="1"/>
  <c r="O529" i="1"/>
  <c r="R528" i="1"/>
  <c r="AD528" i="1"/>
  <c r="P528" i="1"/>
  <c r="Q528" i="1"/>
  <c r="AC528" i="1"/>
  <c r="AF528" i="1"/>
  <c r="AH528" i="1" l="1"/>
  <c r="AG528" i="1"/>
  <c r="AC529" i="1"/>
  <c r="R529" i="1"/>
  <c r="Q529" i="1"/>
  <c r="AD529" i="1"/>
  <c r="AF529" i="1"/>
  <c r="P529" i="1"/>
  <c r="N530" i="1"/>
  <c r="O530" i="1"/>
  <c r="L531" i="1"/>
  <c r="N531" i="1" l="1"/>
  <c r="O531" i="1"/>
  <c r="L532" i="1"/>
  <c r="AH529" i="1"/>
  <c r="AG529" i="1"/>
  <c r="P530" i="1"/>
  <c r="R530" i="1"/>
  <c r="AD530" i="1"/>
  <c r="AC530" i="1"/>
  <c r="AF530" i="1"/>
  <c r="Q530" i="1"/>
  <c r="N532" i="1" l="1"/>
  <c r="L533" i="1"/>
  <c r="O532" i="1"/>
  <c r="AH530" i="1"/>
  <c r="AG530" i="1"/>
  <c r="AC531" i="1"/>
  <c r="P531" i="1"/>
  <c r="AD531" i="1"/>
  <c r="Q531" i="1"/>
  <c r="R531" i="1"/>
  <c r="AF531" i="1"/>
  <c r="Q532" i="1" l="1"/>
  <c r="AC532" i="1"/>
  <c r="R532" i="1"/>
  <c r="AD532" i="1"/>
  <c r="AF532" i="1"/>
  <c r="P532" i="1"/>
  <c r="AH531" i="1"/>
  <c r="AG531" i="1"/>
  <c r="N533" i="1"/>
  <c r="L534" i="1"/>
  <c r="O533" i="1"/>
  <c r="AC533" i="1" l="1"/>
  <c r="AD533" i="1"/>
  <c r="Q533" i="1"/>
  <c r="R533" i="1"/>
  <c r="P533" i="1"/>
  <c r="AF533" i="1"/>
  <c r="O534" i="1"/>
  <c r="L535" i="1"/>
  <c r="N534" i="1"/>
  <c r="AH532" i="1"/>
  <c r="AG532" i="1"/>
  <c r="AH533" i="1" l="1"/>
  <c r="AG533" i="1"/>
  <c r="R534" i="1"/>
  <c r="Q534" i="1"/>
  <c r="AC534" i="1"/>
  <c r="P534" i="1"/>
  <c r="AF534" i="1"/>
  <c r="AD534" i="1"/>
  <c r="N535" i="1"/>
  <c r="O535" i="1"/>
  <c r="L536" i="1"/>
  <c r="N536" i="1" l="1"/>
  <c r="O536" i="1"/>
  <c r="L537" i="1"/>
  <c r="AH534" i="1"/>
  <c r="AG534" i="1"/>
  <c r="AC535" i="1"/>
  <c r="AD535" i="1"/>
  <c r="P535" i="1"/>
  <c r="AF535" i="1"/>
  <c r="R535" i="1"/>
  <c r="Q535" i="1"/>
  <c r="O537" i="1" l="1"/>
  <c r="L538" i="1"/>
  <c r="N537" i="1"/>
  <c r="Q536" i="1"/>
  <c r="AC536" i="1"/>
  <c r="P536" i="1"/>
  <c r="AD536" i="1"/>
  <c r="R536" i="1"/>
  <c r="AF536" i="1"/>
  <c r="AH535" i="1"/>
  <c r="AG535" i="1"/>
  <c r="AH536" i="1" l="1"/>
  <c r="AG536" i="1"/>
  <c r="N538" i="1"/>
  <c r="O538" i="1"/>
  <c r="L539" i="1"/>
  <c r="AC537" i="1"/>
  <c r="Q537" i="1"/>
  <c r="P537" i="1"/>
  <c r="R537" i="1"/>
  <c r="AD537" i="1"/>
  <c r="AF537" i="1"/>
  <c r="AH537" i="1" l="1"/>
  <c r="AG537" i="1"/>
  <c r="N539" i="1"/>
  <c r="O539" i="1"/>
  <c r="L540" i="1"/>
  <c r="R538" i="1"/>
  <c r="P538" i="1"/>
  <c r="Q538" i="1"/>
  <c r="AD538" i="1"/>
  <c r="AF538" i="1"/>
  <c r="AC538" i="1"/>
  <c r="AH538" i="1" l="1"/>
  <c r="AG538" i="1"/>
  <c r="N540" i="1"/>
  <c r="L541" i="1"/>
  <c r="O540" i="1"/>
  <c r="R539" i="1"/>
  <c r="P539" i="1"/>
  <c r="AC539" i="1"/>
  <c r="Q539" i="1"/>
  <c r="AF539" i="1"/>
  <c r="AD539" i="1"/>
  <c r="AH539" i="1" l="1"/>
  <c r="AG539" i="1"/>
  <c r="R540" i="1"/>
  <c r="AC540" i="1"/>
  <c r="P540" i="1"/>
  <c r="Q540" i="1"/>
  <c r="AD540" i="1"/>
  <c r="AF540" i="1"/>
  <c r="N541" i="1"/>
  <c r="L542" i="1"/>
  <c r="O541" i="1"/>
  <c r="R541" i="1" l="1"/>
  <c r="P541" i="1"/>
  <c r="AD541" i="1"/>
  <c r="AC541" i="1"/>
  <c r="Q541" i="1"/>
  <c r="AF541" i="1"/>
  <c r="AH540" i="1"/>
  <c r="AG540" i="1"/>
  <c r="N542" i="1"/>
  <c r="O542" i="1"/>
  <c r="L543" i="1"/>
  <c r="N543" i="1" l="1"/>
  <c r="O543" i="1"/>
  <c r="L544" i="1"/>
  <c r="Q542" i="1"/>
  <c r="P542" i="1"/>
  <c r="R542" i="1"/>
  <c r="AC542" i="1"/>
  <c r="AF542" i="1"/>
  <c r="AD542" i="1"/>
  <c r="AH541" i="1"/>
  <c r="AG541" i="1"/>
  <c r="N544" i="1" l="1"/>
  <c r="L545" i="1"/>
  <c r="O544" i="1"/>
  <c r="P543" i="1"/>
  <c r="AD543" i="1"/>
  <c r="R543" i="1"/>
  <c r="AC543" i="1"/>
  <c r="AF543" i="1"/>
  <c r="Q543" i="1"/>
  <c r="AH542" i="1"/>
  <c r="AG542" i="1"/>
  <c r="R544" i="1" l="1"/>
  <c r="Q544" i="1"/>
  <c r="AD544" i="1"/>
  <c r="AF544" i="1"/>
  <c r="P544" i="1"/>
  <c r="AC544" i="1"/>
  <c r="N545" i="1"/>
  <c r="L546" i="1"/>
  <c r="O545" i="1"/>
  <c r="AH543" i="1"/>
  <c r="AG543" i="1"/>
  <c r="AH544" i="1" l="1"/>
  <c r="AG544" i="1"/>
  <c r="AD545" i="1"/>
  <c r="Q545" i="1"/>
  <c r="P545" i="1"/>
  <c r="AC545" i="1"/>
  <c r="AF545" i="1"/>
  <c r="R545" i="1"/>
  <c r="N546" i="1"/>
  <c r="O546" i="1"/>
  <c r="L547" i="1"/>
  <c r="N547" i="1" l="1"/>
  <c r="O547" i="1"/>
  <c r="L548" i="1"/>
  <c r="AD546" i="1"/>
  <c r="R546" i="1"/>
  <c r="P546" i="1"/>
  <c r="AC546" i="1"/>
  <c r="AF546" i="1"/>
  <c r="Q546" i="1"/>
  <c r="AH545" i="1"/>
  <c r="AG545" i="1"/>
  <c r="N548" i="1" l="1"/>
  <c r="O548" i="1"/>
  <c r="L549" i="1"/>
  <c r="AD547" i="1"/>
  <c r="Q547" i="1"/>
  <c r="AC547" i="1"/>
  <c r="R547" i="1"/>
  <c r="P547" i="1"/>
  <c r="AF547" i="1"/>
  <c r="AH546" i="1"/>
  <c r="AG546" i="1"/>
  <c r="N549" i="1" l="1"/>
  <c r="O549" i="1"/>
  <c r="L550" i="1"/>
  <c r="P548" i="1"/>
  <c r="AC548" i="1"/>
  <c r="Q548" i="1"/>
  <c r="AF548" i="1"/>
  <c r="AD548" i="1"/>
  <c r="R548" i="1"/>
  <c r="AH547" i="1"/>
  <c r="AG547" i="1"/>
  <c r="N550" i="1" l="1"/>
  <c r="O550" i="1"/>
  <c r="L551" i="1"/>
  <c r="AH548" i="1"/>
  <c r="AG548" i="1"/>
  <c r="R549" i="1"/>
  <c r="AD549" i="1"/>
  <c r="Q549" i="1"/>
  <c r="P549" i="1"/>
  <c r="AF549" i="1"/>
  <c r="AC549" i="1"/>
  <c r="N551" i="1" l="1"/>
  <c r="O551" i="1"/>
  <c r="L552" i="1"/>
  <c r="AH549" i="1"/>
  <c r="AG549" i="1"/>
  <c r="AC550" i="1"/>
  <c r="AD550" i="1"/>
  <c r="P550" i="1"/>
  <c r="R550" i="1"/>
  <c r="AF550" i="1"/>
  <c r="Q550" i="1"/>
  <c r="N552" i="1" l="1"/>
  <c r="L553" i="1"/>
  <c r="O552" i="1"/>
  <c r="AH550" i="1"/>
  <c r="AG550" i="1"/>
  <c r="P551" i="1"/>
  <c r="AC551" i="1"/>
  <c r="AD551" i="1"/>
  <c r="R551" i="1"/>
  <c r="AF551" i="1"/>
  <c r="Q551" i="1"/>
  <c r="AD552" i="1" l="1"/>
  <c r="AF552" i="1"/>
  <c r="R552" i="1"/>
  <c r="AC552" i="1"/>
  <c r="Q552" i="1"/>
  <c r="P552" i="1"/>
  <c r="AH551" i="1"/>
  <c r="AG551" i="1"/>
  <c r="N553" i="1"/>
  <c r="O553" i="1"/>
  <c r="L554" i="1"/>
  <c r="N554" i="1" l="1"/>
  <c r="O554" i="1"/>
  <c r="L555" i="1"/>
  <c r="R553" i="1"/>
  <c r="AD553" i="1"/>
  <c r="AF553" i="1"/>
  <c r="AC553" i="1"/>
  <c r="Q553" i="1"/>
  <c r="P553" i="1"/>
  <c r="AH552" i="1"/>
  <c r="AG552" i="1"/>
  <c r="N555" i="1" l="1"/>
  <c r="O555" i="1"/>
  <c r="L556" i="1"/>
  <c r="AH553" i="1"/>
  <c r="AG553" i="1"/>
  <c r="AC554" i="1"/>
  <c r="Q554" i="1"/>
  <c r="AD554" i="1"/>
  <c r="R554" i="1"/>
  <c r="AF554" i="1"/>
  <c r="P554" i="1"/>
  <c r="N556" i="1" l="1"/>
  <c r="O556" i="1"/>
  <c r="L557" i="1"/>
  <c r="AH554" i="1"/>
  <c r="AG554" i="1"/>
  <c r="R555" i="1"/>
  <c r="AC555" i="1"/>
  <c r="P555" i="1"/>
  <c r="AF555" i="1"/>
  <c r="AD555" i="1"/>
  <c r="Q555" i="1"/>
  <c r="N557" i="1" l="1"/>
  <c r="L558" i="1"/>
  <c r="O557" i="1"/>
  <c r="P556" i="1"/>
  <c r="AD556" i="1"/>
  <c r="AC556" i="1"/>
  <c r="Q556" i="1"/>
  <c r="R556" i="1"/>
  <c r="AF556" i="1"/>
  <c r="AH555" i="1"/>
  <c r="AG555" i="1"/>
  <c r="N558" i="1" l="1"/>
  <c r="L559" i="1"/>
  <c r="O558" i="1"/>
  <c r="AH556" i="1"/>
  <c r="AG556" i="1"/>
  <c r="AD557" i="1"/>
  <c r="P557" i="1"/>
  <c r="AC557" i="1"/>
  <c r="Q557" i="1"/>
  <c r="AF557" i="1"/>
  <c r="R557" i="1"/>
  <c r="P558" i="1" l="1"/>
  <c r="Q558" i="1"/>
  <c r="AF558" i="1"/>
  <c r="AD558" i="1"/>
  <c r="AC558" i="1"/>
  <c r="R558" i="1"/>
  <c r="AH557" i="1"/>
  <c r="AG557" i="1"/>
  <c r="N559" i="1"/>
  <c r="O559" i="1"/>
  <c r="L560" i="1"/>
  <c r="N560" i="1" l="1"/>
  <c r="L561" i="1"/>
  <c r="O560" i="1"/>
  <c r="R559" i="1"/>
  <c r="P559" i="1"/>
  <c r="AD559" i="1"/>
  <c r="AC559" i="1"/>
  <c r="AF559" i="1"/>
  <c r="Q559" i="1"/>
  <c r="AH558" i="1"/>
  <c r="AG558" i="1"/>
  <c r="P560" i="1" l="1"/>
  <c r="R560" i="1"/>
  <c r="AC560" i="1"/>
  <c r="AD560" i="1"/>
  <c r="Q560" i="1"/>
  <c r="AF560" i="1"/>
  <c r="N561" i="1"/>
  <c r="O561" i="1"/>
  <c r="L562" i="1"/>
  <c r="AH559" i="1"/>
  <c r="AG559" i="1"/>
  <c r="N562" i="1" l="1"/>
  <c r="O562" i="1"/>
  <c r="L563" i="1"/>
  <c r="AH560" i="1"/>
  <c r="AG560" i="1"/>
  <c r="AD561" i="1"/>
  <c r="AC561" i="1"/>
  <c r="Q561" i="1"/>
  <c r="AF561" i="1"/>
  <c r="P561" i="1"/>
  <c r="R561" i="1"/>
  <c r="AD562" i="1" l="1"/>
  <c r="AC562" i="1"/>
  <c r="P562" i="1"/>
  <c r="Q562" i="1"/>
  <c r="AF562" i="1"/>
  <c r="R562" i="1"/>
  <c r="AH561" i="1"/>
  <c r="AG561" i="1"/>
  <c r="N563" i="1"/>
  <c r="O563" i="1"/>
  <c r="L564" i="1"/>
  <c r="N564" i="1" l="1"/>
  <c r="O564" i="1"/>
  <c r="L565" i="1"/>
  <c r="AC563" i="1"/>
  <c r="R563" i="1"/>
  <c r="Q563" i="1"/>
  <c r="AD563" i="1"/>
  <c r="AF563" i="1"/>
  <c r="P563" i="1"/>
  <c r="AH562" i="1"/>
  <c r="AG562" i="1"/>
  <c r="Q564" i="1" l="1"/>
  <c r="R564" i="1"/>
  <c r="AD564" i="1"/>
  <c r="P564" i="1"/>
  <c r="AF564" i="1"/>
  <c r="AC564" i="1"/>
  <c r="N565" i="1"/>
  <c r="O565" i="1"/>
  <c r="L566" i="1"/>
  <c r="AH563" i="1"/>
  <c r="AG563" i="1"/>
  <c r="O566" i="1" l="1"/>
  <c r="N566" i="1"/>
  <c r="L567" i="1"/>
  <c r="Q565" i="1"/>
  <c r="P565" i="1"/>
  <c r="R565" i="1"/>
  <c r="AC565" i="1"/>
  <c r="AF565" i="1"/>
  <c r="AD565" i="1"/>
  <c r="AH564" i="1"/>
  <c r="AG564" i="1"/>
  <c r="O567" i="1" l="1"/>
  <c r="N567" i="1"/>
  <c r="L568" i="1"/>
  <c r="AH565" i="1"/>
  <c r="AG565" i="1"/>
  <c r="AC566" i="1"/>
  <c r="Q566" i="1"/>
  <c r="AF566" i="1"/>
  <c r="P566" i="1"/>
  <c r="R566" i="1"/>
  <c r="AD566" i="1"/>
  <c r="AH566" i="1" l="1"/>
  <c r="AG566" i="1"/>
  <c r="N568" i="1"/>
  <c r="L569" i="1"/>
  <c r="O568" i="1"/>
  <c r="AC567" i="1"/>
  <c r="Q567" i="1"/>
  <c r="P567" i="1"/>
  <c r="AD567" i="1"/>
  <c r="R567" i="1"/>
  <c r="AF567" i="1"/>
  <c r="AH567" i="1" l="1"/>
  <c r="AG567" i="1"/>
  <c r="R568" i="1"/>
  <c r="Q568" i="1"/>
  <c r="AD568" i="1"/>
  <c r="AF568" i="1"/>
  <c r="AC568" i="1"/>
  <c r="P568" i="1"/>
  <c r="N569" i="1"/>
  <c r="O569" i="1"/>
  <c r="L570" i="1"/>
  <c r="N570" i="1" l="1"/>
  <c r="O570" i="1"/>
  <c r="L571" i="1"/>
  <c r="R569" i="1"/>
  <c r="P569" i="1"/>
  <c r="AC569" i="1"/>
  <c r="Q569" i="1"/>
  <c r="AD569" i="1"/>
  <c r="AF569" i="1"/>
  <c r="AH568" i="1"/>
  <c r="AG568" i="1"/>
  <c r="N571" i="1" l="1"/>
  <c r="O571" i="1"/>
  <c r="L572" i="1"/>
  <c r="Q570" i="1"/>
  <c r="AD570" i="1"/>
  <c r="R570" i="1"/>
  <c r="P570" i="1"/>
  <c r="AF570" i="1"/>
  <c r="AC570" i="1"/>
  <c r="AH569" i="1"/>
  <c r="AG569" i="1"/>
  <c r="P571" i="1" l="1"/>
  <c r="AF571" i="1"/>
  <c r="R571" i="1"/>
  <c r="Q571" i="1"/>
  <c r="AC571" i="1"/>
  <c r="AD571" i="1"/>
  <c r="N572" i="1"/>
  <c r="O572" i="1"/>
  <c r="L573" i="1"/>
  <c r="AH570" i="1"/>
  <c r="AG570" i="1"/>
  <c r="N573" i="1" l="1"/>
  <c r="O573" i="1"/>
  <c r="L574" i="1"/>
  <c r="AH571" i="1"/>
  <c r="AG571" i="1"/>
  <c r="P572" i="1"/>
  <c r="R572" i="1"/>
  <c r="AD572" i="1"/>
  <c r="AF572" i="1"/>
  <c r="Q572" i="1"/>
  <c r="AC572" i="1"/>
  <c r="N574" i="1" l="1"/>
  <c r="O574" i="1"/>
  <c r="L575" i="1"/>
  <c r="AD573" i="1"/>
  <c r="R573" i="1"/>
  <c r="P573" i="1"/>
  <c r="Q573" i="1"/>
  <c r="AF573" i="1"/>
  <c r="AC573" i="1"/>
  <c r="AH572" i="1"/>
  <c r="AG572" i="1"/>
  <c r="N575" i="1" l="1"/>
  <c r="O575" i="1"/>
  <c r="L576" i="1"/>
  <c r="Q574" i="1"/>
  <c r="R574" i="1"/>
  <c r="AD574" i="1"/>
  <c r="AC574" i="1"/>
  <c r="AF574" i="1"/>
  <c r="P574" i="1"/>
  <c r="AH573" i="1"/>
  <c r="AG573" i="1"/>
  <c r="N576" i="1" l="1"/>
  <c r="L577" i="1"/>
  <c r="O576" i="1"/>
  <c r="AC575" i="1"/>
  <c r="P575" i="1"/>
  <c r="AD575" i="1"/>
  <c r="R575" i="1"/>
  <c r="AF575" i="1"/>
  <c r="Q575" i="1"/>
  <c r="AH574" i="1"/>
  <c r="AG574" i="1"/>
  <c r="Q576" i="1" l="1"/>
  <c r="AC576" i="1"/>
  <c r="P576" i="1"/>
  <c r="R576" i="1"/>
  <c r="AD576" i="1"/>
  <c r="AF576" i="1"/>
  <c r="N577" i="1"/>
  <c r="O577" i="1"/>
  <c r="L578" i="1"/>
  <c r="AH575" i="1"/>
  <c r="AG575" i="1"/>
  <c r="N578" i="1" l="1"/>
  <c r="L579" i="1"/>
  <c r="O578" i="1"/>
  <c r="AH576" i="1"/>
  <c r="AG576" i="1"/>
  <c r="AD577" i="1"/>
  <c r="AF577" i="1"/>
  <c r="Q577" i="1"/>
  <c r="AC577" i="1"/>
  <c r="P577" i="1"/>
  <c r="R577" i="1"/>
  <c r="AH577" i="1" l="1"/>
  <c r="AG577" i="1"/>
  <c r="AC578" i="1"/>
  <c r="P578" i="1"/>
  <c r="Q578" i="1"/>
  <c r="R578" i="1"/>
  <c r="AF578" i="1"/>
  <c r="AD578" i="1"/>
  <c r="N579" i="1"/>
  <c r="O579" i="1"/>
  <c r="L580" i="1"/>
  <c r="N580" i="1" l="1"/>
  <c r="O580" i="1"/>
  <c r="L581" i="1"/>
  <c r="AC579" i="1"/>
  <c r="AD579" i="1"/>
  <c r="Q579" i="1"/>
  <c r="R579" i="1"/>
  <c r="AF579" i="1"/>
  <c r="P579" i="1"/>
  <c r="AH578" i="1"/>
  <c r="AG578" i="1"/>
  <c r="O581" i="1" l="1"/>
  <c r="N581" i="1"/>
  <c r="L582" i="1"/>
  <c r="R580" i="1"/>
  <c r="AF580" i="1"/>
  <c r="P580" i="1"/>
  <c r="AC580" i="1"/>
  <c r="AD580" i="1"/>
  <c r="Q580" i="1"/>
  <c r="AH579" i="1"/>
  <c r="AG579" i="1"/>
  <c r="AD581" i="1" l="1"/>
  <c r="R581" i="1"/>
  <c r="AF581" i="1"/>
  <c r="Q581" i="1"/>
  <c r="P581" i="1"/>
  <c r="AC581" i="1"/>
  <c r="O582" i="1"/>
  <c r="N582" i="1"/>
  <c r="L583" i="1"/>
  <c r="AH580" i="1"/>
  <c r="AG580" i="1"/>
  <c r="AH581" i="1" l="1"/>
  <c r="AG581" i="1"/>
  <c r="Q582" i="1"/>
  <c r="AC582" i="1"/>
  <c r="P582" i="1"/>
  <c r="AD582" i="1"/>
  <c r="R582" i="1"/>
  <c r="AF582" i="1"/>
  <c r="O583" i="1"/>
  <c r="N583" i="1"/>
  <c r="L584" i="1"/>
  <c r="P583" i="1" l="1"/>
  <c r="R583" i="1"/>
  <c r="AC583" i="1"/>
  <c r="Q583" i="1"/>
  <c r="AF583" i="1"/>
  <c r="AD583" i="1"/>
  <c r="N584" i="1"/>
  <c r="L585" i="1"/>
  <c r="O584" i="1"/>
  <c r="AH582" i="1"/>
  <c r="AG582" i="1"/>
  <c r="P584" i="1" l="1"/>
  <c r="Q584" i="1"/>
  <c r="AC584" i="1"/>
  <c r="R584" i="1"/>
  <c r="AF584" i="1"/>
  <c r="AD584" i="1"/>
  <c r="N585" i="1"/>
  <c r="O585" i="1"/>
  <c r="L586" i="1"/>
  <c r="AH583" i="1"/>
  <c r="AG583" i="1"/>
  <c r="N586" i="1" l="1"/>
  <c r="L587" i="1"/>
  <c r="O586" i="1"/>
  <c r="Q585" i="1"/>
  <c r="P585" i="1"/>
  <c r="AD585" i="1"/>
  <c r="AC585" i="1"/>
  <c r="R585" i="1"/>
  <c r="AF585" i="1"/>
  <c r="AH584" i="1"/>
  <c r="AG584" i="1"/>
  <c r="Q586" i="1" l="1"/>
  <c r="P586" i="1"/>
  <c r="AD586" i="1"/>
  <c r="R586" i="1"/>
  <c r="AF586" i="1"/>
  <c r="AC586" i="1"/>
  <c r="O587" i="1"/>
  <c r="N587" i="1"/>
  <c r="L588" i="1"/>
  <c r="AH585" i="1"/>
  <c r="AG585" i="1"/>
  <c r="AC587" i="1" l="1"/>
  <c r="P587" i="1"/>
  <c r="Q587" i="1"/>
  <c r="AD587" i="1"/>
  <c r="AF587" i="1"/>
  <c r="R587" i="1"/>
  <c r="N588" i="1"/>
  <c r="O588" i="1"/>
  <c r="L589" i="1"/>
  <c r="AH586" i="1"/>
  <c r="AG586" i="1"/>
  <c r="N589" i="1" l="1"/>
  <c r="O589" i="1"/>
  <c r="L590" i="1"/>
  <c r="AC588" i="1"/>
  <c r="P588" i="1"/>
  <c r="AD588" i="1"/>
  <c r="AF588" i="1"/>
  <c r="Q588" i="1"/>
  <c r="R588" i="1"/>
  <c r="AH587" i="1"/>
  <c r="AG587" i="1"/>
  <c r="N590" i="1" l="1"/>
  <c r="O590" i="1"/>
  <c r="L591" i="1"/>
  <c r="AH588" i="1"/>
  <c r="AG588" i="1"/>
  <c r="P589" i="1"/>
  <c r="AD589" i="1"/>
  <c r="AC589" i="1"/>
  <c r="Q589" i="1"/>
  <c r="AF589" i="1"/>
  <c r="R589" i="1"/>
  <c r="N591" i="1" l="1"/>
  <c r="O591" i="1"/>
  <c r="L592" i="1"/>
  <c r="AD590" i="1"/>
  <c r="P590" i="1"/>
  <c r="Q590" i="1"/>
  <c r="R590" i="1"/>
  <c r="AF590" i="1"/>
  <c r="AC590" i="1"/>
  <c r="AH589" i="1"/>
  <c r="AG589" i="1"/>
  <c r="N592" i="1" l="1"/>
  <c r="L593" i="1"/>
  <c r="O592" i="1"/>
  <c r="AC591" i="1"/>
  <c r="Q591" i="1"/>
  <c r="AD591" i="1"/>
  <c r="R591" i="1"/>
  <c r="AF591" i="1"/>
  <c r="P591" i="1"/>
  <c r="AH590" i="1"/>
  <c r="AG590" i="1"/>
  <c r="N593" i="1" l="1"/>
  <c r="O593" i="1"/>
  <c r="L594" i="1"/>
  <c r="AD592" i="1"/>
  <c r="P592" i="1"/>
  <c r="AC592" i="1"/>
  <c r="R592" i="1"/>
  <c r="Q592" i="1"/>
  <c r="AF592" i="1"/>
  <c r="AH591" i="1"/>
  <c r="AG591" i="1"/>
  <c r="N594" i="1" l="1"/>
  <c r="O594" i="1"/>
  <c r="L595" i="1"/>
  <c r="AH592" i="1"/>
  <c r="AG592" i="1"/>
  <c r="AC593" i="1"/>
  <c r="P593" i="1"/>
  <c r="AF593" i="1"/>
  <c r="R593" i="1"/>
  <c r="Q593" i="1"/>
  <c r="AD593" i="1"/>
  <c r="O595" i="1" l="1"/>
  <c r="N595" i="1"/>
  <c r="L596" i="1"/>
  <c r="AC594" i="1"/>
  <c r="R594" i="1"/>
  <c r="Q594" i="1"/>
  <c r="P594" i="1"/>
  <c r="AF594" i="1"/>
  <c r="AD594" i="1"/>
  <c r="AH593" i="1"/>
  <c r="AG593" i="1"/>
  <c r="N596" i="1" l="1"/>
  <c r="O596" i="1"/>
  <c r="L597" i="1"/>
  <c r="AH594" i="1"/>
  <c r="AG594" i="1"/>
  <c r="P595" i="1"/>
  <c r="AC595" i="1"/>
  <c r="R595" i="1"/>
  <c r="AF595" i="1"/>
  <c r="Q595" i="1"/>
  <c r="AD595" i="1"/>
  <c r="N597" i="1" l="1"/>
  <c r="O597" i="1"/>
  <c r="L598" i="1"/>
  <c r="AD596" i="1"/>
  <c r="AC596" i="1"/>
  <c r="AF596" i="1"/>
  <c r="R596" i="1"/>
  <c r="Q596" i="1"/>
  <c r="P596" i="1"/>
  <c r="AH595" i="1"/>
  <c r="AG595" i="1"/>
  <c r="N598" i="1" l="1"/>
  <c r="O598" i="1"/>
  <c r="L599" i="1"/>
  <c r="AH596" i="1"/>
  <c r="AG596" i="1"/>
  <c r="AD597" i="1"/>
  <c r="P597" i="1"/>
  <c r="AC597" i="1"/>
  <c r="Q597" i="1"/>
  <c r="R597" i="1"/>
  <c r="AF597" i="1"/>
  <c r="AH597" i="1" l="1"/>
  <c r="AG597" i="1"/>
  <c r="N599" i="1"/>
  <c r="O599" i="1"/>
  <c r="L600" i="1"/>
  <c r="AC598" i="1"/>
  <c r="R598" i="1"/>
  <c r="P598" i="1"/>
  <c r="AD598" i="1"/>
  <c r="Q598" i="1"/>
  <c r="AF598" i="1"/>
  <c r="AH598" i="1" l="1"/>
  <c r="AG598" i="1"/>
  <c r="N600" i="1"/>
  <c r="O600" i="1"/>
  <c r="L601" i="1"/>
  <c r="AC599" i="1"/>
  <c r="R599" i="1"/>
  <c r="Q599" i="1"/>
  <c r="AF599" i="1"/>
  <c r="P599" i="1"/>
  <c r="AD599" i="1"/>
  <c r="AH599" i="1" l="1"/>
  <c r="AG599" i="1"/>
  <c r="N601" i="1"/>
  <c r="O601" i="1"/>
  <c r="L602" i="1"/>
  <c r="AD600" i="1"/>
  <c r="P600" i="1"/>
  <c r="R600" i="1"/>
  <c r="AC600" i="1"/>
  <c r="AF600" i="1"/>
  <c r="Q600" i="1"/>
  <c r="AH600" i="1" l="1"/>
  <c r="AG600" i="1"/>
  <c r="N602" i="1"/>
  <c r="L603" i="1"/>
  <c r="O602" i="1"/>
  <c r="AD601" i="1"/>
  <c r="P601" i="1"/>
  <c r="R601" i="1"/>
  <c r="AF601" i="1"/>
  <c r="Q601" i="1"/>
  <c r="AC601" i="1"/>
  <c r="N603" i="1" l="1"/>
  <c r="O603" i="1"/>
  <c r="L604" i="1"/>
  <c r="AH601" i="1"/>
  <c r="AG601" i="1"/>
  <c r="AC602" i="1"/>
  <c r="P602" i="1"/>
  <c r="AD602" i="1"/>
  <c r="R602" i="1"/>
  <c r="AF602" i="1"/>
  <c r="Q602" i="1"/>
  <c r="N604" i="1" l="1"/>
  <c r="O604" i="1"/>
  <c r="L605" i="1"/>
  <c r="AH602" i="1"/>
  <c r="AG602" i="1"/>
  <c r="Q603" i="1"/>
  <c r="AD603" i="1"/>
  <c r="AC603" i="1"/>
  <c r="R603" i="1"/>
  <c r="P603" i="1"/>
  <c r="AF603" i="1"/>
  <c r="Q604" i="1" l="1"/>
  <c r="R604" i="1"/>
  <c r="AD604" i="1"/>
  <c r="P604" i="1"/>
  <c r="AC604" i="1"/>
  <c r="AF604" i="1"/>
  <c r="AH603" i="1"/>
  <c r="AG603" i="1"/>
  <c r="O605" i="1"/>
  <c r="N605" i="1"/>
  <c r="L606" i="1"/>
  <c r="N606" i="1" l="1"/>
  <c r="O606" i="1"/>
  <c r="L607" i="1"/>
  <c r="AH604" i="1"/>
  <c r="AG604" i="1"/>
  <c r="AD605" i="1"/>
  <c r="P605" i="1"/>
  <c r="R605" i="1"/>
  <c r="AC605" i="1"/>
  <c r="AF605" i="1"/>
  <c r="Q605" i="1"/>
  <c r="N607" i="1" l="1"/>
  <c r="O607" i="1"/>
  <c r="L608" i="1"/>
  <c r="AH605" i="1"/>
  <c r="AG605" i="1"/>
  <c r="R606" i="1"/>
  <c r="AC606" i="1"/>
  <c r="Q606" i="1"/>
  <c r="AD606" i="1"/>
  <c r="AF606" i="1"/>
  <c r="P606" i="1"/>
  <c r="N608" i="1" l="1"/>
  <c r="O608" i="1"/>
  <c r="L609" i="1"/>
  <c r="AH606" i="1"/>
  <c r="AG606" i="1"/>
  <c r="P607" i="1"/>
  <c r="AC607" i="1"/>
  <c r="Q607" i="1"/>
  <c r="AF607" i="1"/>
  <c r="R607" i="1"/>
  <c r="AD607" i="1"/>
  <c r="N609" i="1" l="1"/>
  <c r="O609" i="1"/>
  <c r="L610" i="1"/>
  <c r="Q608" i="1"/>
  <c r="AC608" i="1"/>
  <c r="AF608" i="1"/>
  <c r="R608" i="1"/>
  <c r="AD608" i="1"/>
  <c r="P608" i="1"/>
  <c r="AH607" i="1"/>
  <c r="AG607" i="1"/>
  <c r="N610" i="1" l="1"/>
  <c r="O610" i="1"/>
  <c r="L611" i="1"/>
  <c r="AH608" i="1"/>
  <c r="AG608" i="1"/>
  <c r="AC609" i="1"/>
  <c r="AD609" i="1"/>
  <c r="R609" i="1"/>
  <c r="AF609" i="1"/>
  <c r="Q609" i="1"/>
  <c r="P609" i="1"/>
  <c r="N611" i="1" l="1"/>
  <c r="O611" i="1"/>
  <c r="L612" i="1"/>
  <c r="Q610" i="1"/>
  <c r="AC610" i="1"/>
  <c r="P610" i="1"/>
  <c r="AF610" i="1"/>
  <c r="AD610" i="1"/>
  <c r="R610" i="1"/>
  <c r="AH609" i="1"/>
  <c r="AG609" i="1"/>
  <c r="N612" i="1" l="1"/>
  <c r="O612" i="1"/>
  <c r="L613" i="1"/>
  <c r="AH610" i="1"/>
  <c r="AG610" i="1"/>
  <c r="Q611" i="1"/>
  <c r="P611" i="1"/>
  <c r="R611" i="1"/>
  <c r="AD611" i="1"/>
  <c r="AC611" i="1"/>
  <c r="AF611" i="1"/>
  <c r="AH611" i="1" l="1"/>
  <c r="AG611" i="1"/>
  <c r="N613" i="1"/>
  <c r="O613" i="1"/>
  <c r="L614" i="1"/>
  <c r="R612" i="1"/>
  <c r="P612" i="1"/>
  <c r="AD612" i="1"/>
  <c r="AC612" i="1"/>
  <c r="Q612" i="1"/>
  <c r="AF612" i="1"/>
  <c r="AH612" i="1" l="1"/>
  <c r="AG612" i="1"/>
  <c r="O614" i="1"/>
  <c r="N614" i="1"/>
  <c r="L615" i="1"/>
  <c r="AD613" i="1"/>
  <c r="P613" i="1"/>
  <c r="R613" i="1"/>
  <c r="AC613" i="1"/>
  <c r="AF613" i="1"/>
  <c r="Q613" i="1"/>
  <c r="P614" i="1" l="1"/>
  <c r="AD614" i="1"/>
  <c r="Q614" i="1"/>
  <c r="R614" i="1"/>
  <c r="AF614" i="1"/>
  <c r="AC614" i="1"/>
  <c r="AH613" i="1"/>
  <c r="AG613" i="1"/>
  <c r="N615" i="1"/>
  <c r="O615" i="1"/>
  <c r="L616" i="1"/>
  <c r="N616" i="1" l="1"/>
  <c r="O616" i="1"/>
  <c r="L617" i="1"/>
  <c r="AD615" i="1"/>
  <c r="R615" i="1"/>
  <c r="Q615" i="1"/>
  <c r="AC615" i="1"/>
  <c r="P615" i="1"/>
  <c r="AF615" i="1"/>
  <c r="AH614" i="1"/>
  <c r="AG614" i="1"/>
  <c r="N617" i="1" l="1"/>
  <c r="O617" i="1"/>
  <c r="L618" i="1"/>
  <c r="Q616" i="1"/>
  <c r="P616" i="1"/>
  <c r="R616" i="1"/>
  <c r="AD616" i="1"/>
  <c r="AC616" i="1"/>
  <c r="AF616" i="1"/>
  <c r="AH615" i="1"/>
  <c r="AG615" i="1"/>
  <c r="N618" i="1" l="1"/>
  <c r="O618" i="1"/>
  <c r="L619" i="1"/>
  <c r="R617" i="1"/>
  <c r="Q617" i="1"/>
  <c r="P617" i="1"/>
  <c r="AF617" i="1"/>
  <c r="AC617" i="1"/>
  <c r="AD617" i="1"/>
  <c r="AH616" i="1"/>
  <c r="AG616" i="1"/>
  <c r="AH617" i="1" l="1"/>
  <c r="AG617" i="1"/>
  <c r="N619" i="1"/>
  <c r="O619" i="1"/>
  <c r="L620" i="1"/>
  <c r="AC618" i="1"/>
  <c r="P618" i="1"/>
  <c r="AF618" i="1"/>
  <c r="Q618" i="1"/>
  <c r="R618" i="1"/>
  <c r="AD618" i="1"/>
  <c r="N620" i="1" l="1"/>
  <c r="L621" i="1"/>
  <c r="O620" i="1"/>
  <c r="AH618" i="1"/>
  <c r="AG618" i="1"/>
  <c r="AC619" i="1"/>
  <c r="Q619" i="1"/>
  <c r="R619" i="1"/>
  <c r="P619" i="1"/>
  <c r="AF619" i="1"/>
  <c r="AD619" i="1"/>
  <c r="AH619" i="1" l="1"/>
  <c r="AG619" i="1"/>
  <c r="Q620" i="1"/>
  <c r="R620" i="1"/>
  <c r="AD620" i="1"/>
  <c r="AC620" i="1"/>
  <c r="AF620" i="1"/>
  <c r="P620" i="1"/>
  <c r="N621" i="1"/>
  <c r="O621" i="1"/>
  <c r="L622" i="1"/>
  <c r="N622" i="1" l="1"/>
  <c r="O622" i="1"/>
  <c r="L623" i="1"/>
  <c r="AC621" i="1"/>
  <c r="R621" i="1"/>
  <c r="P621" i="1"/>
  <c r="Q621" i="1"/>
  <c r="AD621" i="1"/>
  <c r="AF621" i="1"/>
  <c r="AH620" i="1"/>
  <c r="AG620" i="1"/>
  <c r="N623" i="1" l="1"/>
  <c r="O623" i="1"/>
  <c r="L624" i="1"/>
  <c r="AD622" i="1"/>
  <c r="R622" i="1"/>
  <c r="P622" i="1"/>
  <c r="AF622" i="1"/>
  <c r="Q622" i="1"/>
  <c r="AC622" i="1"/>
  <c r="AH621" i="1"/>
  <c r="AG621" i="1"/>
  <c r="AH622" i="1" l="1"/>
  <c r="AG622" i="1"/>
  <c r="Q623" i="1"/>
  <c r="AD623" i="1"/>
  <c r="AC623" i="1"/>
  <c r="R623" i="1"/>
  <c r="P623" i="1"/>
  <c r="AF623" i="1"/>
  <c r="N624" i="1"/>
  <c r="O624" i="1"/>
  <c r="L625" i="1"/>
  <c r="N625" i="1" l="1"/>
  <c r="O625" i="1"/>
  <c r="L626" i="1"/>
  <c r="AH623" i="1"/>
  <c r="AG623" i="1"/>
  <c r="R624" i="1"/>
  <c r="AD624" i="1"/>
  <c r="P624" i="1"/>
  <c r="AC624" i="1"/>
  <c r="Q624" i="1"/>
  <c r="AF624" i="1"/>
  <c r="N626" i="1" l="1"/>
  <c r="O626" i="1"/>
  <c r="L627" i="1"/>
  <c r="AH624" i="1"/>
  <c r="AG624" i="1"/>
  <c r="R625" i="1"/>
  <c r="P625" i="1"/>
  <c r="Q625" i="1"/>
  <c r="AD625" i="1"/>
  <c r="AF625" i="1"/>
  <c r="AC625" i="1"/>
  <c r="N627" i="1" l="1"/>
  <c r="O627" i="1"/>
  <c r="L628" i="1"/>
  <c r="AH625" i="1"/>
  <c r="AG625" i="1"/>
  <c r="AC626" i="1"/>
  <c r="AD626" i="1"/>
  <c r="Q626" i="1"/>
  <c r="P626" i="1"/>
  <c r="R626" i="1"/>
  <c r="AF626" i="1"/>
  <c r="AH626" i="1" l="1"/>
  <c r="AG626" i="1"/>
  <c r="N628" i="1"/>
  <c r="L629" i="1"/>
  <c r="O628" i="1"/>
  <c r="AD627" i="1"/>
  <c r="R627" i="1"/>
  <c r="AC627" i="1"/>
  <c r="Q627" i="1"/>
  <c r="P627" i="1"/>
  <c r="AF627" i="1"/>
  <c r="AH627" i="1" l="1"/>
  <c r="AG627" i="1"/>
  <c r="P628" i="1"/>
  <c r="AC628" i="1"/>
  <c r="AF628" i="1"/>
  <c r="Q628" i="1"/>
  <c r="R628" i="1"/>
  <c r="AD628" i="1"/>
  <c r="N629" i="1"/>
  <c r="O629" i="1"/>
  <c r="L630" i="1"/>
  <c r="P629" i="1" l="1"/>
  <c r="R629" i="1"/>
  <c r="AC629" i="1"/>
  <c r="AF629" i="1"/>
  <c r="Q629" i="1"/>
  <c r="AD629" i="1"/>
  <c r="N630" i="1"/>
  <c r="O630" i="1"/>
  <c r="L631" i="1"/>
  <c r="AH628" i="1"/>
  <c r="AG628" i="1"/>
  <c r="AH629" i="1" l="1"/>
  <c r="AG629" i="1"/>
  <c r="N631" i="1"/>
  <c r="L632" i="1"/>
  <c r="O631" i="1"/>
  <c r="Q630" i="1"/>
  <c r="R630" i="1"/>
  <c r="AC630" i="1"/>
  <c r="AF630" i="1"/>
  <c r="AD630" i="1"/>
  <c r="P630" i="1"/>
  <c r="Q631" i="1" l="1"/>
  <c r="P631" i="1"/>
  <c r="AD631" i="1"/>
  <c r="AF631" i="1"/>
  <c r="R631" i="1"/>
  <c r="AC631" i="1"/>
  <c r="AH630" i="1"/>
  <c r="AG630" i="1"/>
  <c r="N632" i="1"/>
  <c r="O632" i="1"/>
  <c r="L633" i="1"/>
  <c r="AD632" i="1" l="1"/>
  <c r="P632" i="1"/>
  <c r="R632" i="1"/>
  <c r="Q632" i="1"/>
  <c r="AF632" i="1"/>
  <c r="AC632" i="1"/>
  <c r="N633" i="1"/>
  <c r="O633" i="1"/>
  <c r="L634" i="1"/>
  <c r="AH631" i="1"/>
  <c r="AG631" i="1"/>
  <c r="N634" i="1" l="1"/>
  <c r="O634" i="1"/>
  <c r="L635" i="1"/>
  <c r="AC633" i="1"/>
  <c r="P633" i="1"/>
  <c r="AF633" i="1"/>
  <c r="Q633" i="1"/>
  <c r="AD633" i="1"/>
  <c r="R633" i="1"/>
  <c r="AH632" i="1"/>
  <c r="AG632" i="1"/>
  <c r="N635" i="1" l="1"/>
  <c r="O635" i="1"/>
  <c r="L636" i="1"/>
  <c r="AH633" i="1"/>
  <c r="AG633" i="1"/>
  <c r="R634" i="1"/>
  <c r="AC634" i="1"/>
  <c r="Q634" i="1"/>
  <c r="AD634" i="1"/>
  <c r="AF634" i="1"/>
  <c r="P634" i="1"/>
  <c r="N636" i="1" l="1"/>
  <c r="L637" i="1"/>
  <c r="O636" i="1"/>
  <c r="AH634" i="1"/>
  <c r="AG634" i="1"/>
  <c r="AD635" i="1"/>
  <c r="P635" i="1"/>
  <c r="AC635" i="1"/>
  <c r="R635" i="1"/>
  <c r="AF635" i="1"/>
  <c r="Q635" i="1"/>
  <c r="AD636" i="1" l="1"/>
  <c r="AC636" i="1"/>
  <c r="R636" i="1"/>
  <c r="Q636" i="1"/>
  <c r="AF636" i="1"/>
  <c r="P636" i="1"/>
  <c r="AH635" i="1"/>
  <c r="AG635" i="1"/>
  <c r="N637" i="1"/>
  <c r="O637" i="1"/>
  <c r="L638" i="1"/>
  <c r="N638" i="1" l="1"/>
  <c r="O638" i="1"/>
  <c r="L639" i="1"/>
  <c r="AC637" i="1"/>
  <c r="P637" i="1"/>
  <c r="AF637" i="1"/>
  <c r="AD637" i="1"/>
  <c r="R637" i="1"/>
  <c r="Q637" i="1"/>
  <c r="AH636" i="1"/>
  <c r="AG636" i="1"/>
  <c r="N639" i="1" l="1"/>
  <c r="L640" i="1"/>
  <c r="O639" i="1"/>
  <c r="AH637" i="1"/>
  <c r="AG637" i="1"/>
  <c r="R638" i="1"/>
  <c r="AC638" i="1"/>
  <c r="AD638" i="1"/>
  <c r="Q638" i="1"/>
  <c r="AF638" i="1"/>
  <c r="P638" i="1"/>
  <c r="P639" i="1" l="1"/>
  <c r="R639" i="1"/>
  <c r="Q639" i="1"/>
  <c r="AC639" i="1"/>
  <c r="AD639" i="1"/>
  <c r="AF639" i="1"/>
  <c r="AH638" i="1"/>
  <c r="AG638" i="1"/>
  <c r="N640" i="1"/>
  <c r="L641" i="1"/>
  <c r="O640" i="1"/>
  <c r="Q640" i="1" l="1"/>
  <c r="P640" i="1"/>
  <c r="AD640" i="1"/>
  <c r="AC640" i="1"/>
  <c r="R640" i="1"/>
  <c r="AF640" i="1"/>
  <c r="N641" i="1"/>
  <c r="O641" i="1"/>
  <c r="L642" i="1"/>
  <c r="AH639" i="1"/>
  <c r="AG639" i="1"/>
  <c r="N642" i="1" l="1"/>
  <c r="L643" i="1"/>
  <c r="O642" i="1"/>
  <c r="AH640" i="1"/>
  <c r="AG640" i="1"/>
  <c r="R641" i="1"/>
  <c r="AD641" i="1"/>
  <c r="Q641" i="1"/>
  <c r="AF641" i="1"/>
  <c r="AC641" i="1"/>
  <c r="P641" i="1"/>
  <c r="AC642" i="1" l="1"/>
  <c r="AD642" i="1"/>
  <c r="AF642" i="1"/>
  <c r="P642" i="1"/>
  <c r="Q642" i="1"/>
  <c r="R642" i="1"/>
  <c r="AH641" i="1"/>
  <c r="AG641" i="1"/>
  <c r="N643" i="1"/>
  <c r="O643" i="1"/>
  <c r="L644" i="1"/>
  <c r="N644" i="1" l="1"/>
  <c r="L645" i="1"/>
  <c r="O644" i="1"/>
  <c r="AH642" i="1"/>
  <c r="AG642" i="1"/>
  <c r="P643" i="1"/>
  <c r="R643" i="1"/>
  <c r="AC643" i="1"/>
  <c r="Q643" i="1"/>
  <c r="AF643" i="1"/>
  <c r="AD643" i="1"/>
  <c r="R644" i="1" l="1"/>
  <c r="AC644" i="1"/>
  <c r="AD644" i="1"/>
  <c r="AF644" i="1"/>
  <c r="Q644" i="1"/>
  <c r="P644" i="1"/>
  <c r="AH643" i="1"/>
  <c r="AG643" i="1"/>
  <c r="N645" i="1"/>
  <c r="O645" i="1"/>
  <c r="L646" i="1"/>
  <c r="AH644" i="1" l="1"/>
  <c r="AG644" i="1"/>
  <c r="N646" i="1"/>
  <c r="O646" i="1"/>
  <c r="L647" i="1"/>
  <c r="P645" i="1"/>
  <c r="AD645" i="1"/>
  <c r="R645" i="1"/>
  <c r="AC645" i="1"/>
  <c r="AF645" i="1"/>
  <c r="Q645" i="1"/>
  <c r="N647" i="1" l="1"/>
  <c r="O647" i="1"/>
  <c r="L648" i="1"/>
  <c r="AH645" i="1"/>
  <c r="AG645" i="1"/>
  <c r="R646" i="1"/>
  <c r="P646" i="1"/>
  <c r="AD646" i="1"/>
  <c r="Q646" i="1"/>
  <c r="AF646" i="1"/>
  <c r="AC646" i="1"/>
  <c r="N648" i="1" l="1"/>
  <c r="L649" i="1"/>
  <c r="O648" i="1"/>
  <c r="AH646" i="1"/>
  <c r="AG646" i="1"/>
  <c r="AC647" i="1"/>
  <c r="AD647" i="1"/>
  <c r="Q647" i="1"/>
  <c r="AF647" i="1"/>
  <c r="R647" i="1"/>
  <c r="P647" i="1"/>
  <c r="AH647" i="1" l="1"/>
  <c r="AG647" i="1"/>
  <c r="R648" i="1"/>
  <c r="P648" i="1"/>
  <c r="AC648" i="1"/>
  <c r="Q648" i="1"/>
  <c r="AF648" i="1"/>
  <c r="AD648" i="1"/>
  <c r="N649" i="1"/>
  <c r="O649" i="1"/>
  <c r="L650" i="1"/>
  <c r="N650" i="1" l="1"/>
  <c r="L651" i="1"/>
  <c r="O650" i="1"/>
  <c r="AD649" i="1"/>
  <c r="P649" i="1"/>
  <c r="Q649" i="1"/>
  <c r="AC649" i="1"/>
  <c r="AF649" i="1"/>
  <c r="R649" i="1"/>
  <c r="AH648" i="1"/>
  <c r="AG648" i="1"/>
  <c r="R650" i="1" l="1"/>
  <c r="AF650" i="1"/>
  <c r="P650" i="1"/>
  <c r="AC650" i="1"/>
  <c r="Q650" i="1"/>
  <c r="AD650" i="1"/>
  <c r="N651" i="1"/>
  <c r="L652" i="1"/>
  <c r="O651" i="1"/>
  <c r="AH649" i="1"/>
  <c r="AG649" i="1"/>
  <c r="AC651" i="1" l="1"/>
  <c r="AD651" i="1"/>
  <c r="R651" i="1"/>
  <c r="AF651" i="1"/>
  <c r="Q651" i="1"/>
  <c r="P651" i="1"/>
  <c r="AH650" i="1"/>
  <c r="AG650" i="1"/>
  <c r="N652" i="1"/>
  <c r="L653" i="1"/>
  <c r="O652" i="1"/>
  <c r="AH651" i="1" l="1"/>
  <c r="AG651" i="1"/>
  <c r="R652" i="1"/>
  <c r="P652" i="1"/>
  <c r="Q652" i="1"/>
  <c r="AC652" i="1"/>
  <c r="AD652" i="1"/>
  <c r="AF652" i="1"/>
  <c r="N653" i="1"/>
  <c r="L654" i="1"/>
  <c r="O653" i="1"/>
  <c r="R653" i="1" l="1"/>
  <c r="P653" i="1"/>
  <c r="AC653" i="1"/>
  <c r="AF653" i="1"/>
  <c r="AD653" i="1"/>
  <c r="Q653" i="1"/>
  <c r="AH652" i="1"/>
  <c r="AG652" i="1"/>
  <c r="N654" i="1"/>
  <c r="O654" i="1"/>
  <c r="L655" i="1"/>
  <c r="R654" i="1" l="1"/>
  <c r="P654" i="1"/>
  <c r="Q654" i="1"/>
  <c r="AF654" i="1"/>
  <c r="AC654" i="1"/>
  <c r="AD654" i="1"/>
  <c r="N655" i="1"/>
  <c r="O655" i="1"/>
  <c r="L656" i="1"/>
  <c r="AH653" i="1"/>
  <c r="AG653" i="1"/>
  <c r="AH654" i="1" l="1"/>
  <c r="AG654" i="1"/>
  <c r="N656" i="1"/>
  <c r="L657" i="1"/>
  <c r="O656" i="1"/>
  <c r="P655" i="1"/>
  <c r="Q655" i="1"/>
  <c r="R655" i="1"/>
  <c r="AF655" i="1"/>
  <c r="AD655" i="1"/>
  <c r="AC655" i="1"/>
  <c r="AH655" i="1" l="1"/>
  <c r="AG655" i="1"/>
  <c r="Q656" i="1"/>
  <c r="AF656" i="1"/>
  <c r="R656" i="1"/>
  <c r="P656" i="1"/>
  <c r="AC656" i="1"/>
  <c r="AD656" i="1"/>
  <c r="N657" i="1"/>
  <c r="O657" i="1"/>
  <c r="L658" i="1"/>
  <c r="N658" i="1" l="1"/>
  <c r="O658" i="1"/>
  <c r="L659" i="1"/>
  <c r="Q657" i="1"/>
  <c r="P657" i="1"/>
  <c r="AD657" i="1"/>
  <c r="R657" i="1"/>
  <c r="AF657" i="1"/>
  <c r="AC657" i="1"/>
  <c r="AH656" i="1"/>
  <c r="AG656" i="1"/>
  <c r="AD658" i="1" l="1"/>
  <c r="AC658" i="1"/>
  <c r="R658" i="1"/>
  <c r="Q658" i="1"/>
  <c r="AF658" i="1"/>
  <c r="P658" i="1"/>
  <c r="N659" i="1"/>
  <c r="O659" i="1"/>
  <c r="L660" i="1"/>
  <c r="AH657" i="1"/>
  <c r="AG657" i="1"/>
  <c r="N660" i="1" l="1"/>
  <c r="O660" i="1"/>
  <c r="L661" i="1"/>
  <c r="R659" i="1"/>
  <c r="Q659" i="1"/>
  <c r="AC659" i="1"/>
  <c r="AD659" i="1"/>
  <c r="AF659" i="1"/>
  <c r="P659" i="1"/>
  <c r="AH658" i="1"/>
  <c r="AG658" i="1"/>
  <c r="N661" i="1" l="1"/>
  <c r="O661" i="1"/>
  <c r="L662" i="1"/>
  <c r="AC660" i="1"/>
  <c r="P660" i="1"/>
  <c r="AD660" i="1"/>
  <c r="AF660" i="1"/>
  <c r="R660" i="1"/>
  <c r="Q660" i="1"/>
  <c r="AH659" i="1"/>
  <c r="AG659" i="1"/>
  <c r="AH660" i="1" l="1"/>
  <c r="AG660" i="1"/>
  <c r="N662" i="1"/>
  <c r="L663" i="1"/>
  <c r="O662" i="1"/>
  <c r="P661" i="1"/>
  <c r="R661" i="1"/>
  <c r="Q661" i="1"/>
  <c r="AD661" i="1"/>
  <c r="AF661" i="1"/>
  <c r="AC661" i="1"/>
  <c r="AH661" i="1" l="1"/>
  <c r="AG661" i="1"/>
  <c r="AC662" i="1"/>
  <c r="P662" i="1"/>
  <c r="AD662" i="1"/>
  <c r="AF662" i="1"/>
  <c r="R662" i="1"/>
  <c r="Q662" i="1"/>
  <c r="N663" i="1"/>
  <c r="O663" i="1"/>
  <c r="L664" i="1"/>
  <c r="N664" i="1" l="1"/>
  <c r="O664" i="1"/>
  <c r="L665" i="1"/>
  <c r="AD663" i="1"/>
  <c r="Q663" i="1"/>
  <c r="P663" i="1"/>
  <c r="AF663" i="1"/>
  <c r="AC663" i="1"/>
  <c r="R663" i="1"/>
  <c r="AH662" i="1"/>
  <c r="AG662" i="1"/>
  <c r="N665" i="1" l="1"/>
  <c r="L666" i="1"/>
  <c r="O665" i="1"/>
  <c r="AH663" i="1"/>
  <c r="AG663" i="1"/>
  <c r="AC664" i="1"/>
  <c r="Q664" i="1"/>
  <c r="AF664" i="1"/>
  <c r="R664" i="1"/>
  <c r="AD664" i="1"/>
  <c r="P664" i="1"/>
  <c r="AH664" i="1" l="1"/>
  <c r="AG664" i="1"/>
  <c r="R665" i="1"/>
  <c r="AC665" i="1"/>
  <c r="Q665" i="1"/>
  <c r="P665" i="1"/>
  <c r="AD665" i="1"/>
  <c r="AF665" i="1"/>
  <c r="N666" i="1"/>
  <c r="O666" i="1"/>
  <c r="L667" i="1"/>
  <c r="N667" i="1" l="1"/>
  <c r="L668" i="1"/>
  <c r="O667" i="1"/>
  <c r="AH665" i="1"/>
  <c r="AG665" i="1"/>
  <c r="P666" i="1"/>
  <c r="AD666" i="1"/>
  <c r="Q666" i="1"/>
  <c r="R666" i="1"/>
  <c r="AF666" i="1"/>
  <c r="AC666" i="1"/>
  <c r="Q667" i="1" l="1"/>
  <c r="AF667" i="1"/>
  <c r="AD667" i="1"/>
  <c r="AC667" i="1"/>
  <c r="R667" i="1"/>
  <c r="P667" i="1"/>
  <c r="AH666" i="1"/>
  <c r="AG666" i="1"/>
  <c r="N668" i="1"/>
  <c r="L669" i="1"/>
  <c r="O668" i="1"/>
  <c r="AD668" i="1" l="1"/>
  <c r="Q668" i="1"/>
  <c r="AC668" i="1"/>
  <c r="P668" i="1"/>
  <c r="AF668" i="1"/>
  <c r="R668" i="1"/>
  <c r="N669" i="1"/>
  <c r="O669" i="1"/>
  <c r="AH667" i="1"/>
  <c r="AG667" i="1"/>
  <c r="R669" i="1" l="1"/>
  <c r="P669" i="1"/>
  <c r="Q669" i="1"/>
  <c r="AD669" i="1"/>
  <c r="AF669" i="1"/>
  <c r="AC669" i="1"/>
  <c r="AH668" i="1"/>
  <c r="AG668" i="1"/>
  <c r="AH669" i="1" l="1"/>
  <c r="AG669" i="1"/>
</calcChain>
</file>

<file path=xl/sharedStrings.xml><?xml version="1.0" encoding="utf-8"?>
<sst xmlns="http://schemas.openxmlformats.org/spreadsheetml/2006/main" count="327" uniqueCount="56">
  <si>
    <t>Napi új eset</t>
  </si>
  <si>
    <t>Napi elhalálozás</t>
  </si>
  <si>
    <t>Napi gyógultak</t>
  </si>
  <si>
    <t>Összes gyógyult</t>
  </si>
  <si>
    <t>Összes eset</t>
  </si>
  <si>
    <t>Összes elhalálozás</t>
  </si>
  <si>
    <t>Halálozási arány</t>
  </si>
  <si>
    <t>Gyógyultak aránya</t>
  </si>
  <si>
    <t>Aktív esetek</t>
  </si>
  <si>
    <t>Lezárt esetek</t>
  </si>
  <si>
    <t>Gyógyult esetek/lezárt esetek</t>
  </si>
  <si>
    <t>Elhalálozás/lezárt esetek</t>
  </si>
  <si>
    <t>Aktív estek számának változása</t>
  </si>
  <si>
    <t>Kórházi ápoltak</t>
  </si>
  <si>
    <t>Kórházi ápoltak számának változása</t>
  </si>
  <si>
    <t>Lélegeztető gépen lév ő páciensek</t>
  </si>
  <si>
    <t>Lélegeztető gépen lév ő páciensek számának változása</t>
  </si>
  <si>
    <t>Kórházi ápoltak változása %-ban</t>
  </si>
  <si>
    <t>Aktív esetek változása %-ban</t>
  </si>
  <si>
    <t>DNA</t>
  </si>
  <si>
    <t>Kórházi ápoltak/aktív esetek</t>
  </si>
  <si>
    <t>Légzés segített páciens/aktív esetek</t>
  </si>
  <si>
    <t>Légzés segített páciens/kórházi ápoltak</t>
  </si>
  <si>
    <t>Fact data</t>
  </si>
  <si>
    <t>Date</t>
  </si>
  <si>
    <t>Heti halálozásból becsült reprodukciós index</t>
  </si>
  <si>
    <t>Simulation A2 (R=1,5; RC = 7 day; initali value 09.21; M = 0,025; IR = 0,1)</t>
  </si>
  <si>
    <t>Simulation A2 (R=1,4; RC = 5 day; initali value 09.21; M = 0,025; IR = 0,1)</t>
  </si>
  <si>
    <t>Simulation A2 (R=1,4; RC = 4 day; initali value 09.21; M = 0,025; IR = 0,1)</t>
  </si>
  <si>
    <t>Simulation A2 (R=1,4; RC = 5 day; initali value 09.21; M = 0,005; IR = 0,6)</t>
  </si>
  <si>
    <t>Simulation A2 (R=1,35; RC = 5 day; initali value 09.21; M = 0,005; IR = 0,6)</t>
  </si>
  <si>
    <t>Simulation A2 (R=1,35; RC = 4 day; initali value 09.21; M = 0,005; IR = 0,6)</t>
  </si>
  <si>
    <t>Simulation A2 (R=1,4; RC = 4 day; initali value 09.21; M = 0,005; IR = 0,6)</t>
  </si>
  <si>
    <t xml:space="preserve">Simulation A3 (R=1,4; RC = 5 day; initali value 09.21; M = 0,005; IR = 0,6) </t>
  </si>
  <si>
    <t>Simulation A3 (R=1,4; RC = 5 day; initali value 09.21; M = 0,005; IR = 0,6) with interaption</t>
  </si>
  <si>
    <t>Lélegeztető gépen lévő páciensek változása %-ban</t>
  </si>
  <si>
    <t>1000000 főre számolt halálozás</t>
  </si>
  <si>
    <t>Aktív esetek számából becsült reprodukciós index</t>
  </si>
  <si>
    <t>Heti esetszám</t>
  </si>
  <si>
    <t>Heti esetszámból számolt reprodukciós ráta</t>
  </si>
  <si>
    <t>5 naponkénti új esetszámból számolt reprodukciós ráta</t>
  </si>
  <si>
    <t>Kórházi ápoltak számából becsült reprodukciós index (5 napos)</t>
  </si>
  <si>
    <t>Kórházi ápoltak számából becsült reprodukciós index (7 napos)</t>
  </si>
  <si>
    <t>R=1,5 (ősz) RC = 7 és R=1,4 (tél); RC = 5;M = 0,015; IR = 0,6</t>
  </si>
  <si>
    <t>Simulation A4 (R=1,4; RC = 5 day; initali value 21.01.23; M = 0,015; IR = 0,6)</t>
  </si>
  <si>
    <t>Simulation A4 (R=1,4; RC = 5 day; initali value 21.02.21; M = 0,015; IR = 0,6, HR = 0.075)</t>
  </si>
  <si>
    <t>Fact data (7 day avarage)</t>
  </si>
  <si>
    <t>R=1,5 (ősz) RC = 6 és R=1,4 (tél); RC = 6;M = 0,0175; IR = 0,6</t>
  </si>
  <si>
    <t>Simulation A4 (R=1,4; RC = 6 day; initali value 21.01.23;HF = 0.075, M = 0,0175; IR = 0,6)</t>
  </si>
  <si>
    <t>Simulation A4 (R=1,4; RC = 6 day; initali value 21.02.21; M = 0,0175; IR = 0,6; HR = 0.1)</t>
  </si>
  <si>
    <t>Simulation A4 (R=1,4; RC = 6 day; initali value 21.02.21; M = 0,021; IR = 0,6; HR = 0.075, 2nd vaccination)</t>
  </si>
  <si>
    <t>Simulation A4 (R=1,4; RC = 6 day; initali value 21.01.23; HR = 0,075 M = 0,021 IR = 0,6, 2md vaccination)</t>
  </si>
  <si>
    <t>R=1,5 (ősz) és R=1,5 (tél); RC = 6;M = 0,013; IR = 0,6</t>
  </si>
  <si>
    <t>Simulation A4 (R=1,5; RC = 6 day; initali value 21.09.25; M = 0,013; IR = 0,6; HR = 0,05)</t>
  </si>
  <si>
    <t>Simulation A4 (R=1,5; RC = 6 day; initali value 21.02.21; M = 0,013; IR = 0,6; HR = 0.05)</t>
  </si>
  <si>
    <t>R=1,5 (ősz) RC = 7 és R=1,4 (tél); RC = 6;M = 0,021; IR = 0,6, HR = 0,075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</si>
</sst>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H_U_F_-;\-* #,##0.00\ _H_U_F_-;_-* &quot;-&quot;??\ _H_U_F_-;_-@_-"/>
    <numFmt numFmtId="164" formatCode="_-* #,##0\ _H_U_F_-;\-* #,##0\ _H_U_F_-;_-* &quot;-&quot;??\ _H_U_F_-;_-@_-"/>
    <numFmt numFmtId="165" formatCode="#,##0.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3" fontId="1" fillId="0" borderId="0" xfId="0" applyNumberFormat="1" applyFont="1" applyAlignment="1">
      <alignment horizontal="center" vertical="center" wrapText="1"/>
    </xf>
    <xf numFmtId="3" fontId="0" fillId="0" borderId="0" xfId="1" applyNumberFormat="1" applyFont="1" applyAlignment="1">
      <alignment horizontal="center" vertical="center"/>
    </xf>
    <xf numFmtId="3" fontId="0" fillId="0" borderId="0" xfId="2" applyNumberFormat="1" applyFont="1" applyAlignment="1">
      <alignment horizontal="center" vertical="center"/>
    </xf>
    <xf numFmtId="3" fontId="3" fillId="0" borderId="0" xfId="3" applyNumberFormat="1" applyAlignment="1">
      <alignment horizontal="center" vertical="center"/>
    </xf>
    <xf numFmtId="3" fontId="3" fillId="0" borderId="0" xfId="3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3" fontId="1" fillId="0" borderId="0" xfId="2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4" fillId="0" borderId="0" xfId="3" applyNumberFormat="1" applyFont="1" applyAlignment="1">
      <alignment horizontal="center" vertical="center" wrapText="1"/>
    </xf>
    <xf numFmtId="164" fontId="3" fillId="0" borderId="0" xfId="2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2" applyNumberFormat="1" applyFont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0" borderId="0" xfId="0" applyNumberFormat="1"/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2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2" applyNumberFormat="1" applyFont="1" applyAlignment="1">
      <alignment horizontal="center" vertical="center"/>
    </xf>
    <xf numFmtId="2" fontId="0" fillId="0" borderId="0" xfId="0" applyNumberFormat="1"/>
  </cellXfs>
  <cellStyles count="4">
    <cellStyle name="Ezres" xfId="2" builtinId="3"/>
    <cellStyle name="Hivatkozás" xfId="3" builtinId="8"/>
    <cellStyle name="Normál" xfId="0" builtinId="0"/>
    <cellStyle name="Százalék" xfId="1" builtinId="5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Esetek száma 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Grafikonok!$B$1</c:f>
              <c:strCache>
                <c:ptCount val="1"/>
                <c:pt idx="0">
                  <c:v>Napi új eset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Grafikonok!$B$2:$B$669</c:f>
              <c:numCache>
                <c:formatCode>#,##0</c:formatCode>
                <c:ptCount val="66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11</c:v>
                </c:pt>
                <c:pt idx="11">
                  <c:v>2</c:v>
                </c:pt>
                <c:pt idx="12">
                  <c:v>7</c:v>
                </c:pt>
                <c:pt idx="13">
                  <c:v>11</c:v>
                </c:pt>
                <c:pt idx="14">
                  <c:v>8</c:v>
                </c:pt>
                <c:pt idx="15">
                  <c:v>15</c:v>
                </c:pt>
                <c:pt idx="16">
                  <c:v>12</c:v>
                </c:pt>
                <c:pt idx="17">
                  <c:v>18</c:v>
                </c:pt>
                <c:pt idx="18">
                  <c:v>28</c:v>
                </c:pt>
                <c:pt idx="19">
                  <c:v>36</c:v>
                </c:pt>
                <c:pt idx="20">
                  <c:v>20</c:v>
                </c:pt>
                <c:pt idx="21">
                  <c:v>39</c:v>
                </c:pt>
                <c:pt idx="22">
                  <c:v>35</c:v>
                </c:pt>
                <c:pt idx="23">
                  <c:v>39</c:v>
                </c:pt>
                <c:pt idx="24">
                  <c:v>43</c:v>
                </c:pt>
                <c:pt idx="25">
                  <c:v>65</c:v>
                </c:pt>
                <c:pt idx="26">
                  <c:v>39</c:v>
                </c:pt>
                <c:pt idx="27">
                  <c:v>45</c:v>
                </c:pt>
                <c:pt idx="28">
                  <c:v>33</c:v>
                </c:pt>
                <c:pt idx="29">
                  <c:v>60</c:v>
                </c:pt>
                <c:pt idx="30">
                  <c:v>38</c:v>
                </c:pt>
                <c:pt idx="31">
                  <c:v>55</c:v>
                </c:pt>
                <c:pt idx="32">
                  <c:v>55</c:v>
                </c:pt>
                <c:pt idx="33">
                  <c:v>11</c:v>
                </c:pt>
                <c:pt idx="34">
                  <c:v>73</c:v>
                </c:pt>
                <c:pt idx="35">
                  <c:v>78</c:v>
                </c:pt>
                <c:pt idx="36">
                  <c:v>85</c:v>
                </c:pt>
                <c:pt idx="37">
                  <c:v>210</c:v>
                </c:pt>
                <c:pt idx="38">
                  <c:v>120</c:v>
                </c:pt>
                <c:pt idx="39">
                  <c:v>100</c:v>
                </c:pt>
                <c:pt idx="40">
                  <c:v>48</c:v>
                </c:pt>
                <c:pt idx="41">
                  <c:v>54</c:v>
                </c:pt>
                <c:pt idx="42">
                  <c:v>67</c:v>
                </c:pt>
                <c:pt idx="43">
                  <c:v>73</c:v>
                </c:pt>
                <c:pt idx="44">
                  <c:v>111</c:v>
                </c:pt>
                <c:pt idx="45">
                  <c:v>71</c:v>
                </c:pt>
                <c:pt idx="46">
                  <c:v>82</c:v>
                </c:pt>
                <c:pt idx="47">
                  <c:v>68</c:v>
                </c:pt>
                <c:pt idx="48">
                  <c:v>114</c:v>
                </c:pt>
                <c:pt idx="49">
                  <c:v>70</c:v>
                </c:pt>
                <c:pt idx="50">
                  <c:v>116</c:v>
                </c:pt>
                <c:pt idx="51">
                  <c:v>99</c:v>
                </c:pt>
                <c:pt idx="52">
                  <c:v>60</c:v>
                </c:pt>
                <c:pt idx="53">
                  <c:v>57</c:v>
                </c:pt>
                <c:pt idx="54">
                  <c:v>83</c:v>
                </c:pt>
                <c:pt idx="55">
                  <c:v>66</c:v>
                </c:pt>
                <c:pt idx="56">
                  <c:v>78</c:v>
                </c:pt>
                <c:pt idx="57">
                  <c:v>48</c:v>
                </c:pt>
                <c:pt idx="58">
                  <c:v>88</c:v>
                </c:pt>
                <c:pt idx="59">
                  <c:v>79</c:v>
                </c:pt>
                <c:pt idx="60">
                  <c:v>56</c:v>
                </c:pt>
                <c:pt idx="61">
                  <c:v>37</c:v>
                </c:pt>
                <c:pt idx="62">
                  <c:v>30</c:v>
                </c:pt>
                <c:pt idx="63">
                  <c:v>46</c:v>
                </c:pt>
                <c:pt idx="64">
                  <c:v>39</c:v>
                </c:pt>
                <c:pt idx="65">
                  <c:v>28</c:v>
                </c:pt>
                <c:pt idx="66">
                  <c:v>35</c:v>
                </c:pt>
                <c:pt idx="67">
                  <c:v>50</c:v>
                </c:pt>
                <c:pt idx="68">
                  <c:v>21</c:v>
                </c:pt>
                <c:pt idx="69">
                  <c:v>29</c:v>
                </c:pt>
                <c:pt idx="70">
                  <c:v>28</c:v>
                </c:pt>
                <c:pt idx="71">
                  <c:v>39</c:v>
                </c:pt>
                <c:pt idx="72">
                  <c:v>37</c:v>
                </c:pt>
                <c:pt idx="73">
                  <c:v>56</c:v>
                </c:pt>
                <c:pt idx="74">
                  <c:v>36</c:v>
                </c:pt>
                <c:pt idx="75">
                  <c:v>26</c:v>
                </c:pt>
                <c:pt idx="76">
                  <c:v>21</c:v>
                </c:pt>
                <c:pt idx="77">
                  <c:v>42</c:v>
                </c:pt>
                <c:pt idx="78">
                  <c:v>43</c:v>
                </c:pt>
                <c:pt idx="79">
                  <c:v>37</c:v>
                </c:pt>
                <c:pt idx="80">
                  <c:v>35</c:v>
                </c:pt>
                <c:pt idx="81">
                  <c:v>28</c:v>
                </c:pt>
                <c:pt idx="82">
                  <c:v>15</c:v>
                </c:pt>
                <c:pt idx="83">
                  <c:v>15</c:v>
                </c:pt>
                <c:pt idx="84">
                  <c:v>22</c:v>
                </c:pt>
                <c:pt idx="85">
                  <c:v>23</c:v>
                </c:pt>
                <c:pt idx="86">
                  <c:v>25</c:v>
                </c:pt>
                <c:pt idx="87">
                  <c:v>26</c:v>
                </c:pt>
                <c:pt idx="88">
                  <c:v>9</c:v>
                </c:pt>
                <c:pt idx="89">
                  <c:v>16</c:v>
                </c:pt>
                <c:pt idx="90">
                  <c:v>29</c:v>
                </c:pt>
                <c:pt idx="91">
                  <c:v>10</c:v>
                </c:pt>
                <c:pt idx="92">
                  <c:v>23</c:v>
                </c:pt>
                <c:pt idx="93">
                  <c:v>16</c:v>
                </c:pt>
                <c:pt idx="94">
                  <c:v>20</c:v>
                </c:pt>
                <c:pt idx="95">
                  <c:v>18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11</c:v>
                </c:pt>
                <c:pt idx="102">
                  <c:v>5</c:v>
                </c:pt>
                <c:pt idx="103">
                  <c:v>7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8</c:v>
                </c:pt>
                <c:pt idx="111">
                  <c:v>5</c:v>
                </c:pt>
                <c:pt idx="112">
                  <c:v>7</c:v>
                </c:pt>
                <c:pt idx="113">
                  <c:v>9</c:v>
                </c:pt>
                <c:pt idx="114">
                  <c:v>4</c:v>
                </c:pt>
                <c:pt idx="115">
                  <c:v>11</c:v>
                </c:pt>
                <c:pt idx="116">
                  <c:v>4</c:v>
                </c:pt>
                <c:pt idx="117">
                  <c:v>3</c:v>
                </c:pt>
                <c:pt idx="118">
                  <c:v>10</c:v>
                </c:pt>
                <c:pt idx="119">
                  <c:v>2</c:v>
                </c:pt>
                <c:pt idx="120">
                  <c:v>9</c:v>
                </c:pt>
                <c:pt idx="121">
                  <c:v>6</c:v>
                </c:pt>
                <c:pt idx="122">
                  <c:v>2</c:v>
                </c:pt>
                <c:pt idx="123">
                  <c:v>9</c:v>
                </c:pt>
                <c:pt idx="124">
                  <c:v>6</c:v>
                </c:pt>
                <c:pt idx="125">
                  <c:v>16</c:v>
                </c:pt>
                <c:pt idx="126">
                  <c:v>5</c:v>
                </c:pt>
                <c:pt idx="127">
                  <c:v>10</c:v>
                </c:pt>
                <c:pt idx="128">
                  <c:v>3</c:v>
                </c:pt>
                <c:pt idx="129">
                  <c:v>6</c:v>
                </c:pt>
                <c:pt idx="130">
                  <c:v>5</c:v>
                </c:pt>
                <c:pt idx="131">
                  <c:v>13</c:v>
                </c:pt>
                <c:pt idx="132">
                  <c:v>11</c:v>
                </c:pt>
                <c:pt idx="133">
                  <c:v>5</c:v>
                </c:pt>
                <c:pt idx="134">
                  <c:v>16</c:v>
                </c:pt>
                <c:pt idx="135">
                  <c:v>14</c:v>
                </c:pt>
                <c:pt idx="136">
                  <c:v>22</c:v>
                </c:pt>
                <c:pt idx="137">
                  <c:v>18</c:v>
                </c:pt>
                <c:pt idx="138">
                  <c:v>6</c:v>
                </c:pt>
                <c:pt idx="139">
                  <c:v>8</c:v>
                </c:pt>
                <c:pt idx="140">
                  <c:v>19</c:v>
                </c:pt>
                <c:pt idx="141">
                  <c:v>14</c:v>
                </c:pt>
                <c:pt idx="142">
                  <c:v>18</c:v>
                </c:pt>
                <c:pt idx="143">
                  <c:v>26</c:v>
                </c:pt>
                <c:pt idx="144">
                  <c:v>11</c:v>
                </c:pt>
                <c:pt idx="145">
                  <c:v>13</c:v>
                </c:pt>
                <c:pt idx="146">
                  <c:v>8</c:v>
                </c:pt>
                <c:pt idx="147">
                  <c:v>9</c:v>
                </c:pt>
                <c:pt idx="148">
                  <c:v>19</c:v>
                </c:pt>
                <c:pt idx="149">
                  <c:v>21</c:v>
                </c:pt>
                <c:pt idx="150">
                  <c:v>21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33</c:v>
                </c:pt>
                <c:pt idx="156">
                  <c:v>24</c:v>
                </c:pt>
                <c:pt idx="157">
                  <c:v>32</c:v>
                </c:pt>
                <c:pt idx="158">
                  <c:v>43</c:v>
                </c:pt>
                <c:pt idx="159">
                  <c:v>35</c:v>
                </c:pt>
                <c:pt idx="160">
                  <c:v>15</c:v>
                </c:pt>
                <c:pt idx="161">
                  <c:v>22</c:v>
                </c:pt>
                <c:pt idx="162">
                  <c:v>45</c:v>
                </c:pt>
                <c:pt idx="163">
                  <c:v>40</c:v>
                </c:pt>
                <c:pt idx="164">
                  <c:v>24</c:v>
                </c:pt>
                <c:pt idx="165">
                  <c:v>39</c:v>
                </c:pt>
                <c:pt idx="166">
                  <c:v>30</c:v>
                </c:pt>
                <c:pt idx="167">
                  <c:v>24</c:v>
                </c:pt>
                <c:pt idx="168">
                  <c:v>32</c:v>
                </c:pt>
                <c:pt idx="169">
                  <c:v>44</c:v>
                </c:pt>
                <c:pt idx="170">
                  <c:v>52</c:v>
                </c:pt>
                <c:pt idx="171">
                  <c:v>35</c:v>
                </c:pt>
                <c:pt idx="172">
                  <c:v>22</c:v>
                </c:pt>
                <c:pt idx="173">
                  <c:v>36</c:v>
                </c:pt>
                <c:pt idx="174">
                  <c:v>24</c:v>
                </c:pt>
                <c:pt idx="175">
                  <c:v>73</c:v>
                </c:pt>
                <c:pt idx="176">
                  <c:v>91</c:v>
                </c:pt>
                <c:pt idx="177">
                  <c:v>132</c:v>
                </c:pt>
                <c:pt idx="178">
                  <c:v>158</c:v>
                </c:pt>
                <c:pt idx="179">
                  <c:v>292</c:v>
                </c:pt>
                <c:pt idx="180">
                  <c:v>178</c:v>
                </c:pt>
                <c:pt idx="181">
                  <c:v>118</c:v>
                </c:pt>
                <c:pt idx="182">
                  <c:v>365</c:v>
                </c:pt>
                <c:pt idx="183">
                  <c:v>301</c:v>
                </c:pt>
                <c:pt idx="184">
                  <c:v>459</c:v>
                </c:pt>
                <c:pt idx="185">
                  <c:v>510</c:v>
                </c:pt>
                <c:pt idx="186">
                  <c:v>495</c:v>
                </c:pt>
                <c:pt idx="187">
                  <c:v>576</c:v>
                </c:pt>
                <c:pt idx="188">
                  <c:v>341</c:v>
                </c:pt>
                <c:pt idx="189">
                  <c:v>411</c:v>
                </c:pt>
                <c:pt idx="190">
                  <c:v>476</c:v>
                </c:pt>
                <c:pt idx="191">
                  <c:v>718</c:v>
                </c:pt>
                <c:pt idx="192">
                  <c:v>916</c:v>
                </c:pt>
                <c:pt idx="193">
                  <c:v>484</c:v>
                </c:pt>
                <c:pt idx="194">
                  <c:v>844</c:v>
                </c:pt>
                <c:pt idx="195">
                  <c:v>726</c:v>
                </c:pt>
                <c:pt idx="196">
                  <c:v>581</c:v>
                </c:pt>
                <c:pt idx="197">
                  <c:v>710</c:v>
                </c:pt>
                <c:pt idx="198">
                  <c:v>941</c:v>
                </c:pt>
                <c:pt idx="199">
                  <c:v>809</c:v>
                </c:pt>
                <c:pt idx="200">
                  <c:v>1070</c:v>
                </c:pt>
                <c:pt idx="201">
                  <c:v>876</c:v>
                </c:pt>
                <c:pt idx="202">
                  <c:v>633</c:v>
                </c:pt>
                <c:pt idx="203">
                  <c:v>951</c:v>
                </c:pt>
                <c:pt idx="204">
                  <c:v>750</c:v>
                </c:pt>
                <c:pt idx="205">
                  <c:v>927</c:v>
                </c:pt>
                <c:pt idx="206">
                  <c:v>950</c:v>
                </c:pt>
                <c:pt idx="207">
                  <c:v>937</c:v>
                </c:pt>
                <c:pt idx="208">
                  <c:v>702</c:v>
                </c:pt>
                <c:pt idx="209">
                  <c:v>851</c:v>
                </c:pt>
                <c:pt idx="210">
                  <c:v>894</c:v>
                </c:pt>
                <c:pt idx="211">
                  <c:v>848</c:v>
                </c:pt>
                <c:pt idx="212">
                  <c:v>1322</c:v>
                </c:pt>
                <c:pt idx="213">
                  <c:v>1086</c:v>
                </c:pt>
                <c:pt idx="214">
                  <c:v>858</c:v>
                </c:pt>
                <c:pt idx="215">
                  <c:v>905</c:v>
                </c:pt>
                <c:pt idx="216">
                  <c:v>818</c:v>
                </c:pt>
                <c:pt idx="217">
                  <c:v>816</c:v>
                </c:pt>
                <c:pt idx="218">
                  <c:v>932</c:v>
                </c:pt>
                <c:pt idx="219">
                  <c:v>1176</c:v>
                </c:pt>
                <c:pt idx="220">
                  <c:v>1374</c:v>
                </c:pt>
                <c:pt idx="221">
                  <c:v>1068</c:v>
                </c:pt>
                <c:pt idx="222">
                  <c:v>1173</c:v>
                </c:pt>
                <c:pt idx="223">
                  <c:v>1025</c:v>
                </c:pt>
                <c:pt idx="224">
                  <c:v>920</c:v>
                </c:pt>
                <c:pt idx="225">
                  <c:v>950</c:v>
                </c:pt>
                <c:pt idx="226">
                  <c:v>1293</c:v>
                </c:pt>
                <c:pt idx="227">
                  <c:v>1791</c:v>
                </c:pt>
                <c:pt idx="228">
                  <c:v>1474</c:v>
                </c:pt>
                <c:pt idx="229">
                  <c:v>1478</c:v>
                </c:pt>
                <c:pt idx="230">
                  <c:v>989</c:v>
                </c:pt>
                <c:pt idx="231">
                  <c:v>1423</c:v>
                </c:pt>
                <c:pt idx="232">
                  <c:v>2032</c:v>
                </c:pt>
                <c:pt idx="233">
                  <c:v>2066</c:v>
                </c:pt>
                <c:pt idx="234">
                  <c:v>1820</c:v>
                </c:pt>
                <c:pt idx="235">
                  <c:v>3149</c:v>
                </c:pt>
                <c:pt idx="236">
                  <c:v>2316</c:v>
                </c:pt>
                <c:pt idx="237">
                  <c:v>2079</c:v>
                </c:pt>
                <c:pt idx="238">
                  <c:v>2291</c:v>
                </c:pt>
                <c:pt idx="239">
                  <c:v>2194</c:v>
                </c:pt>
                <c:pt idx="240">
                  <c:v>3286</c:v>
                </c:pt>
                <c:pt idx="241">
                  <c:v>3908</c:v>
                </c:pt>
                <c:pt idx="242">
                  <c:v>3878</c:v>
                </c:pt>
                <c:pt idx="243">
                  <c:v>3581</c:v>
                </c:pt>
                <c:pt idx="244">
                  <c:v>3989</c:v>
                </c:pt>
                <c:pt idx="245">
                  <c:v>4219</c:v>
                </c:pt>
                <c:pt idx="246">
                  <c:v>3928</c:v>
                </c:pt>
                <c:pt idx="247">
                  <c:v>4709</c:v>
                </c:pt>
                <c:pt idx="248">
                  <c:v>5318</c:v>
                </c:pt>
                <c:pt idx="249">
                  <c:v>4673</c:v>
                </c:pt>
                <c:pt idx="250">
                  <c:v>5162</c:v>
                </c:pt>
                <c:pt idx="251">
                  <c:v>4140</c:v>
                </c:pt>
                <c:pt idx="252">
                  <c:v>3945</c:v>
                </c:pt>
                <c:pt idx="253">
                  <c:v>3927</c:v>
                </c:pt>
                <c:pt idx="254">
                  <c:v>5097</c:v>
                </c:pt>
                <c:pt idx="255">
                  <c:v>4836</c:v>
                </c:pt>
                <c:pt idx="256">
                  <c:v>4238</c:v>
                </c:pt>
                <c:pt idx="257">
                  <c:v>6495</c:v>
                </c:pt>
                <c:pt idx="258">
                  <c:v>5203</c:v>
                </c:pt>
                <c:pt idx="259">
                  <c:v>4290</c:v>
                </c:pt>
                <c:pt idx="260">
                  <c:v>4512</c:v>
                </c:pt>
                <c:pt idx="261">
                  <c:v>4440</c:v>
                </c:pt>
                <c:pt idx="262">
                  <c:v>4397</c:v>
                </c:pt>
                <c:pt idx="263">
                  <c:v>4320</c:v>
                </c:pt>
                <c:pt idx="264">
                  <c:v>3334</c:v>
                </c:pt>
                <c:pt idx="265">
                  <c:v>3929</c:v>
                </c:pt>
                <c:pt idx="266">
                  <c:v>3806</c:v>
                </c:pt>
                <c:pt idx="267">
                  <c:v>6360</c:v>
                </c:pt>
                <c:pt idx="268">
                  <c:v>6393</c:v>
                </c:pt>
                <c:pt idx="269">
                  <c:v>6268</c:v>
                </c:pt>
                <c:pt idx="270">
                  <c:v>6819</c:v>
                </c:pt>
                <c:pt idx="271">
                  <c:v>5595</c:v>
                </c:pt>
                <c:pt idx="272">
                  <c:v>3951</c:v>
                </c:pt>
                <c:pt idx="273">
                  <c:v>4136</c:v>
                </c:pt>
                <c:pt idx="274">
                  <c:v>6635</c:v>
                </c:pt>
                <c:pt idx="275">
                  <c:v>6212</c:v>
                </c:pt>
                <c:pt idx="276">
                  <c:v>5525</c:v>
                </c:pt>
                <c:pt idx="277">
                  <c:v>6697</c:v>
                </c:pt>
                <c:pt idx="278">
                  <c:v>3870</c:v>
                </c:pt>
                <c:pt idx="279">
                  <c:v>2219</c:v>
                </c:pt>
                <c:pt idx="280">
                  <c:v>3221</c:v>
                </c:pt>
                <c:pt idx="281">
                  <c:v>5415</c:v>
                </c:pt>
                <c:pt idx="282">
                  <c:v>6197</c:v>
                </c:pt>
                <c:pt idx="283">
                  <c:v>5047</c:v>
                </c:pt>
                <c:pt idx="284">
                  <c:v>4153</c:v>
                </c:pt>
                <c:pt idx="285">
                  <c:v>3470</c:v>
                </c:pt>
                <c:pt idx="286">
                  <c:v>1893</c:v>
                </c:pt>
                <c:pt idx="287">
                  <c:v>2804</c:v>
                </c:pt>
                <c:pt idx="288">
                  <c:v>2982</c:v>
                </c:pt>
                <c:pt idx="289">
                  <c:v>4428</c:v>
                </c:pt>
                <c:pt idx="290">
                  <c:v>4045</c:v>
                </c:pt>
                <c:pt idx="291">
                  <c:v>2967</c:v>
                </c:pt>
                <c:pt idx="292">
                  <c:v>2141</c:v>
                </c:pt>
                <c:pt idx="293">
                  <c:v>1238</c:v>
                </c:pt>
                <c:pt idx="294">
                  <c:v>1894</c:v>
                </c:pt>
                <c:pt idx="295">
                  <c:v>3292</c:v>
                </c:pt>
                <c:pt idx="296">
                  <c:v>2610</c:v>
                </c:pt>
                <c:pt idx="297">
                  <c:v>1198</c:v>
                </c:pt>
                <c:pt idx="298">
                  <c:v>698</c:v>
                </c:pt>
                <c:pt idx="299">
                  <c:v>609</c:v>
                </c:pt>
                <c:pt idx="300">
                  <c:v>902</c:v>
                </c:pt>
                <c:pt idx="301">
                  <c:v>1972</c:v>
                </c:pt>
                <c:pt idx="302">
                  <c:v>2971</c:v>
                </c:pt>
                <c:pt idx="303">
                  <c:v>2764</c:v>
                </c:pt>
                <c:pt idx="304">
                  <c:v>1410</c:v>
                </c:pt>
                <c:pt idx="305">
                  <c:v>1307</c:v>
                </c:pt>
                <c:pt idx="306">
                  <c:v>856</c:v>
                </c:pt>
                <c:pt idx="307">
                  <c:v>870</c:v>
                </c:pt>
                <c:pt idx="308">
                  <c:v>2047</c:v>
                </c:pt>
                <c:pt idx="309">
                  <c:v>3068</c:v>
                </c:pt>
                <c:pt idx="310">
                  <c:v>2907</c:v>
                </c:pt>
                <c:pt idx="311">
                  <c:v>2716</c:v>
                </c:pt>
                <c:pt idx="312">
                  <c:v>1778</c:v>
                </c:pt>
                <c:pt idx="313">
                  <c:v>1419</c:v>
                </c:pt>
                <c:pt idx="314">
                  <c:v>696</c:v>
                </c:pt>
                <c:pt idx="315">
                  <c:v>1358</c:v>
                </c:pt>
                <c:pt idx="316">
                  <c:v>1926</c:v>
                </c:pt>
                <c:pt idx="317">
                  <c:v>1513</c:v>
                </c:pt>
                <c:pt idx="318">
                  <c:v>1438</c:v>
                </c:pt>
                <c:pt idx="319">
                  <c:v>1241</c:v>
                </c:pt>
                <c:pt idx="320">
                  <c:v>875</c:v>
                </c:pt>
                <c:pt idx="321">
                  <c:v>573</c:v>
                </c:pt>
                <c:pt idx="322">
                  <c:v>976</c:v>
                </c:pt>
                <c:pt idx="323">
                  <c:v>1410</c:v>
                </c:pt>
                <c:pt idx="324">
                  <c:v>1311</c:v>
                </c:pt>
                <c:pt idx="325">
                  <c:v>1344</c:v>
                </c:pt>
                <c:pt idx="326">
                  <c:v>1257</c:v>
                </c:pt>
                <c:pt idx="327">
                  <c:v>844</c:v>
                </c:pt>
                <c:pt idx="328">
                  <c:v>459</c:v>
                </c:pt>
                <c:pt idx="329">
                  <c:v>1004</c:v>
                </c:pt>
                <c:pt idx="330">
                  <c:v>1569</c:v>
                </c:pt>
                <c:pt idx="331">
                  <c:v>1459</c:v>
                </c:pt>
                <c:pt idx="332">
                  <c:v>1370</c:v>
                </c:pt>
                <c:pt idx="333">
                  <c:v>1307</c:v>
                </c:pt>
                <c:pt idx="334">
                  <c:v>1124</c:v>
                </c:pt>
                <c:pt idx="335">
                  <c:v>578</c:v>
                </c:pt>
                <c:pt idx="336">
                  <c:v>1048</c:v>
                </c:pt>
                <c:pt idx="337">
                  <c:v>1652</c:v>
                </c:pt>
                <c:pt idx="338">
                  <c:v>1576</c:v>
                </c:pt>
                <c:pt idx="339">
                  <c:v>1561</c:v>
                </c:pt>
                <c:pt idx="340">
                  <c:v>1370</c:v>
                </c:pt>
                <c:pt idx="341">
                  <c:v>1160</c:v>
                </c:pt>
                <c:pt idx="342">
                  <c:v>1079</c:v>
                </c:pt>
                <c:pt idx="343">
                  <c:v>1279</c:v>
                </c:pt>
                <c:pt idx="344">
                  <c:v>1862</c:v>
                </c:pt>
                <c:pt idx="345">
                  <c:v>1860</c:v>
                </c:pt>
                <c:pt idx="346">
                  <c:v>2020</c:v>
                </c:pt>
                <c:pt idx="347">
                  <c:v>1707</c:v>
                </c:pt>
                <c:pt idx="348">
                  <c:v>1337</c:v>
                </c:pt>
                <c:pt idx="349">
                  <c:v>823</c:v>
                </c:pt>
                <c:pt idx="350">
                  <c:v>1548</c:v>
                </c:pt>
                <c:pt idx="351">
                  <c:v>2853</c:v>
                </c:pt>
                <c:pt idx="352">
                  <c:v>3093</c:v>
                </c:pt>
                <c:pt idx="353">
                  <c:v>2995</c:v>
                </c:pt>
                <c:pt idx="354">
                  <c:v>2912</c:v>
                </c:pt>
                <c:pt idx="355">
                  <c:v>2623</c:v>
                </c:pt>
                <c:pt idx="356">
                  <c:v>1628</c:v>
                </c:pt>
                <c:pt idx="357">
                  <c:v>2855</c:v>
                </c:pt>
                <c:pt idx="358">
                  <c:v>4385</c:v>
                </c:pt>
                <c:pt idx="359">
                  <c:v>4668</c:v>
                </c:pt>
                <c:pt idx="360">
                  <c:v>4948</c:v>
                </c:pt>
                <c:pt idx="361">
                  <c:v>4469</c:v>
                </c:pt>
                <c:pt idx="362">
                  <c:v>4326</c:v>
                </c:pt>
                <c:pt idx="363">
                  <c:v>2764</c:v>
                </c:pt>
                <c:pt idx="364">
                  <c:v>4211</c:v>
                </c:pt>
                <c:pt idx="365">
                  <c:v>6278</c:v>
                </c:pt>
                <c:pt idx="366">
                  <c:v>6369</c:v>
                </c:pt>
                <c:pt idx="367">
                  <c:v>7269</c:v>
                </c:pt>
                <c:pt idx="368">
                  <c:v>6201</c:v>
                </c:pt>
                <c:pt idx="369">
                  <c:v>2696</c:v>
                </c:pt>
                <c:pt idx="370">
                  <c:v>6494</c:v>
                </c:pt>
                <c:pt idx="371">
                  <c:v>5653</c:v>
                </c:pt>
                <c:pt idx="372">
                  <c:v>8312</c:v>
                </c:pt>
                <c:pt idx="373">
                  <c:v>9011</c:v>
                </c:pt>
                <c:pt idx="374">
                  <c:v>9444</c:v>
                </c:pt>
                <c:pt idx="375">
                  <c:v>8863</c:v>
                </c:pt>
                <c:pt idx="376">
                  <c:v>7706</c:v>
                </c:pt>
                <c:pt idx="377">
                  <c:v>4926</c:v>
                </c:pt>
                <c:pt idx="378">
                  <c:v>3456</c:v>
                </c:pt>
                <c:pt idx="379">
                  <c:v>6502</c:v>
                </c:pt>
                <c:pt idx="380">
                  <c:v>10759</c:v>
                </c:pt>
                <c:pt idx="381">
                  <c:v>11132</c:v>
                </c:pt>
                <c:pt idx="382">
                  <c:v>10625</c:v>
                </c:pt>
                <c:pt idx="383">
                  <c:v>9046</c:v>
                </c:pt>
                <c:pt idx="384">
                  <c:v>5481</c:v>
                </c:pt>
                <c:pt idx="385">
                  <c:v>7587</c:v>
                </c:pt>
                <c:pt idx="386">
                  <c:v>9637</c:v>
                </c:pt>
                <c:pt idx="387">
                  <c:v>11265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46411808"/>
        <c:axId val="346412592"/>
      </c:barChart>
      <c:lineChart>
        <c:grouping val="stacked"/>
        <c:varyColors val="0"/>
        <c:ser>
          <c:idx val="1"/>
          <c:order val="1"/>
          <c:tx>
            <c:strRef>
              <c:f>Grafikonok!$F$1</c:f>
              <c:strCache>
                <c:ptCount val="1"/>
                <c:pt idx="0">
                  <c:v>Összes eset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Grafikonok!$F$2:$F$669</c:f>
              <c:numCache>
                <c:formatCode>#,##0</c:formatCode>
                <c:ptCount val="66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19</c:v>
                </c:pt>
                <c:pt idx="10">
                  <c:v>30</c:v>
                </c:pt>
                <c:pt idx="11">
                  <c:v>32</c:v>
                </c:pt>
                <c:pt idx="12">
                  <c:v>39</c:v>
                </c:pt>
                <c:pt idx="13">
                  <c:v>50</c:v>
                </c:pt>
                <c:pt idx="14">
                  <c:v>58</c:v>
                </c:pt>
                <c:pt idx="15">
                  <c:v>73</c:v>
                </c:pt>
                <c:pt idx="16">
                  <c:v>85</c:v>
                </c:pt>
                <c:pt idx="17">
                  <c:v>103</c:v>
                </c:pt>
                <c:pt idx="18">
                  <c:v>131</c:v>
                </c:pt>
                <c:pt idx="19">
                  <c:v>167</c:v>
                </c:pt>
                <c:pt idx="20">
                  <c:v>187</c:v>
                </c:pt>
                <c:pt idx="21">
                  <c:v>226</c:v>
                </c:pt>
                <c:pt idx="22">
                  <c:v>261</c:v>
                </c:pt>
                <c:pt idx="23">
                  <c:v>300</c:v>
                </c:pt>
                <c:pt idx="24">
                  <c:v>343</c:v>
                </c:pt>
                <c:pt idx="25">
                  <c:v>408</c:v>
                </c:pt>
                <c:pt idx="26">
                  <c:v>447</c:v>
                </c:pt>
                <c:pt idx="27">
                  <c:v>492</c:v>
                </c:pt>
                <c:pt idx="28">
                  <c:v>525</c:v>
                </c:pt>
                <c:pt idx="29">
                  <c:v>585</c:v>
                </c:pt>
                <c:pt idx="30">
                  <c:v>623</c:v>
                </c:pt>
                <c:pt idx="31">
                  <c:v>678</c:v>
                </c:pt>
                <c:pt idx="32">
                  <c:v>733</c:v>
                </c:pt>
                <c:pt idx="33">
                  <c:v>744</c:v>
                </c:pt>
                <c:pt idx="34">
                  <c:v>817</c:v>
                </c:pt>
                <c:pt idx="35">
                  <c:v>895</c:v>
                </c:pt>
                <c:pt idx="36">
                  <c:v>980</c:v>
                </c:pt>
                <c:pt idx="37">
                  <c:v>1190</c:v>
                </c:pt>
                <c:pt idx="38">
                  <c:v>1310</c:v>
                </c:pt>
                <c:pt idx="39">
                  <c:v>1410</c:v>
                </c:pt>
                <c:pt idx="40">
                  <c:v>1458</c:v>
                </c:pt>
                <c:pt idx="41">
                  <c:v>1512</c:v>
                </c:pt>
                <c:pt idx="42">
                  <c:v>1579</c:v>
                </c:pt>
                <c:pt idx="43">
                  <c:v>1652</c:v>
                </c:pt>
                <c:pt idx="44">
                  <c:v>1763</c:v>
                </c:pt>
                <c:pt idx="45">
                  <c:v>1834</c:v>
                </c:pt>
                <c:pt idx="46">
                  <c:v>1916</c:v>
                </c:pt>
                <c:pt idx="47">
                  <c:v>1984</c:v>
                </c:pt>
                <c:pt idx="48">
                  <c:v>2098</c:v>
                </c:pt>
                <c:pt idx="49">
                  <c:v>2168</c:v>
                </c:pt>
                <c:pt idx="50">
                  <c:v>2284</c:v>
                </c:pt>
                <c:pt idx="51">
                  <c:v>2383</c:v>
                </c:pt>
                <c:pt idx="52">
                  <c:v>2443</c:v>
                </c:pt>
                <c:pt idx="53">
                  <c:v>2500</c:v>
                </c:pt>
                <c:pt idx="54">
                  <c:v>2583</c:v>
                </c:pt>
                <c:pt idx="55">
                  <c:v>2649</c:v>
                </c:pt>
                <c:pt idx="56">
                  <c:v>2727</c:v>
                </c:pt>
                <c:pt idx="57">
                  <c:v>2775</c:v>
                </c:pt>
                <c:pt idx="58">
                  <c:v>2863</c:v>
                </c:pt>
                <c:pt idx="59">
                  <c:v>2942</c:v>
                </c:pt>
                <c:pt idx="60">
                  <c:v>2998</c:v>
                </c:pt>
                <c:pt idx="61">
                  <c:v>3035</c:v>
                </c:pt>
                <c:pt idx="62">
                  <c:v>3065</c:v>
                </c:pt>
                <c:pt idx="63">
                  <c:v>3111</c:v>
                </c:pt>
                <c:pt idx="64">
                  <c:v>3150</c:v>
                </c:pt>
                <c:pt idx="65">
                  <c:v>3178</c:v>
                </c:pt>
                <c:pt idx="66">
                  <c:v>3213</c:v>
                </c:pt>
                <c:pt idx="67">
                  <c:v>3263</c:v>
                </c:pt>
                <c:pt idx="68">
                  <c:v>3284</c:v>
                </c:pt>
                <c:pt idx="69">
                  <c:v>3313</c:v>
                </c:pt>
                <c:pt idx="70">
                  <c:v>3341</c:v>
                </c:pt>
                <c:pt idx="71">
                  <c:v>3380</c:v>
                </c:pt>
                <c:pt idx="72">
                  <c:v>3417</c:v>
                </c:pt>
                <c:pt idx="73">
                  <c:v>3473</c:v>
                </c:pt>
                <c:pt idx="74">
                  <c:v>3509</c:v>
                </c:pt>
                <c:pt idx="75">
                  <c:v>3535</c:v>
                </c:pt>
                <c:pt idx="76">
                  <c:v>3556</c:v>
                </c:pt>
                <c:pt idx="77">
                  <c:v>3598</c:v>
                </c:pt>
                <c:pt idx="78">
                  <c:v>3641</c:v>
                </c:pt>
                <c:pt idx="79">
                  <c:v>3678</c:v>
                </c:pt>
                <c:pt idx="80">
                  <c:v>3713</c:v>
                </c:pt>
                <c:pt idx="81">
                  <c:v>3741</c:v>
                </c:pt>
                <c:pt idx="82">
                  <c:v>3756</c:v>
                </c:pt>
                <c:pt idx="83">
                  <c:v>3771</c:v>
                </c:pt>
                <c:pt idx="84">
                  <c:v>3793</c:v>
                </c:pt>
                <c:pt idx="85">
                  <c:v>3816</c:v>
                </c:pt>
                <c:pt idx="86">
                  <c:v>3841</c:v>
                </c:pt>
                <c:pt idx="87">
                  <c:v>3867</c:v>
                </c:pt>
                <c:pt idx="88">
                  <c:v>3876</c:v>
                </c:pt>
                <c:pt idx="89">
                  <c:v>3892</c:v>
                </c:pt>
                <c:pt idx="90">
                  <c:v>3921</c:v>
                </c:pt>
                <c:pt idx="91">
                  <c:v>3931</c:v>
                </c:pt>
                <c:pt idx="92">
                  <c:v>3954</c:v>
                </c:pt>
                <c:pt idx="93">
                  <c:v>3970</c:v>
                </c:pt>
                <c:pt idx="94">
                  <c:v>3990</c:v>
                </c:pt>
                <c:pt idx="95">
                  <c:v>4008</c:v>
                </c:pt>
                <c:pt idx="96">
                  <c:v>4014</c:v>
                </c:pt>
                <c:pt idx="97">
                  <c:v>4017</c:v>
                </c:pt>
                <c:pt idx="98">
                  <c:v>4027</c:v>
                </c:pt>
                <c:pt idx="99">
                  <c:v>4039</c:v>
                </c:pt>
                <c:pt idx="100">
                  <c:v>4053</c:v>
                </c:pt>
                <c:pt idx="101">
                  <c:v>4064</c:v>
                </c:pt>
                <c:pt idx="102">
                  <c:v>4069</c:v>
                </c:pt>
                <c:pt idx="103">
                  <c:v>4076</c:v>
                </c:pt>
                <c:pt idx="104">
                  <c:v>4077</c:v>
                </c:pt>
                <c:pt idx="105">
                  <c:v>4078</c:v>
                </c:pt>
                <c:pt idx="106">
                  <c:v>4079</c:v>
                </c:pt>
                <c:pt idx="107">
                  <c:v>4081</c:v>
                </c:pt>
                <c:pt idx="108">
                  <c:v>4086</c:v>
                </c:pt>
                <c:pt idx="109">
                  <c:v>4094</c:v>
                </c:pt>
                <c:pt idx="110">
                  <c:v>4102</c:v>
                </c:pt>
                <c:pt idx="111">
                  <c:v>4107</c:v>
                </c:pt>
                <c:pt idx="112">
                  <c:v>4114</c:v>
                </c:pt>
                <c:pt idx="113">
                  <c:v>4123</c:v>
                </c:pt>
                <c:pt idx="114">
                  <c:v>4127</c:v>
                </c:pt>
                <c:pt idx="115">
                  <c:v>4138</c:v>
                </c:pt>
                <c:pt idx="116">
                  <c:v>4142</c:v>
                </c:pt>
                <c:pt idx="117">
                  <c:v>4145</c:v>
                </c:pt>
                <c:pt idx="118">
                  <c:v>4155</c:v>
                </c:pt>
                <c:pt idx="119">
                  <c:v>4157</c:v>
                </c:pt>
                <c:pt idx="120">
                  <c:v>4166</c:v>
                </c:pt>
                <c:pt idx="121">
                  <c:v>4172</c:v>
                </c:pt>
                <c:pt idx="122">
                  <c:v>4174</c:v>
                </c:pt>
                <c:pt idx="123">
                  <c:v>4183</c:v>
                </c:pt>
                <c:pt idx="124">
                  <c:v>4189</c:v>
                </c:pt>
                <c:pt idx="125">
                  <c:v>4205</c:v>
                </c:pt>
                <c:pt idx="126">
                  <c:v>4210</c:v>
                </c:pt>
                <c:pt idx="127">
                  <c:v>4220</c:v>
                </c:pt>
                <c:pt idx="128">
                  <c:v>4223</c:v>
                </c:pt>
                <c:pt idx="129">
                  <c:v>4229</c:v>
                </c:pt>
                <c:pt idx="130">
                  <c:v>4234</c:v>
                </c:pt>
                <c:pt idx="131">
                  <c:v>4247</c:v>
                </c:pt>
                <c:pt idx="132">
                  <c:v>4258</c:v>
                </c:pt>
                <c:pt idx="133">
                  <c:v>4263</c:v>
                </c:pt>
                <c:pt idx="134">
                  <c:v>4279</c:v>
                </c:pt>
                <c:pt idx="135">
                  <c:v>4293</c:v>
                </c:pt>
                <c:pt idx="136">
                  <c:v>4315</c:v>
                </c:pt>
                <c:pt idx="137">
                  <c:v>4333</c:v>
                </c:pt>
                <c:pt idx="138">
                  <c:v>4339</c:v>
                </c:pt>
                <c:pt idx="139">
                  <c:v>4347</c:v>
                </c:pt>
                <c:pt idx="140">
                  <c:v>4366</c:v>
                </c:pt>
                <c:pt idx="141">
                  <c:v>4380</c:v>
                </c:pt>
                <c:pt idx="142">
                  <c:v>4398</c:v>
                </c:pt>
                <c:pt idx="143">
                  <c:v>4424</c:v>
                </c:pt>
                <c:pt idx="144">
                  <c:v>4435</c:v>
                </c:pt>
                <c:pt idx="145">
                  <c:v>4448</c:v>
                </c:pt>
                <c:pt idx="146">
                  <c:v>4456</c:v>
                </c:pt>
                <c:pt idx="147">
                  <c:v>4465</c:v>
                </c:pt>
                <c:pt idx="148">
                  <c:v>4484</c:v>
                </c:pt>
                <c:pt idx="149">
                  <c:v>4505</c:v>
                </c:pt>
                <c:pt idx="150">
                  <c:v>4526</c:v>
                </c:pt>
                <c:pt idx="151">
                  <c:v>4535</c:v>
                </c:pt>
                <c:pt idx="152">
                  <c:v>4544</c:v>
                </c:pt>
                <c:pt idx="153">
                  <c:v>4553</c:v>
                </c:pt>
                <c:pt idx="154">
                  <c:v>4564</c:v>
                </c:pt>
                <c:pt idx="155">
                  <c:v>4597</c:v>
                </c:pt>
                <c:pt idx="156">
                  <c:v>4621</c:v>
                </c:pt>
                <c:pt idx="157">
                  <c:v>4653</c:v>
                </c:pt>
                <c:pt idx="158">
                  <c:v>4696</c:v>
                </c:pt>
                <c:pt idx="159">
                  <c:v>4731</c:v>
                </c:pt>
                <c:pt idx="160">
                  <c:v>4746</c:v>
                </c:pt>
                <c:pt idx="161">
                  <c:v>4768</c:v>
                </c:pt>
                <c:pt idx="162">
                  <c:v>4813</c:v>
                </c:pt>
                <c:pt idx="163">
                  <c:v>4853</c:v>
                </c:pt>
                <c:pt idx="164">
                  <c:v>4877</c:v>
                </c:pt>
                <c:pt idx="165">
                  <c:v>4916</c:v>
                </c:pt>
                <c:pt idx="166">
                  <c:v>4946</c:v>
                </c:pt>
                <c:pt idx="167">
                  <c:v>4970</c:v>
                </c:pt>
                <c:pt idx="168">
                  <c:v>5002</c:v>
                </c:pt>
                <c:pt idx="169">
                  <c:v>5046</c:v>
                </c:pt>
                <c:pt idx="170">
                  <c:v>5098</c:v>
                </c:pt>
                <c:pt idx="171">
                  <c:v>5133</c:v>
                </c:pt>
                <c:pt idx="172">
                  <c:v>5155</c:v>
                </c:pt>
                <c:pt idx="173">
                  <c:v>5191</c:v>
                </c:pt>
                <c:pt idx="174">
                  <c:v>5215</c:v>
                </c:pt>
                <c:pt idx="175">
                  <c:v>5288</c:v>
                </c:pt>
                <c:pt idx="176">
                  <c:v>5379</c:v>
                </c:pt>
                <c:pt idx="177">
                  <c:v>5511</c:v>
                </c:pt>
                <c:pt idx="178">
                  <c:v>5669</c:v>
                </c:pt>
                <c:pt idx="179">
                  <c:v>5961</c:v>
                </c:pt>
                <c:pt idx="180">
                  <c:v>6139</c:v>
                </c:pt>
                <c:pt idx="181">
                  <c:v>6257</c:v>
                </c:pt>
                <c:pt idx="182">
                  <c:v>6622</c:v>
                </c:pt>
                <c:pt idx="183">
                  <c:v>6923</c:v>
                </c:pt>
                <c:pt idx="184">
                  <c:v>7382</c:v>
                </c:pt>
                <c:pt idx="185">
                  <c:v>7892</c:v>
                </c:pt>
                <c:pt idx="186">
                  <c:v>8387</c:v>
                </c:pt>
                <c:pt idx="187">
                  <c:v>8963</c:v>
                </c:pt>
                <c:pt idx="188">
                  <c:v>9304</c:v>
                </c:pt>
                <c:pt idx="189">
                  <c:v>9715</c:v>
                </c:pt>
                <c:pt idx="190">
                  <c:v>10191</c:v>
                </c:pt>
                <c:pt idx="191">
                  <c:v>10909</c:v>
                </c:pt>
                <c:pt idx="192">
                  <c:v>11825</c:v>
                </c:pt>
                <c:pt idx="193">
                  <c:v>12309</c:v>
                </c:pt>
                <c:pt idx="194">
                  <c:v>13153</c:v>
                </c:pt>
                <c:pt idx="195">
                  <c:v>13879</c:v>
                </c:pt>
                <c:pt idx="196">
                  <c:v>14460</c:v>
                </c:pt>
                <c:pt idx="197">
                  <c:v>15170</c:v>
                </c:pt>
                <c:pt idx="198">
                  <c:v>16111</c:v>
                </c:pt>
                <c:pt idx="199">
                  <c:v>16920</c:v>
                </c:pt>
                <c:pt idx="200">
                  <c:v>17990</c:v>
                </c:pt>
                <c:pt idx="201">
                  <c:v>18866</c:v>
                </c:pt>
                <c:pt idx="202">
                  <c:v>19499</c:v>
                </c:pt>
                <c:pt idx="203">
                  <c:v>20450</c:v>
                </c:pt>
                <c:pt idx="204">
                  <c:v>21200</c:v>
                </c:pt>
                <c:pt idx="205">
                  <c:v>22127</c:v>
                </c:pt>
                <c:pt idx="206">
                  <c:v>23077</c:v>
                </c:pt>
                <c:pt idx="207">
                  <c:v>24014</c:v>
                </c:pt>
                <c:pt idx="208">
                  <c:v>24716</c:v>
                </c:pt>
                <c:pt idx="209">
                  <c:v>25567</c:v>
                </c:pt>
                <c:pt idx="210">
                  <c:v>26461</c:v>
                </c:pt>
                <c:pt idx="211">
                  <c:v>27309</c:v>
                </c:pt>
                <c:pt idx="212">
                  <c:v>28631</c:v>
                </c:pt>
                <c:pt idx="213">
                  <c:v>29717</c:v>
                </c:pt>
                <c:pt idx="214">
                  <c:v>30575</c:v>
                </c:pt>
                <c:pt idx="215">
                  <c:v>31480</c:v>
                </c:pt>
                <c:pt idx="216">
                  <c:v>32298</c:v>
                </c:pt>
                <c:pt idx="217">
                  <c:v>33114</c:v>
                </c:pt>
                <c:pt idx="218">
                  <c:v>34046</c:v>
                </c:pt>
                <c:pt idx="219">
                  <c:v>35222</c:v>
                </c:pt>
                <c:pt idx="220">
                  <c:v>36596</c:v>
                </c:pt>
                <c:pt idx="221">
                  <c:v>37664</c:v>
                </c:pt>
                <c:pt idx="222">
                  <c:v>38837</c:v>
                </c:pt>
                <c:pt idx="223">
                  <c:v>39862</c:v>
                </c:pt>
                <c:pt idx="224">
                  <c:v>40782</c:v>
                </c:pt>
                <c:pt idx="225">
                  <c:v>41732</c:v>
                </c:pt>
                <c:pt idx="226">
                  <c:v>43025</c:v>
                </c:pt>
                <c:pt idx="227">
                  <c:v>44816</c:v>
                </c:pt>
                <c:pt idx="228">
                  <c:v>46290</c:v>
                </c:pt>
                <c:pt idx="229">
                  <c:v>47768</c:v>
                </c:pt>
                <c:pt idx="230">
                  <c:v>48757</c:v>
                </c:pt>
                <c:pt idx="231">
                  <c:v>50180</c:v>
                </c:pt>
                <c:pt idx="232">
                  <c:v>52212</c:v>
                </c:pt>
                <c:pt idx="233">
                  <c:v>54278</c:v>
                </c:pt>
                <c:pt idx="234">
                  <c:v>56098</c:v>
                </c:pt>
                <c:pt idx="235">
                  <c:v>59247</c:v>
                </c:pt>
                <c:pt idx="236">
                  <c:v>61563</c:v>
                </c:pt>
                <c:pt idx="237">
                  <c:v>63642</c:v>
                </c:pt>
                <c:pt idx="238">
                  <c:v>65933</c:v>
                </c:pt>
                <c:pt idx="239">
                  <c:v>68127</c:v>
                </c:pt>
                <c:pt idx="240">
                  <c:v>71413</c:v>
                </c:pt>
                <c:pt idx="241">
                  <c:v>75321</c:v>
                </c:pt>
                <c:pt idx="242">
                  <c:v>79199</c:v>
                </c:pt>
                <c:pt idx="243">
                  <c:v>82780</c:v>
                </c:pt>
                <c:pt idx="244">
                  <c:v>86769</c:v>
                </c:pt>
                <c:pt idx="245">
                  <c:v>90988</c:v>
                </c:pt>
                <c:pt idx="246">
                  <c:v>94916</c:v>
                </c:pt>
                <c:pt idx="247">
                  <c:v>99625</c:v>
                </c:pt>
                <c:pt idx="248">
                  <c:v>104943</c:v>
                </c:pt>
                <c:pt idx="249">
                  <c:v>109616</c:v>
                </c:pt>
                <c:pt idx="250">
                  <c:v>114778</c:v>
                </c:pt>
                <c:pt idx="251">
                  <c:v>118918</c:v>
                </c:pt>
                <c:pt idx="252">
                  <c:v>122863</c:v>
                </c:pt>
                <c:pt idx="253">
                  <c:v>126790</c:v>
                </c:pt>
                <c:pt idx="254">
                  <c:v>131887</c:v>
                </c:pt>
                <c:pt idx="255">
                  <c:v>136723</c:v>
                </c:pt>
                <c:pt idx="256">
                  <c:v>140961</c:v>
                </c:pt>
                <c:pt idx="257">
                  <c:v>147456</c:v>
                </c:pt>
                <c:pt idx="258">
                  <c:v>152659</c:v>
                </c:pt>
                <c:pt idx="259">
                  <c:v>156949</c:v>
                </c:pt>
                <c:pt idx="260">
                  <c:v>161461</c:v>
                </c:pt>
                <c:pt idx="261">
                  <c:v>165901</c:v>
                </c:pt>
                <c:pt idx="262">
                  <c:v>170298</c:v>
                </c:pt>
                <c:pt idx="263">
                  <c:v>174618</c:v>
                </c:pt>
                <c:pt idx="264">
                  <c:v>177952</c:v>
                </c:pt>
                <c:pt idx="265">
                  <c:v>181881</c:v>
                </c:pt>
                <c:pt idx="266">
                  <c:v>185687</c:v>
                </c:pt>
                <c:pt idx="267">
                  <c:v>192047</c:v>
                </c:pt>
                <c:pt idx="268">
                  <c:v>198440</c:v>
                </c:pt>
                <c:pt idx="269">
                  <c:v>204708</c:v>
                </c:pt>
                <c:pt idx="270">
                  <c:v>211527</c:v>
                </c:pt>
                <c:pt idx="271">
                  <c:v>217122</c:v>
                </c:pt>
                <c:pt idx="272">
                  <c:v>221073</c:v>
                </c:pt>
                <c:pt idx="273">
                  <c:v>225209</c:v>
                </c:pt>
                <c:pt idx="274">
                  <c:v>231844</c:v>
                </c:pt>
                <c:pt idx="275">
                  <c:v>238056</c:v>
                </c:pt>
                <c:pt idx="276">
                  <c:v>243581</c:v>
                </c:pt>
                <c:pt idx="277">
                  <c:v>250278</c:v>
                </c:pt>
                <c:pt idx="278">
                  <c:v>254148</c:v>
                </c:pt>
                <c:pt idx="279">
                  <c:v>256367</c:v>
                </c:pt>
                <c:pt idx="280">
                  <c:v>259588</c:v>
                </c:pt>
                <c:pt idx="281">
                  <c:v>265003</c:v>
                </c:pt>
                <c:pt idx="282">
                  <c:v>271200</c:v>
                </c:pt>
                <c:pt idx="283">
                  <c:v>276247</c:v>
                </c:pt>
                <c:pt idx="284">
                  <c:v>280400</c:v>
                </c:pt>
                <c:pt idx="285">
                  <c:v>283870</c:v>
                </c:pt>
                <c:pt idx="286">
                  <c:v>285763</c:v>
                </c:pt>
                <c:pt idx="287">
                  <c:v>288567</c:v>
                </c:pt>
                <c:pt idx="288">
                  <c:v>291549</c:v>
                </c:pt>
                <c:pt idx="289">
                  <c:v>295977</c:v>
                </c:pt>
                <c:pt idx="290">
                  <c:v>300022</c:v>
                </c:pt>
                <c:pt idx="291">
                  <c:v>302989</c:v>
                </c:pt>
                <c:pt idx="292">
                  <c:v>305130</c:v>
                </c:pt>
                <c:pt idx="293">
                  <c:v>306368</c:v>
                </c:pt>
                <c:pt idx="294">
                  <c:v>308262</c:v>
                </c:pt>
                <c:pt idx="295">
                  <c:v>311554</c:v>
                </c:pt>
                <c:pt idx="296">
                  <c:v>314164</c:v>
                </c:pt>
                <c:pt idx="297">
                  <c:v>315362</c:v>
                </c:pt>
                <c:pt idx="298">
                  <c:v>316060</c:v>
                </c:pt>
                <c:pt idx="299">
                  <c:v>316669</c:v>
                </c:pt>
                <c:pt idx="300">
                  <c:v>317571</c:v>
                </c:pt>
                <c:pt idx="301">
                  <c:v>319543</c:v>
                </c:pt>
                <c:pt idx="302">
                  <c:v>322514</c:v>
                </c:pt>
                <c:pt idx="303">
                  <c:v>325278</c:v>
                </c:pt>
                <c:pt idx="304">
                  <c:v>326688</c:v>
                </c:pt>
                <c:pt idx="305">
                  <c:v>327995</c:v>
                </c:pt>
                <c:pt idx="306">
                  <c:v>328851</c:v>
                </c:pt>
                <c:pt idx="307">
                  <c:v>329721</c:v>
                </c:pt>
                <c:pt idx="308">
                  <c:v>331768</c:v>
                </c:pt>
                <c:pt idx="309">
                  <c:v>334836</c:v>
                </c:pt>
                <c:pt idx="310">
                  <c:v>337743</c:v>
                </c:pt>
                <c:pt idx="311">
                  <c:v>340459</c:v>
                </c:pt>
                <c:pt idx="312">
                  <c:v>342237</c:v>
                </c:pt>
                <c:pt idx="313">
                  <c:v>343656</c:v>
                </c:pt>
                <c:pt idx="314">
                  <c:v>344352</c:v>
                </c:pt>
                <c:pt idx="315">
                  <c:v>345710</c:v>
                </c:pt>
                <c:pt idx="316">
                  <c:v>347636</c:v>
                </c:pt>
                <c:pt idx="317">
                  <c:v>349149</c:v>
                </c:pt>
                <c:pt idx="318">
                  <c:v>350587</c:v>
                </c:pt>
                <c:pt idx="319">
                  <c:v>351828</c:v>
                </c:pt>
                <c:pt idx="320">
                  <c:v>352703</c:v>
                </c:pt>
                <c:pt idx="321">
                  <c:v>353276</c:v>
                </c:pt>
                <c:pt idx="322">
                  <c:v>354252</c:v>
                </c:pt>
                <c:pt idx="323">
                  <c:v>355662</c:v>
                </c:pt>
                <c:pt idx="324">
                  <c:v>356973</c:v>
                </c:pt>
                <c:pt idx="325">
                  <c:v>358317</c:v>
                </c:pt>
                <c:pt idx="326">
                  <c:v>359574</c:v>
                </c:pt>
                <c:pt idx="327">
                  <c:v>360418</c:v>
                </c:pt>
                <c:pt idx="328">
                  <c:v>360877</c:v>
                </c:pt>
                <c:pt idx="329">
                  <c:v>361881</c:v>
                </c:pt>
                <c:pt idx="330">
                  <c:v>363450</c:v>
                </c:pt>
                <c:pt idx="331">
                  <c:v>364909</c:v>
                </c:pt>
                <c:pt idx="332">
                  <c:v>366279</c:v>
                </c:pt>
                <c:pt idx="333">
                  <c:v>367586</c:v>
                </c:pt>
                <c:pt idx="334">
                  <c:v>368710</c:v>
                </c:pt>
                <c:pt idx="335">
                  <c:v>369288</c:v>
                </c:pt>
                <c:pt idx="336">
                  <c:v>370336</c:v>
                </c:pt>
                <c:pt idx="337">
                  <c:v>371988</c:v>
                </c:pt>
                <c:pt idx="338">
                  <c:v>373564</c:v>
                </c:pt>
                <c:pt idx="339">
                  <c:v>375125</c:v>
                </c:pt>
                <c:pt idx="340">
                  <c:v>376495</c:v>
                </c:pt>
                <c:pt idx="341">
                  <c:v>377655</c:v>
                </c:pt>
                <c:pt idx="342">
                  <c:v>378734</c:v>
                </c:pt>
                <c:pt idx="343">
                  <c:v>380013</c:v>
                </c:pt>
                <c:pt idx="344">
                  <c:v>381875</c:v>
                </c:pt>
                <c:pt idx="345">
                  <c:v>383735</c:v>
                </c:pt>
                <c:pt idx="346">
                  <c:v>385755</c:v>
                </c:pt>
                <c:pt idx="347">
                  <c:v>387462</c:v>
                </c:pt>
                <c:pt idx="348">
                  <c:v>388799</c:v>
                </c:pt>
                <c:pt idx="349">
                  <c:v>389622</c:v>
                </c:pt>
                <c:pt idx="350">
                  <c:v>391170</c:v>
                </c:pt>
                <c:pt idx="351">
                  <c:v>394023</c:v>
                </c:pt>
                <c:pt idx="352">
                  <c:v>397116</c:v>
                </c:pt>
                <c:pt idx="353">
                  <c:v>400111</c:v>
                </c:pt>
                <c:pt idx="354">
                  <c:v>403023</c:v>
                </c:pt>
                <c:pt idx="355">
                  <c:v>405646</c:v>
                </c:pt>
                <c:pt idx="356">
                  <c:v>407274</c:v>
                </c:pt>
                <c:pt idx="357">
                  <c:v>410129</c:v>
                </c:pt>
                <c:pt idx="358">
                  <c:v>414514</c:v>
                </c:pt>
                <c:pt idx="359">
                  <c:v>419182</c:v>
                </c:pt>
                <c:pt idx="360">
                  <c:v>424130</c:v>
                </c:pt>
                <c:pt idx="361">
                  <c:v>428599</c:v>
                </c:pt>
                <c:pt idx="362">
                  <c:v>432925</c:v>
                </c:pt>
                <c:pt idx="363">
                  <c:v>435689</c:v>
                </c:pt>
                <c:pt idx="364">
                  <c:v>439900</c:v>
                </c:pt>
                <c:pt idx="365">
                  <c:v>446178</c:v>
                </c:pt>
                <c:pt idx="366">
                  <c:v>452547</c:v>
                </c:pt>
                <c:pt idx="367">
                  <c:v>459816</c:v>
                </c:pt>
                <c:pt idx="368">
                  <c:v>466017</c:v>
                </c:pt>
                <c:pt idx="369">
                  <c:v>468713</c:v>
                </c:pt>
                <c:pt idx="370">
                  <c:v>475207</c:v>
                </c:pt>
                <c:pt idx="371">
                  <c:v>480860</c:v>
                </c:pt>
                <c:pt idx="372">
                  <c:v>489172</c:v>
                </c:pt>
                <c:pt idx="373">
                  <c:v>498183</c:v>
                </c:pt>
                <c:pt idx="374">
                  <c:v>507627</c:v>
                </c:pt>
                <c:pt idx="375">
                  <c:v>516490</c:v>
                </c:pt>
                <c:pt idx="376">
                  <c:v>524196</c:v>
                </c:pt>
                <c:pt idx="377">
                  <c:v>529122</c:v>
                </c:pt>
                <c:pt idx="378">
                  <c:v>532578</c:v>
                </c:pt>
                <c:pt idx="379">
                  <c:v>539080</c:v>
                </c:pt>
                <c:pt idx="380">
                  <c:v>549839</c:v>
                </c:pt>
                <c:pt idx="381">
                  <c:v>560971</c:v>
                </c:pt>
                <c:pt idx="382">
                  <c:v>571596</c:v>
                </c:pt>
                <c:pt idx="383">
                  <c:v>580642</c:v>
                </c:pt>
                <c:pt idx="384">
                  <c:v>586123</c:v>
                </c:pt>
                <c:pt idx="385">
                  <c:v>593710</c:v>
                </c:pt>
                <c:pt idx="386">
                  <c:v>603347</c:v>
                </c:pt>
                <c:pt idx="387">
                  <c:v>614612</c:v>
                </c:pt>
                <c:pt idx="388">
                  <c:v>614612</c:v>
                </c:pt>
                <c:pt idx="389">
                  <c:v>614612</c:v>
                </c:pt>
                <c:pt idx="390">
                  <c:v>614612</c:v>
                </c:pt>
                <c:pt idx="391">
                  <c:v>614612</c:v>
                </c:pt>
                <c:pt idx="392">
                  <c:v>614612</c:v>
                </c:pt>
                <c:pt idx="393">
                  <c:v>614612</c:v>
                </c:pt>
                <c:pt idx="394">
                  <c:v>614612</c:v>
                </c:pt>
                <c:pt idx="395">
                  <c:v>614612</c:v>
                </c:pt>
                <c:pt idx="396">
                  <c:v>614612</c:v>
                </c:pt>
                <c:pt idx="397">
                  <c:v>614612</c:v>
                </c:pt>
                <c:pt idx="398">
                  <c:v>614612</c:v>
                </c:pt>
                <c:pt idx="399">
                  <c:v>614612</c:v>
                </c:pt>
                <c:pt idx="400">
                  <c:v>614612</c:v>
                </c:pt>
                <c:pt idx="401">
                  <c:v>614612</c:v>
                </c:pt>
                <c:pt idx="402">
                  <c:v>614612</c:v>
                </c:pt>
                <c:pt idx="403">
                  <c:v>614612</c:v>
                </c:pt>
                <c:pt idx="404">
                  <c:v>614612</c:v>
                </c:pt>
                <c:pt idx="405">
                  <c:v>614612</c:v>
                </c:pt>
                <c:pt idx="406">
                  <c:v>614612</c:v>
                </c:pt>
                <c:pt idx="407">
                  <c:v>614612</c:v>
                </c:pt>
                <c:pt idx="408">
                  <c:v>614612</c:v>
                </c:pt>
                <c:pt idx="409">
                  <c:v>614612</c:v>
                </c:pt>
                <c:pt idx="410">
                  <c:v>614612</c:v>
                </c:pt>
                <c:pt idx="411">
                  <c:v>614612</c:v>
                </c:pt>
                <c:pt idx="412">
                  <c:v>614612</c:v>
                </c:pt>
                <c:pt idx="413">
                  <c:v>614612</c:v>
                </c:pt>
                <c:pt idx="414">
                  <c:v>614612</c:v>
                </c:pt>
                <c:pt idx="415">
                  <c:v>614612</c:v>
                </c:pt>
                <c:pt idx="416">
                  <c:v>614612</c:v>
                </c:pt>
                <c:pt idx="417">
                  <c:v>614612</c:v>
                </c:pt>
                <c:pt idx="418">
                  <c:v>614612</c:v>
                </c:pt>
                <c:pt idx="419">
                  <c:v>614612</c:v>
                </c:pt>
                <c:pt idx="420">
                  <c:v>614612</c:v>
                </c:pt>
                <c:pt idx="421">
                  <c:v>614612</c:v>
                </c:pt>
                <c:pt idx="422">
                  <c:v>614612</c:v>
                </c:pt>
                <c:pt idx="423">
                  <c:v>614612</c:v>
                </c:pt>
                <c:pt idx="424">
                  <c:v>614612</c:v>
                </c:pt>
                <c:pt idx="425">
                  <c:v>614612</c:v>
                </c:pt>
                <c:pt idx="426">
                  <c:v>614612</c:v>
                </c:pt>
                <c:pt idx="427">
                  <c:v>614612</c:v>
                </c:pt>
                <c:pt idx="428">
                  <c:v>614612</c:v>
                </c:pt>
                <c:pt idx="429">
                  <c:v>614612</c:v>
                </c:pt>
                <c:pt idx="430">
                  <c:v>614612</c:v>
                </c:pt>
                <c:pt idx="431">
                  <c:v>614612</c:v>
                </c:pt>
                <c:pt idx="432">
                  <c:v>614612</c:v>
                </c:pt>
                <c:pt idx="433">
                  <c:v>614612</c:v>
                </c:pt>
                <c:pt idx="434">
                  <c:v>614612</c:v>
                </c:pt>
                <c:pt idx="435">
                  <c:v>614612</c:v>
                </c:pt>
                <c:pt idx="436">
                  <c:v>614612</c:v>
                </c:pt>
                <c:pt idx="437">
                  <c:v>614612</c:v>
                </c:pt>
                <c:pt idx="438">
                  <c:v>614612</c:v>
                </c:pt>
                <c:pt idx="439">
                  <c:v>614612</c:v>
                </c:pt>
                <c:pt idx="440">
                  <c:v>614612</c:v>
                </c:pt>
                <c:pt idx="441">
                  <c:v>614612</c:v>
                </c:pt>
                <c:pt idx="442">
                  <c:v>614612</c:v>
                </c:pt>
                <c:pt idx="443">
                  <c:v>614612</c:v>
                </c:pt>
                <c:pt idx="444">
                  <c:v>614612</c:v>
                </c:pt>
                <c:pt idx="445">
                  <c:v>614612</c:v>
                </c:pt>
                <c:pt idx="446">
                  <c:v>614612</c:v>
                </c:pt>
                <c:pt idx="447">
                  <c:v>614612</c:v>
                </c:pt>
                <c:pt idx="448">
                  <c:v>614612</c:v>
                </c:pt>
                <c:pt idx="449">
                  <c:v>614612</c:v>
                </c:pt>
                <c:pt idx="450">
                  <c:v>614612</c:v>
                </c:pt>
                <c:pt idx="451">
                  <c:v>614612</c:v>
                </c:pt>
                <c:pt idx="452">
                  <c:v>614612</c:v>
                </c:pt>
                <c:pt idx="453">
                  <c:v>614612</c:v>
                </c:pt>
                <c:pt idx="454">
                  <c:v>614612</c:v>
                </c:pt>
                <c:pt idx="455">
                  <c:v>614612</c:v>
                </c:pt>
                <c:pt idx="456">
                  <c:v>614612</c:v>
                </c:pt>
                <c:pt idx="457">
                  <c:v>614612</c:v>
                </c:pt>
                <c:pt idx="458">
                  <c:v>614612</c:v>
                </c:pt>
                <c:pt idx="459">
                  <c:v>614612</c:v>
                </c:pt>
                <c:pt idx="460">
                  <c:v>614612</c:v>
                </c:pt>
                <c:pt idx="461">
                  <c:v>614612</c:v>
                </c:pt>
                <c:pt idx="462">
                  <c:v>614612</c:v>
                </c:pt>
                <c:pt idx="463">
                  <c:v>614612</c:v>
                </c:pt>
                <c:pt idx="464">
                  <c:v>614612</c:v>
                </c:pt>
                <c:pt idx="465">
                  <c:v>614612</c:v>
                </c:pt>
                <c:pt idx="466">
                  <c:v>614612</c:v>
                </c:pt>
                <c:pt idx="467">
                  <c:v>614612</c:v>
                </c:pt>
                <c:pt idx="468">
                  <c:v>614612</c:v>
                </c:pt>
                <c:pt idx="469">
                  <c:v>614612</c:v>
                </c:pt>
                <c:pt idx="470">
                  <c:v>614612</c:v>
                </c:pt>
                <c:pt idx="471">
                  <c:v>614612</c:v>
                </c:pt>
                <c:pt idx="472">
                  <c:v>614612</c:v>
                </c:pt>
                <c:pt idx="473">
                  <c:v>614612</c:v>
                </c:pt>
                <c:pt idx="474">
                  <c:v>614612</c:v>
                </c:pt>
                <c:pt idx="475">
                  <c:v>614612</c:v>
                </c:pt>
                <c:pt idx="476">
                  <c:v>614612</c:v>
                </c:pt>
                <c:pt idx="477">
                  <c:v>614612</c:v>
                </c:pt>
                <c:pt idx="478">
                  <c:v>614612</c:v>
                </c:pt>
                <c:pt idx="479">
                  <c:v>614612</c:v>
                </c:pt>
                <c:pt idx="480">
                  <c:v>614612</c:v>
                </c:pt>
                <c:pt idx="481">
                  <c:v>614612</c:v>
                </c:pt>
                <c:pt idx="482">
                  <c:v>614612</c:v>
                </c:pt>
                <c:pt idx="483">
                  <c:v>614612</c:v>
                </c:pt>
                <c:pt idx="484">
                  <c:v>614612</c:v>
                </c:pt>
                <c:pt idx="485">
                  <c:v>614612</c:v>
                </c:pt>
                <c:pt idx="486">
                  <c:v>614612</c:v>
                </c:pt>
                <c:pt idx="487">
                  <c:v>614612</c:v>
                </c:pt>
                <c:pt idx="488">
                  <c:v>614612</c:v>
                </c:pt>
                <c:pt idx="489">
                  <c:v>614612</c:v>
                </c:pt>
                <c:pt idx="490">
                  <c:v>614612</c:v>
                </c:pt>
                <c:pt idx="491">
                  <c:v>614612</c:v>
                </c:pt>
                <c:pt idx="492">
                  <c:v>614612</c:v>
                </c:pt>
                <c:pt idx="493">
                  <c:v>614612</c:v>
                </c:pt>
                <c:pt idx="494">
                  <c:v>614612</c:v>
                </c:pt>
                <c:pt idx="495">
                  <c:v>614612</c:v>
                </c:pt>
                <c:pt idx="496">
                  <c:v>614612</c:v>
                </c:pt>
                <c:pt idx="497">
                  <c:v>614612</c:v>
                </c:pt>
                <c:pt idx="498">
                  <c:v>614612</c:v>
                </c:pt>
                <c:pt idx="499">
                  <c:v>614612</c:v>
                </c:pt>
                <c:pt idx="500">
                  <c:v>614612</c:v>
                </c:pt>
                <c:pt idx="501">
                  <c:v>614612</c:v>
                </c:pt>
                <c:pt idx="502">
                  <c:v>614612</c:v>
                </c:pt>
                <c:pt idx="503">
                  <c:v>614612</c:v>
                </c:pt>
                <c:pt idx="504">
                  <c:v>614612</c:v>
                </c:pt>
                <c:pt idx="505">
                  <c:v>614612</c:v>
                </c:pt>
                <c:pt idx="506">
                  <c:v>614612</c:v>
                </c:pt>
                <c:pt idx="507">
                  <c:v>614612</c:v>
                </c:pt>
                <c:pt idx="508">
                  <c:v>614612</c:v>
                </c:pt>
                <c:pt idx="509">
                  <c:v>614612</c:v>
                </c:pt>
                <c:pt idx="510">
                  <c:v>614612</c:v>
                </c:pt>
                <c:pt idx="511">
                  <c:v>614612</c:v>
                </c:pt>
                <c:pt idx="512">
                  <c:v>614612</c:v>
                </c:pt>
                <c:pt idx="513">
                  <c:v>614612</c:v>
                </c:pt>
                <c:pt idx="514">
                  <c:v>614612</c:v>
                </c:pt>
                <c:pt idx="515">
                  <c:v>614612</c:v>
                </c:pt>
                <c:pt idx="516">
                  <c:v>614612</c:v>
                </c:pt>
                <c:pt idx="517">
                  <c:v>614612</c:v>
                </c:pt>
                <c:pt idx="518">
                  <c:v>614612</c:v>
                </c:pt>
                <c:pt idx="519">
                  <c:v>614612</c:v>
                </c:pt>
                <c:pt idx="520">
                  <c:v>614612</c:v>
                </c:pt>
                <c:pt idx="521">
                  <c:v>614612</c:v>
                </c:pt>
                <c:pt idx="522">
                  <c:v>614612</c:v>
                </c:pt>
                <c:pt idx="523">
                  <c:v>614612</c:v>
                </c:pt>
                <c:pt idx="524">
                  <c:v>614612</c:v>
                </c:pt>
                <c:pt idx="525">
                  <c:v>614612</c:v>
                </c:pt>
                <c:pt idx="526">
                  <c:v>614612</c:v>
                </c:pt>
                <c:pt idx="527">
                  <c:v>614612</c:v>
                </c:pt>
                <c:pt idx="528">
                  <c:v>614612</c:v>
                </c:pt>
                <c:pt idx="529">
                  <c:v>614612</c:v>
                </c:pt>
                <c:pt idx="530">
                  <c:v>614612</c:v>
                </c:pt>
                <c:pt idx="531">
                  <c:v>614612</c:v>
                </c:pt>
                <c:pt idx="532">
                  <c:v>614612</c:v>
                </c:pt>
                <c:pt idx="533">
                  <c:v>614612</c:v>
                </c:pt>
                <c:pt idx="534">
                  <c:v>614612</c:v>
                </c:pt>
                <c:pt idx="535">
                  <c:v>614612</c:v>
                </c:pt>
                <c:pt idx="536">
                  <c:v>614612</c:v>
                </c:pt>
                <c:pt idx="537">
                  <c:v>614612</c:v>
                </c:pt>
                <c:pt idx="538">
                  <c:v>614612</c:v>
                </c:pt>
                <c:pt idx="539">
                  <c:v>614612</c:v>
                </c:pt>
                <c:pt idx="540">
                  <c:v>614612</c:v>
                </c:pt>
                <c:pt idx="541">
                  <c:v>614612</c:v>
                </c:pt>
                <c:pt idx="542">
                  <c:v>614612</c:v>
                </c:pt>
                <c:pt idx="543">
                  <c:v>614612</c:v>
                </c:pt>
                <c:pt idx="544">
                  <c:v>614612</c:v>
                </c:pt>
                <c:pt idx="545">
                  <c:v>614612</c:v>
                </c:pt>
                <c:pt idx="546">
                  <c:v>614612</c:v>
                </c:pt>
                <c:pt idx="547">
                  <c:v>614612</c:v>
                </c:pt>
                <c:pt idx="548">
                  <c:v>614612</c:v>
                </c:pt>
                <c:pt idx="549">
                  <c:v>614612</c:v>
                </c:pt>
                <c:pt idx="550">
                  <c:v>614612</c:v>
                </c:pt>
                <c:pt idx="551">
                  <c:v>614612</c:v>
                </c:pt>
                <c:pt idx="552">
                  <c:v>614612</c:v>
                </c:pt>
                <c:pt idx="553">
                  <c:v>614612</c:v>
                </c:pt>
                <c:pt idx="554">
                  <c:v>614612</c:v>
                </c:pt>
                <c:pt idx="555">
                  <c:v>614612</c:v>
                </c:pt>
                <c:pt idx="556">
                  <c:v>614612</c:v>
                </c:pt>
                <c:pt idx="557">
                  <c:v>614612</c:v>
                </c:pt>
                <c:pt idx="558">
                  <c:v>614612</c:v>
                </c:pt>
                <c:pt idx="559">
                  <c:v>614612</c:v>
                </c:pt>
                <c:pt idx="560">
                  <c:v>614612</c:v>
                </c:pt>
                <c:pt idx="561">
                  <c:v>614612</c:v>
                </c:pt>
                <c:pt idx="562">
                  <c:v>614612</c:v>
                </c:pt>
                <c:pt idx="563">
                  <c:v>614612</c:v>
                </c:pt>
                <c:pt idx="564">
                  <c:v>614612</c:v>
                </c:pt>
                <c:pt idx="565">
                  <c:v>614612</c:v>
                </c:pt>
                <c:pt idx="566">
                  <c:v>614612</c:v>
                </c:pt>
                <c:pt idx="567">
                  <c:v>614612</c:v>
                </c:pt>
                <c:pt idx="568">
                  <c:v>614612</c:v>
                </c:pt>
                <c:pt idx="569">
                  <c:v>614612</c:v>
                </c:pt>
                <c:pt idx="570">
                  <c:v>614612</c:v>
                </c:pt>
                <c:pt idx="571">
                  <c:v>614612</c:v>
                </c:pt>
                <c:pt idx="572">
                  <c:v>614612</c:v>
                </c:pt>
                <c:pt idx="573">
                  <c:v>614612</c:v>
                </c:pt>
                <c:pt idx="574">
                  <c:v>614612</c:v>
                </c:pt>
                <c:pt idx="575">
                  <c:v>614612</c:v>
                </c:pt>
                <c:pt idx="576">
                  <c:v>614612</c:v>
                </c:pt>
                <c:pt idx="577">
                  <c:v>614612</c:v>
                </c:pt>
                <c:pt idx="578">
                  <c:v>614612</c:v>
                </c:pt>
                <c:pt idx="579">
                  <c:v>614612</c:v>
                </c:pt>
                <c:pt idx="580">
                  <c:v>614612</c:v>
                </c:pt>
                <c:pt idx="581">
                  <c:v>614612</c:v>
                </c:pt>
                <c:pt idx="582">
                  <c:v>614612</c:v>
                </c:pt>
                <c:pt idx="583">
                  <c:v>614612</c:v>
                </c:pt>
                <c:pt idx="584">
                  <c:v>614612</c:v>
                </c:pt>
                <c:pt idx="585">
                  <c:v>614612</c:v>
                </c:pt>
                <c:pt idx="586">
                  <c:v>614612</c:v>
                </c:pt>
                <c:pt idx="587">
                  <c:v>614612</c:v>
                </c:pt>
                <c:pt idx="588">
                  <c:v>614612</c:v>
                </c:pt>
                <c:pt idx="589">
                  <c:v>614612</c:v>
                </c:pt>
                <c:pt idx="590">
                  <c:v>614612</c:v>
                </c:pt>
                <c:pt idx="591">
                  <c:v>614612</c:v>
                </c:pt>
                <c:pt idx="592">
                  <c:v>614612</c:v>
                </c:pt>
                <c:pt idx="593">
                  <c:v>614612</c:v>
                </c:pt>
                <c:pt idx="594">
                  <c:v>614612</c:v>
                </c:pt>
                <c:pt idx="595">
                  <c:v>614612</c:v>
                </c:pt>
                <c:pt idx="596">
                  <c:v>614612</c:v>
                </c:pt>
                <c:pt idx="597">
                  <c:v>614612</c:v>
                </c:pt>
                <c:pt idx="598">
                  <c:v>614612</c:v>
                </c:pt>
                <c:pt idx="599">
                  <c:v>614612</c:v>
                </c:pt>
                <c:pt idx="600">
                  <c:v>614612</c:v>
                </c:pt>
                <c:pt idx="601">
                  <c:v>614612</c:v>
                </c:pt>
                <c:pt idx="602">
                  <c:v>614612</c:v>
                </c:pt>
                <c:pt idx="603">
                  <c:v>614612</c:v>
                </c:pt>
                <c:pt idx="604">
                  <c:v>614612</c:v>
                </c:pt>
                <c:pt idx="605">
                  <c:v>614612</c:v>
                </c:pt>
                <c:pt idx="606">
                  <c:v>614612</c:v>
                </c:pt>
                <c:pt idx="607">
                  <c:v>614612</c:v>
                </c:pt>
                <c:pt idx="608">
                  <c:v>614612</c:v>
                </c:pt>
                <c:pt idx="609">
                  <c:v>614612</c:v>
                </c:pt>
                <c:pt idx="610">
                  <c:v>614612</c:v>
                </c:pt>
                <c:pt idx="611">
                  <c:v>614612</c:v>
                </c:pt>
                <c:pt idx="612">
                  <c:v>614612</c:v>
                </c:pt>
                <c:pt idx="613">
                  <c:v>614612</c:v>
                </c:pt>
                <c:pt idx="614">
                  <c:v>614612</c:v>
                </c:pt>
                <c:pt idx="615">
                  <c:v>614612</c:v>
                </c:pt>
                <c:pt idx="616">
                  <c:v>614612</c:v>
                </c:pt>
                <c:pt idx="617">
                  <c:v>614612</c:v>
                </c:pt>
                <c:pt idx="618">
                  <c:v>614612</c:v>
                </c:pt>
                <c:pt idx="619">
                  <c:v>614612</c:v>
                </c:pt>
                <c:pt idx="620">
                  <c:v>614612</c:v>
                </c:pt>
                <c:pt idx="621">
                  <c:v>614612</c:v>
                </c:pt>
                <c:pt idx="622">
                  <c:v>614612</c:v>
                </c:pt>
                <c:pt idx="623">
                  <c:v>614612</c:v>
                </c:pt>
                <c:pt idx="624">
                  <c:v>614612</c:v>
                </c:pt>
                <c:pt idx="625">
                  <c:v>614612</c:v>
                </c:pt>
                <c:pt idx="626">
                  <c:v>614612</c:v>
                </c:pt>
                <c:pt idx="627">
                  <c:v>614612</c:v>
                </c:pt>
                <c:pt idx="628">
                  <c:v>614612</c:v>
                </c:pt>
                <c:pt idx="629">
                  <c:v>614612</c:v>
                </c:pt>
                <c:pt idx="630">
                  <c:v>614612</c:v>
                </c:pt>
                <c:pt idx="631">
                  <c:v>614612</c:v>
                </c:pt>
                <c:pt idx="632">
                  <c:v>614612</c:v>
                </c:pt>
                <c:pt idx="633">
                  <c:v>614612</c:v>
                </c:pt>
                <c:pt idx="634">
                  <c:v>614612</c:v>
                </c:pt>
                <c:pt idx="635">
                  <c:v>614612</c:v>
                </c:pt>
                <c:pt idx="636">
                  <c:v>614612</c:v>
                </c:pt>
                <c:pt idx="637">
                  <c:v>614612</c:v>
                </c:pt>
                <c:pt idx="638">
                  <c:v>614612</c:v>
                </c:pt>
                <c:pt idx="639">
                  <c:v>614612</c:v>
                </c:pt>
                <c:pt idx="640">
                  <c:v>614612</c:v>
                </c:pt>
                <c:pt idx="641">
                  <c:v>614612</c:v>
                </c:pt>
                <c:pt idx="642">
                  <c:v>614612</c:v>
                </c:pt>
                <c:pt idx="643">
                  <c:v>614612</c:v>
                </c:pt>
                <c:pt idx="644">
                  <c:v>614612</c:v>
                </c:pt>
                <c:pt idx="645">
                  <c:v>614612</c:v>
                </c:pt>
                <c:pt idx="646">
                  <c:v>614612</c:v>
                </c:pt>
                <c:pt idx="647">
                  <c:v>614612</c:v>
                </c:pt>
                <c:pt idx="648">
                  <c:v>614612</c:v>
                </c:pt>
                <c:pt idx="649">
                  <c:v>614612</c:v>
                </c:pt>
                <c:pt idx="650">
                  <c:v>614612</c:v>
                </c:pt>
                <c:pt idx="651">
                  <c:v>614612</c:v>
                </c:pt>
                <c:pt idx="652">
                  <c:v>614612</c:v>
                </c:pt>
                <c:pt idx="653">
                  <c:v>614612</c:v>
                </c:pt>
                <c:pt idx="654">
                  <c:v>614612</c:v>
                </c:pt>
                <c:pt idx="655">
                  <c:v>614612</c:v>
                </c:pt>
                <c:pt idx="656">
                  <c:v>614612</c:v>
                </c:pt>
                <c:pt idx="657">
                  <c:v>614612</c:v>
                </c:pt>
                <c:pt idx="658">
                  <c:v>614612</c:v>
                </c:pt>
                <c:pt idx="659">
                  <c:v>614612</c:v>
                </c:pt>
                <c:pt idx="660">
                  <c:v>614612</c:v>
                </c:pt>
                <c:pt idx="661">
                  <c:v>614612</c:v>
                </c:pt>
                <c:pt idx="662">
                  <c:v>614612</c:v>
                </c:pt>
                <c:pt idx="663">
                  <c:v>614612</c:v>
                </c:pt>
                <c:pt idx="664">
                  <c:v>614612</c:v>
                </c:pt>
                <c:pt idx="665">
                  <c:v>614612</c:v>
                </c:pt>
                <c:pt idx="666">
                  <c:v>614612</c:v>
                </c:pt>
                <c:pt idx="667">
                  <c:v>614612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408672"/>
        <c:axId val="346411416"/>
      </c:lineChart>
      <c:valAx>
        <c:axId val="346411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8672"/>
        <c:crosses val="max"/>
        <c:crossBetween val="between"/>
      </c:valAx>
      <c:dateAx>
        <c:axId val="346408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6411416"/>
        <c:crosses val="autoZero"/>
        <c:auto val="1"/>
        <c:lblOffset val="100"/>
        <c:baseTimeUnit val="days"/>
        <c:majorUnit val="1"/>
        <c:minorUnit val="1"/>
      </c:dateAx>
      <c:valAx>
        <c:axId val="34641259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1808"/>
        <c:crosses val="autoZero"/>
        <c:crossBetween val="between"/>
      </c:valAx>
      <c:dateAx>
        <c:axId val="3464118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641259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b="1" cap="none" spc="50">
          <a:ln w="0"/>
          <a:solidFill>
            <a:schemeClr val="bg2"/>
          </a:solidFill>
          <a:effectLst>
            <a:innerShdw blurRad="63500" dist="50800" dir="13500000">
              <a:srgbClr val="000000">
                <a:alpha val="50000"/>
              </a:srgbClr>
            </a:inn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Tényadatok kalkulációk (2020, Ősz-Tél) - napi elhalálozás II.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Kalkuláció_tényadat_elhunyt!$A$2:$A$171</c:f>
              <c:numCache>
                <c:formatCode>m/d/yyyy</c:formatCode>
                <c:ptCount val="170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</c:numCache>
            </c:numRef>
          </c:cat>
          <c:val>
            <c:numRef>
              <c:f>Kalkuláció_tényadat_elhunyt!$B$2:$B$171</c:f>
              <c:numCache>
                <c:formatCode>0</c:formatCode>
                <c:ptCount val="170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  <c:pt idx="32">
                  <c:v>101</c:v>
                </c:pt>
                <c:pt idx="33">
                  <c:v>87</c:v>
                </c:pt>
                <c:pt idx="34">
                  <c:v>99</c:v>
                </c:pt>
                <c:pt idx="35">
                  <c:v>107</c:v>
                </c:pt>
                <c:pt idx="36">
                  <c:v>107</c:v>
                </c:pt>
                <c:pt idx="37">
                  <c:v>93</c:v>
                </c:pt>
                <c:pt idx="38">
                  <c:v>91</c:v>
                </c:pt>
                <c:pt idx="39">
                  <c:v>99</c:v>
                </c:pt>
                <c:pt idx="40">
                  <c:v>92</c:v>
                </c:pt>
                <c:pt idx="41">
                  <c:v>96</c:v>
                </c:pt>
                <c:pt idx="42">
                  <c:v>121</c:v>
                </c:pt>
                <c:pt idx="43">
                  <c:v>111</c:v>
                </c:pt>
                <c:pt idx="44">
                  <c:v>91</c:v>
                </c:pt>
                <c:pt idx="45">
                  <c:v>117</c:v>
                </c:pt>
                <c:pt idx="46">
                  <c:v>106</c:v>
                </c:pt>
                <c:pt idx="47">
                  <c:v>115</c:v>
                </c:pt>
                <c:pt idx="48">
                  <c:v>135</c:v>
                </c:pt>
                <c:pt idx="49">
                  <c:v>152</c:v>
                </c:pt>
                <c:pt idx="50">
                  <c:v>156</c:v>
                </c:pt>
                <c:pt idx="51">
                  <c:v>151</c:v>
                </c:pt>
                <c:pt idx="52">
                  <c:v>154</c:v>
                </c:pt>
                <c:pt idx="53">
                  <c:v>165</c:v>
                </c:pt>
                <c:pt idx="54">
                  <c:v>182</c:v>
                </c:pt>
                <c:pt idx="55">
                  <c:v>189</c:v>
                </c:pt>
                <c:pt idx="56">
                  <c:v>193</c:v>
                </c:pt>
                <c:pt idx="57">
                  <c:v>162</c:v>
                </c:pt>
                <c:pt idx="58">
                  <c:v>116</c:v>
                </c:pt>
                <c:pt idx="59">
                  <c:v>136</c:v>
                </c:pt>
                <c:pt idx="60">
                  <c:v>160</c:v>
                </c:pt>
                <c:pt idx="61">
                  <c:v>171</c:v>
                </c:pt>
                <c:pt idx="62">
                  <c:v>171</c:v>
                </c:pt>
                <c:pt idx="63">
                  <c:v>162</c:v>
                </c:pt>
                <c:pt idx="64">
                  <c:v>181</c:v>
                </c:pt>
                <c:pt idx="65">
                  <c:v>165</c:v>
                </c:pt>
                <c:pt idx="66">
                  <c:v>107</c:v>
                </c:pt>
                <c:pt idx="67">
                  <c:v>144</c:v>
                </c:pt>
                <c:pt idx="68">
                  <c:v>157</c:v>
                </c:pt>
                <c:pt idx="69">
                  <c:v>187</c:v>
                </c:pt>
                <c:pt idx="70">
                  <c:v>189</c:v>
                </c:pt>
                <c:pt idx="71">
                  <c:v>185</c:v>
                </c:pt>
                <c:pt idx="72">
                  <c:v>183</c:v>
                </c:pt>
                <c:pt idx="73">
                  <c:v>180</c:v>
                </c:pt>
                <c:pt idx="74">
                  <c:v>154</c:v>
                </c:pt>
                <c:pt idx="75">
                  <c:v>113</c:v>
                </c:pt>
                <c:pt idx="76">
                  <c:v>104</c:v>
                </c:pt>
                <c:pt idx="77">
                  <c:v>118</c:v>
                </c:pt>
                <c:pt idx="78">
                  <c:v>96</c:v>
                </c:pt>
                <c:pt idx="79">
                  <c:v>114</c:v>
                </c:pt>
                <c:pt idx="80">
                  <c:v>131</c:v>
                </c:pt>
                <c:pt idx="81">
                  <c:v>137</c:v>
                </c:pt>
                <c:pt idx="82">
                  <c:v>108</c:v>
                </c:pt>
                <c:pt idx="83">
                  <c:v>130</c:v>
                </c:pt>
                <c:pt idx="84">
                  <c:v>114</c:v>
                </c:pt>
                <c:pt idx="85">
                  <c:v>103</c:v>
                </c:pt>
                <c:pt idx="86">
                  <c:v>93</c:v>
                </c:pt>
                <c:pt idx="87">
                  <c:v>103</c:v>
                </c:pt>
                <c:pt idx="88">
                  <c:v>118</c:v>
                </c:pt>
                <c:pt idx="89">
                  <c:v>127</c:v>
                </c:pt>
                <c:pt idx="90">
                  <c:v>115</c:v>
                </c:pt>
                <c:pt idx="91">
                  <c:v>114</c:v>
                </c:pt>
                <c:pt idx="92">
                  <c:v>94</c:v>
                </c:pt>
                <c:pt idx="93">
                  <c:v>77</c:v>
                </c:pt>
                <c:pt idx="94">
                  <c:v>128</c:v>
                </c:pt>
                <c:pt idx="95">
                  <c:v>95</c:v>
                </c:pt>
                <c:pt idx="96">
                  <c:v>118</c:v>
                </c:pt>
                <c:pt idx="97">
                  <c:v>111</c:v>
                </c:pt>
                <c:pt idx="98">
                  <c:v>87</c:v>
                </c:pt>
                <c:pt idx="99">
                  <c:v>77</c:v>
                </c:pt>
                <c:pt idx="100">
                  <c:v>68</c:v>
                </c:pt>
                <c:pt idx="101">
                  <c:v>111</c:v>
                </c:pt>
                <c:pt idx="102">
                  <c:v>95</c:v>
                </c:pt>
                <c:pt idx="103">
                  <c:v>98</c:v>
                </c:pt>
                <c:pt idx="104">
                  <c:v>98</c:v>
                </c:pt>
                <c:pt idx="105">
                  <c:v>93</c:v>
                </c:pt>
                <c:pt idx="106">
                  <c:v>64</c:v>
                </c:pt>
                <c:pt idx="107">
                  <c:v>56</c:v>
                </c:pt>
                <c:pt idx="108">
                  <c:v>89</c:v>
                </c:pt>
                <c:pt idx="109">
                  <c:v>85</c:v>
                </c:pt>
                <c:pt idx="110">
                  <c:v>93</c:v>
                </c:pt>
                <c:pt idx="111">
                  <c:v>83</c:v>
                </c:pt>
                <c:pt idx="112">
                  <c:v>89</c:v>
                </c:pt>
                <c:pt idx="113">
                  <c:v>61</c:v>
                </c:pt>
                <c:pt idx="114">
                  <c:v>54</c:v>
                </c:pt>
                <c:pt idx="115">
                  <c:v>78</c:v>
                </c:pt>
                <c:pt idx="116">
                  <c:v>83</c:v>
                </c:pt>
                <c:pt idx="117">
                  <c:v>93</c:v>
                </c:pt>
                <c:pt idx="118">
                  <c:v>98</c:v>
                </c:pt>
                <c:pt idx="119">
                  <c:v>96</c:v>
                </c:pt>
                <c:pt idx="120">
                  <c:v>64</c:v>
                </c:pt>
                <c:pt idx="121">
                  <c:v>65</c:v>
                </c:pt>
                <c:pt idx="122">
                  <c:v>94</c:v>
                </c:pt>
                <c:pt idx="123">
                  <c:v>98</c:v>
                </c:pt>
                <c:pt idx="124">
                  <c:v>97</c:v>
                </c:pt>
                <c:pt idx="125">
                  <c:v>99</c:v>
                </c:pt>
                <c:pt idx="126">
                  <c:v>93</c:v>
                </c:pt>
                <c:pt idx="127">
                  <c:v>70</c:v>
                </c:pt>
                <c:pt idx="128">
                  <c:v>46</c:v>
                </c:pt>
                <c:pt idx="129">
                  <c:v>85</c:v>
                </c:pt>
                <c:pt idx="130">
                  <c:v>94</c:v>
                </c:pt>
                <c:pt idx="131">
                  <c:v>104</c:v>
                </c:pt>
                <c:pt idx="132">
                  <c:v>110</c:v>
                </c:pt>
                <c:pt idx="133">
                  <c:v>107</c:v>
                </c:pt>
                <c:pt idx="134">
                  <c:v>47</c:v>
                </c:pt>
                <c:pt idx="135">
                  <c:v>48</c:v>
                </c:pt>
                <c:pt idx="136">
                  <c:v>103</c:v>
                </c:pt>
                <c:pt idx="137">
                  <c:v>102</c:v>
                </c:pt>
                <c:pt idx="138">
                  <c:v>120</c:v>
                </c:pt>
                <c:pt idx="139">
                  <c:v>123</c:v>
                </c:pt>
                <c:pt idx="140">
                  <c:v>107</c:v>
                </c:pt>
                <c:pt idx="141">
                  <c:v>72</c:v>
                </c:pt>
                <c:pt idx="142">
                  <c:v>84</c:v>
                </c:pt>
                <c:pt idx="143">
                  <c:v>130</c:v>
                </c:pt>
                <c:pt idx="144">
                  <c:v>136</c:v>
                </c:pt>
                <c:pt idx="145">
                  <c:v>152</c:v>
                </c:pt>
                <c:pt idx="146">
                  <c:v>143</c:v>
                </c:pt>
                <c:pt idx="147">
                  <c:v>146</c:v>
                </c:pt>
                <c:pt idx="148">
                  <c:v>108</c:v>
                </c:pt>
                <c:pt idx="149">
                  <c:v>115</c:v>
                </c:pt>
                <c:pt idx="150">
                  <c:v>158</c:v>
                </c:pt>
                <c:pt idx="151">
                  <c:v>179</c:v>
                </c:pt>
                <c:pt idx="152">
                  <c:v>172</c:v>
                </c:pt>
                <c:pt idx="153">
                  <c:v>163</c:v>
                </c:pt>
                <c:pt idx="154">
                  <c:v>162</c:v>
                </c:pt>
                <c:pt idx="155">
                  <c:v>131</c:v>
                </c:pt>
                <c:pt idx="156">
                  <c:v>143</c:v>
                </c:pt>
                <c:pt idx="157">
                  <c:v>195</c:v>
                </c:pt>
                <c:pt idx="158">
                  <c:v>207</c:v>
                </c:pt>
                <c:pt idx="159">
                  <c:v>213</c:v>
                </c:pt>
                <c:pt idx="160" formatCode="#,##0">
                  <c:v>227</c:v>
                </c:pt>
                <c:pt idx="161" formatCode="#,##0">
                  <c:v>194</c:v>
                </c:pt>
                <c:pt idx="162">
                  <c:v>189</c:v>
                </c:pt>
                <c:pt idx="163">
                  <c:v>252</c:v>
                </c:pt>
                <c:pt idx="164">
                  <c:v>249</c:v>
                </c:pt>
                <c:pt idx="165">
                  <c:v>272</c:v>
                </c:pt>
                <c:pt idx="166">
                  <c:v>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Kalkuláció_tényadat_elhunyt!$G$1</c:f>
              <c:strCache>
                <c:ptCount val="1"/>
                <c:pt idx="0">
                  <c:v>Simulation A2 (R=1,4; RC = 5 day; initali value 09.21; M = 0,005; IR = 0,6)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Kalkuláció_tényadat_elhunyt!$G$2:$G$148</c:f>
              <c:numCache>
                <c:formatCode>General</c:formatCode>
                <c:ptCount val="14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223</c:v>
                </c:pt>
                <c:pt idx="46">
                  <c:v>223</c:v>
                </c:pt>
                <c:pt idx="47">
                  <c:v>223</c:v>
                </c:pt>
                <c:pt idx="48">
                  <c:v>223</c:v>
                </c:pt>
                <c:pt idx="49">
                  <c:v>223</c:v>
                </c:pt>
                <c:pt idx="50">
                  <c:v>246</c:v>
                </c:pt>
                <c:pt idx="51">
                  <c:v>246</c:v>
                </c:pt>
                <c:pt idx="52">
                  <c:v>246</c:v>
                </c:pt>
                <c:pt idx="53">
                  <c:v>246</c:v>
                </c:pt>
                <c:pt idx="54">
                  <c:v>246</c:v>
                </c:pt>
                <c:pt idx="55">
                  <c:v>257</c:v>
                </c:pt>
                <c:pt idx="56">
                  <c:v>257</c:v>
                </c:pt>
                <c:pt idx="57">
                  <c:v>257</c:v>
                </c:pt>
                <c:pt idx="58">
                  <c:v>257</c:v>
                </c:pt>
                <c:pt idx="59">
                  <c:v>257</c:v>
                </c:pt>
                <c:pt idx="60">
                  <c:v>252</c:v>
                </c:pt>
                <c:pt idx="61">
                  <c:v>252</c:v>
                </c:pt>
                <c:pt idx="62">
                  <c:v>252</c:v>
                </c:pt>
                <c:pt idx="63">
                  <c:v>252</c:v>
                </c:pt>
                <c:pt idx="64">
                  <c:v>252</c:v>
                </c:pt>
                <c:pt idx="65">
                  <c:v>232</c:v>
                </c:pt>
                <c:pt idx="66">
                  <c:v>232</c:v>
                </c:pt>
                <c:pt idx="67">
                  <c:v>232</c:v>
                </c:pt>
                <c:pt idx="68">
                  <c:v>232</c:v>
                </c:pt>
                <c:pt idx="69">
                  <c:v>232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Kalkuláció_tényadat_elhunyt!$H$1</c:f>
              <c:strCache>
                <c:ptCount val="1"/>
                <c:pt idx="0">
                  <c:v>Simulation A2 (R=1,4; RC = 4 day; initali value 09.21; M = 0,005; IR = 0,6)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Kalkuláció_tényadat_elhunyt!$H$2:$H$123</c:f>
              <c:numCache>
                <c:formatCode>General</c:formatCode>
                <c:ptCount val="12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278</c:v>
                </c:pt>
                <c:pt idx="37">
                  <c:v>278</c:v>
                </c:pt>
                <c:pt idx="38">
                  <c:v>278</c:v>
                </c:pt>
                <c:pt idx="39">
                  <c:v>278</c:v>
                </c:pt>
                <c:pt idx="40">
                  <c:v>307</c:v>
                </c:pt>
                <c:pt idx="41">
                  <c:v>307</c:v>
                </c:pt>
                <c:pt idx="42">
                  <c:v>307</c:v>
                </c:pt>
                <c:pt idx="43">
                  <c:v>307</c:v>
                </c:pt>
                <c:pt idx="44">
                  <c:v>321</c:v>
                </c:pt>
                <c:pt idx="45">
                  <c:v>321</c:v>
                </c:pt>
                <c:pt idx="46">
                  <c:v>321</c:v>
                </c:pt>
                <c:pt idx="47">
                  <c:v>321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290</c:v>
                </c:pt>
                <c:pt idx="53">
                  <c:v>290</c:v>
                </c:pt>
                <c:pt idx="54">
                  <c:v>290</c:v>
                </c:pt>
                <c:pt idx="55">
                  <c:v>290</c:v>
                </c:pt>
                <c:pt idx="56">
                  <c:v>251</c:v>
                </c:pt>
                <c:pt idx="57">
                  <c:v>251</c:v>
                </c:pt>
                <c:pt idx="58">
                  <c:v>251</c:v>
                </c:pt>
                <c:pt idx="59">
                  <c:v>251</c:v>
                </c:pt>
                <c:pt idx="60">
                  <c:v>205</c:v>
                </c:pt>
                <c:pt idx="61">
                  <c:v>205</c:v>
                </c:pt>
                <c:pt idx="62">
                  <c:v>205</c:v>
                </c:pt>
                <c:pt idx="63">
                  <c:v>205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118</c:v>
                </c:pt>
                <c:pt idx="69">
                  <c:v>118</c:v>
                </c:pt>
                <c:pt idx="70">
                  <c:v>118</c:v>
                </c:pt>
                <c:pt idx="71">
                  <c:v>118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369440"/>
        <c:axId val="349594672"/>
      </c:lineChart>
      <c:dateAx>
        <c:axId val="35036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067005865058345"/>
              <c:y val="0.71238356833302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94672"/>
        <c:crosses val="autoZero"/>
        <c:auto val="1"/>
        <c:lblOffset val="100"/>
        <c:baseTimeUnit val="days"/>
      </c:dateAx>
      <c:valAx>
        <c:axId val="3495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halálesetek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Tényadatok kalkulációk (2020,Ősz-Tél) - napi elhalálozás III.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Kalkuláció_tényadat_elhunyt!$B$2:$B$171</c:f>
              <c:numCache>
                <c:formatCode>0</c:formatCode>
                <c:ptCount val="170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  <c:pt idx="32">
                  <c:v>101</c:v>
                </c:pt>
                <c:pt idx="33">
                  <c:v>87</c:v>
                </c:pt>
                <c:pt idx="34">
                  <c:v>99</c:v>
                </c:pt>
                <c:pt idx="35">
                  <c:v>107</c:v>
                </c:pt>
                <c:pt idx="36">
                  <c:v>107</c:v>
                </c:pt>
                <c:pt idx="37">
                  <c:v>93</c:v>
                </c:pt>
                <c:pt idx="38">
                  <c:v>91</c:v>
                </c:pt>
                <c:pt idx="39">
                  <c:v>99</c:v>
                </c:pt>
                <c:pt idx="40">
                  <c:v>92</c:v>
                </c:pt>
                <c:pt idx="41">
                  <c:v>96</c:v>
                </c:pt>
                <c:pt idx="42">
                  <c:v>121</c:v>
                </c:pt>
                <c:pt idx="43">
                  <c:v>111</c:v>
                </c:pt>
                <c:pt idx="44">
                  <c:v>91</c:v>
                </c:pt>
                <c:pt idx="45">
                  <c:v>117</c:v>
                </c:pt>
                <c:pt idx="46">
                  <c:v>106</c:v>
                </c:pt>
                <c:pt idx="47">
                  <c:v>115</c:v>
                </c:pt>
                <c:pt idx="48">
                  <c:v>135</c:v>
                </c:pt>
                <c:pt idx="49">
                  <c:v>152</c:v>
                </c:pt>
                <c:pt idx="50">
                  <c:v>156</c:v>
                </c:pt>
                <c:pt idx="51">
                  <c:v>151</c:v>
                </c:pt>
                <c:pt idx="52">
                  <c:v>154</c:v>
                </c:pt>
                <c:pt idx="53">
                  <c:v>165</c:v>
                </c:pt>
                <c:pt idx="54">
                  <c:v>182</c:v>
                </c:pt>
                <c:pt idx="55">
                  <c:v>189</c:v>
                </c:pt>
                <c:pt idx="56">
                  <c:v>193</c:v>
                </c:pt>
                <c:pt idx="57">
                  <c:v>162</c:v>
                </c:pt>
                <c:pt idx="58">
                  <c:v>116</c:v>
                </c:pt>
                <c:pt idx="59">
                  <c:v>136</c:v>
                </c:pt>
                <c:pt idx="60">
                  <c:v>160</c:v>
                </c:pt>
                <c:pt idx="61">
                  <c:v>171</c:v>
                </c:pt>
                <c:pt idx="62">
                  <c:v>171</c:v>
                </c:pt>
                <c:pt idx="63">
                  <c:v>162</c:v>
                </c:pt>
                <c:pt idx="64">
                  <c:v>181</c:v>
                </c:pt>
                <c:pt idx="65">
                  <c:v>165</c:v>
                </c:pt>
                <c:pt idx="66">
                  <c:v>107</c:v>
                </c:pt>
                <c:pt idx="67">
                  <c:v>144</c:v>
                </c:pt>
                <c:pt idx="68">
                  <c:v>157</c:v>
                </c:pt>
                <c:pt idx="69">
                  <c:v>187</c:v>
                </c:pt>
                <c:pt idx="70">
                  <c:v>189</c:v>
                </c:pt>
                <c:pt idx="71">
                  <c:v>185</c:v>
                </c:pt>
                <c:pt idx="72">
                  <c:v>183</c:v>
                </c:pt>
                <c:pt idx="73">
                  <c:v>180</c:v>
                </c:pt>
                <c:pt idx="74">
                  <c:v>154</c:v>
                </c:pt>
                <c:pt idx="75">
                  <c:v>113</c:v>
                </c:pt>
                <c:pt idx="76">
                  <c:v>104</c:v>
                </c:pt>
                <c:pt idx="77">
                  <c:v>118</c:v>
                </c:pt>
                <c:pt idx="78">
                  <c:v>96</c:v>
                </c:pt>
                <c:pt idx="79">
                  <c:v>114</c:v>
                </c:pt>
                <c:pt idx="80">
                  <c:v>131</c:v>
                </c:pt>
                <c:pt idx="81">
                  <c:v>137</c:v>
                </c:pt>
                <c:pt idx="82">
                  <c:v>108</c:v>
                </c:pt>
                <c:pt idx="83">
                  <c:v>130</c:v>
                </c:pt>
                <c:pt idx="84">
                  <c:v>114</c:v>
                </c:pt>
                <c:pt idx="85">
                  <c:v>103</c:v>
                </c:pt>
                <c:pt idx="86">
                  <c:v>93</c:v>
                </c:pt>
                <c:pt idx="87">
                  <c:v>103</c:v>
                </c:pt>
                <c:pt idx="88">
                  <c:v>118</c:v>
                </c:pt>
                <c:pt idx="89">
                  <c:v>127</c:v>
                </c:pt>
                <c:pt idx="90">
                  <c:v>115</c:v>
                </c:pt>
                <c:pt idx="91">
                  <c:v>114</c:v>
                </c:pt>
                <c:pt idx="92">
                  <c:v>94</c:v>
                </c:pt>
                <c:pt idx="93">
                  <c:v>77</c:v>
                </c:pt>
                <c:pt idx="94">
                  <c:v>128</c:v>
                </c:pt>
                <c:pt idx="95">
                  <c:v>95</c:v>
                </c:pt>
                <c:pt idx="96">
                  <c:v>118</c:v>
                </c:pt>
                <c:pt idx="97">
                  <c:v>111</c:v>
                </c:pt>
                <c:pt idx="98">
                  <c:v>87</c:v>
                </c:pt>
                <c:pt idx="99">
                  <c:v>77</c:v>
                </c:pt>
                <c:pt idx="100">
                  <c:v>68</c:v>
                </c:pt>
                <c:pt idx="101">
                  <c:v>111</c:v>
                </c:pt>
                <c:pt idx="102">
                  <c:v>95</c:v>
                </c:pt>
                <c:pt idx="103">
                  <c:v>98</c:v>
                </c:pt>
                <c:pt idx="104">
                  <c:v>98</c:v>
                </c:pt>
                <c:pt idx="105">
                  <c:v>93</c:v>
                </c:pt>
                <c:pt idx="106">
                  <c:v>64</c:v>
                </c:pt>
                <c:pt idx="107">
                  <c:v>56</c:v>
                </c:pt>
                <c:pt idx="108">
                  <c:v>89</c:v>
                </c:pt>
                <c:pt idx="109">
                  <c:v>85</c:v>
                </c:pt>
                <c:pt idx="110">
                  <c:v>93</c:v>
                </c:pt>
                <c:pt idx="111">
                  <c:v>83</c:v>
                </c:pt>
                <c:pt idx="112">
                  <c:v>89</c:v>
                </c:pt>
                <c:pt idx="113">
                  <c:v>61</c:v>
                </c:pt>
                <c:pt idx="114">
                  <c:v>54</c:v>
                </c:pt>
                <c:pt idx="115">
                  <c:v>78</c:v>
                </c:pt>
                <c:pt idx="116">
                  <c:v>83</c:v>
                </c:pt>
                <c:pt idx="117">
                  <c:v>93</c:v>
                </c:pt>
                <c:pt idx="118">
                  <c:v>98</c:v>
                </c:pt>
                <c:pt idx="119">
                  <c:v>96</c:v>
                </c:pt>
                <c:pt idx="120">
                  <c:v>64</c:v>
                </c:pt>
                <c:pt idx="121">
                  <c:v>65</c:v>
                </c:pt>
                <c:pt idx="122">
                  <c:v>94</c:v>
                </c:pt>
                <c:pt idx="123">
                  <c:v>98</c:v>
                </c:pt>
                <c:pt idx="124">
                  <c:v>97</c:v>
                </c:pt>
                <c:pt idx="125">
                  <c:v>99</c:v>
                </c:pt>
                <c:pt idx="126">
                  <c:v>93</c:v>
                </c:pt>
                <c:pt idx="127">
                  <c:v>70</c:v>
                </c:pt>
                <c:pt idx="128">
                  <c:v>46</c:v>
                </c:pt>
                <c:pt idx="129">
                  <c:v>85</c:v>
                </c:pt>
                <c:pt idx="130">
                  <c:v>94</c:v>
                </c:pt>
                <c:pt idx="131">
                  <c:v>104</c:v>
                </c:pt>
                <c:pt idx="132">
                  <c:v>110</c:v>
                </c:pt>
                <c:pt idx="133">
                  <c:v>107</c:v>
                </c:pt>
                <c:pt idx="134">
                  <c:v>47</c:v>
                </c:pt>
                <c:pt idx="135">
                  <c:v>48</c:v>
                </c:pt>
                <c:pt idx="136">
                  <c:v>103</c:v>
                </c:pt>
                <c:pt idx="137">
                  <c:v>102</c:v>
                </c:pt>
                <c:pt idx="138">
                  <c:v>120</c:v>
                </c:pt>
                <c:pt idx="139">
                  <c:v>123</c:v>
                </c:pt>
                <c:pt idx="140">
                  <c:v>107</c:v>
                </c:pt>
                <c:pt idx="141">
                  <c:v>72</c:v>
                </c:pt>
                <c:pt idx="142">
                  <c:v>84</c:v>
                </c:pt>
                <c:pt idx="143">
                  <c:v>130</c:v>
                </c:pt>
                <c:pt idx="144">
                  <c:v>136</c:v>
                </c:pt>
                <c:pt idx="145">
                  <c:v>152</c:v>
                </c:pt>
                <c:pt idx="146">
                  <c:v>143</c:v>
                </c:pt>
                <c:pt idx="147">
                  <c:v>146</c:v>
                </c:pt>
                <c:pt idx="148">
                  <c:v>108</c:v>
                </c:pt>
                <c:pt idx="149">
                  <c:v>115</c:v>
                </c:pt>
                <c:pt idx="150">
                  <c:v>158</c:v>
                </c:pt>
                <c:pt idx="151">
                  <c:v>179</c:v>
                </c:pt>
                <c:pt idx="152">
                  <c:v>172</c:v>
                </c:pt>
                <c:pt idx="153">
                  <c:v>163</c:v>
                </c:pt>
                <c:pt idx="154">
                  <c:v>162</c:v>
                </c:pt>
                <c:pt idx="155">
                  <c:v>131</c:v>
                </c:pt>
                <c:pt idx="156">
                  <c:v>143</c:v>
                </c:pt>
                <c:pt idx="157">
                  <c:v>195</c:v>
                </c:pt>
                <c:pt idx="158">
                  <c:v>207</c:v>
                </c:pt>
                <c:pt idx="159">
                  <c:v>213</c:v>
                </c:pt>
                <c:pt idx="160" formatCode="#,##0">
                  <c:v>227</c:v>
                </c:pt>
                <c:pt idx="161" formatCode="#,##0">
                  <c:v>194</c:v>
                </c:pt>
                <c:pt idx="162">
                  <c:v>189</c:v>
                </c:pt>
                <c:pt idx="163">
                  <c:v>252</c:v>
                </c:pt>
                <c:pt idx="164">
                  <c:v>249</c:v>
                </c:pt>
                <c:pt idx="165">
                  <c:v>272</c:v>
                </c:pt>
                <c:pt idx="166">
                  <c:v>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Kalkuláció_tényadat_elhunyt!$I$1</c:f>
              <c:strCache>
                <c:ptCount val="1"/>
                <c:pt idx="0">
                  <c:v>Simulation A2 (R=1,35; RC = 5 day; initali value 09.21; M = 0,005; IR = 0,6)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Kalkuláció_tényadat_elhunyt!$I$2:$I$162</c:f>
              <c:numCache>
                <c:formatCode>General</c:formatCode>
                <c:ptCount val="16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123</c:v>
                </c:pt>
                <c:pt idx="36">
                  <c:v>123</c:v>
                </c:pt>
                <c:pt idx="37">
                  <c:v>123</c:v>
                </c:pt>
                <c:pt idx="38">
                  <c:v>123</c:v>
                </c:pt>
                <c:pt idx="39">
                  <c:v>123</c:v>
                </c:pt>
                <c:pt idx="40">
                  <c:v>146</c:v>
                </c:pt>
                <c:pt idx="41">
                  <c:v>146</c:v>
                </c:pt>
                <c:pt idx="42">
                  <c:v>146</c:v>
                </c:pt>
                <c:pt idx="43">
                  <c:v>146</c:v>
                </c:pt>
                <c:pt idx="44">
                  <c:v>146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  <c:pt idx="48">
                  <c:v>169</c:v>
                </c:pt>
                <c:pt idx="49">
                  <c:v>169</c:v>
                </c:pt>
                <c:pt idx="50">
                  <c:v>188</c:v>
                </c:pt>
                <c:pt idx="51">
                  <c:v>188</c:v>
                </c:pt>
                <c:pt idx="52">
                  <c:v>188</c:v>
                </c:pt>
                <c:pt idx="53">
                  <c:v>188</c:v>
                </c:pt>
                <c:pt idx="54">
                  <c:v>188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206</c:v>
                </c:pt>
                <c:pt idx="61">
                  <c:v>206</c:v>
                </c:pt>
                <c:pt idx="62">
                  <c:v>206</c:v>
                </c:pt>
                <c:pt idx="63">
                  <c:v>206</c:v>
                </c:pt>
                <c:pt idx="64">
                  <c:v>206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186</c:v>
                </c:pt>
                <c:pt idx="71">
                  <c:v>186</c:v>
                </c:pt>
                <c:pt idx="72">
                  <c:v>186</c:v>
                </c:pt>
                <c:pt idx="73">
                  <c:v>186</c:v>
                </c:pt>
                <c:pt idx="74">
                  <c:v>186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139</c:v>
                </c:pt>
                <c:pt idx="81">
                  <c:v>139</c:v>
                </c:pt>
                <c:pt idx="82">
                  <c:v>139</c:v>
                </c:pt>
                <c:pt idx="83">
                  <c:v>139</c:v>
                </c:pt>
                <c:pt idx="84">
                  <c:v>139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Kalkuláció_tényadat_elhunyt!$J$1</c:f>
              <c:strCache>
                <c:ptCount val="1"/>
                <c:pt idx="0">
                  <c:v>Simulation A2 (R=1,35; RC = 4 day; initali value 09.21; M = 0,005; IR = 0,6)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Kalkuláció_tényadat_elhunyt!$J$2:$J$135</c:f>
              <c:numCache>
                <c:formatCode>General</c:formatCode>
                <c:ptCount val="13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154</c:v>
                </c:pt>
                <c:pt idx="29">
                  <c:v>154</c:v>
                </c:pt>
                <c:pt idx="30">
                  <c:v>154</c:v>
                </c:pt>
                <c:pt idx="31">
                  <c:v>154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211</c:v>
                </c:pt>
                <c:pt idx="37">
                  <c:v>211</c:v>
                </c:pt>
                <c:pt idx="38">
                  <c:v>211</c:v>
                </c:pt>
                <c:pt idx="39">
                  <c:v>211</c:v>
                </c:pt>
                <c:pt idx="40">
                  <c:v>235</c:v>
                </c:pt>
                <c:pt idx="41">
                  <c:v>235</c:v>
                </c:pt>
                <c:pt idx="42">
                  <c:v>235</c:v>
                </c:pt>
                <c:pt idx="43">
                  <c:v>235</c:v>
                </c:pt>
                <c:pt idx="44">
                  <c:v>252</c:v>
                </c:pt>
                <c:pt idx="45">
                  <c:v>252</c:v>
                </c:pt>
                <c:pt idx="46">
                  <c:v>252</c:v>
                </c:pt>
                <c:pt idx="47">
                  <c:v>252</c:v>
                </c:pt>
                <c:pt idx="48">
                  <c:v>257</c:v>
                </c:pt>
                <c:pt idx="49">
                  <c:v>257</c:v>
                </c:pt>
                <c:pt idx="50">
                  <c:v>257</c:v>
                </c:pt>
                <c:pt idx="51">
                  <c:v>257</c:v>
                </c:pt>
                <c:pt idx="52">
                  <c:v>251</c:v>
                </c:pt>
                <c:pt idx="53">
                  <c:v>251</c:v>
                </c:pt>
                <c:pt idx="54">
                  <c:v>251</c:v>
                </c:pt>
                <c:pt idx="55">
                  <c:v>251</c:v>
                </c:pt>
                <c:pt idx="56">
                  <c:v>233</c:v>
                </c:pt>
                <c:pt idx="57">
                  <c:v>233</c:v>
                </c:pt>
                <c:pt idx="58">
                  <c:v>233</c:v>
                </c:pt>
                <c:pt idx="59">
                  <c:v>233</c:v>
                </c:pt>
                <c:pt idx="60">
                  <c:v>206</c:v>
                </c:pt>
                <c:pt idx="61">
                  <c:v>206</c:v>
                </c:pt>
                <c:pt idx="62">
                  <c:v>206</c:v>
                </c:pt>
                <c:pt idx="63">
                  <c:v>206</c:v>
                </c:pt>
                <c:pt idx="64">
                  <c:v>174</c:v>
                </c:pt>
                <c:pt idx="65">
                  <c:v>174</c:v>
                </c:pt>
                <c:pt idx="66">
                  <c:v>174</c:v>
                </c:pt>
                <c:pt idx="67">
                  <c:v>174</c:v>
                </c:pt>
                <c:pt idx="68">
                  <c:v>141</c:v>
                </c:pt>
                <c:pt idx="69">
                  <c:v>141</c:v>
                </c:pt>
                <c:pt idx="70">
                  <c:v>141</c:v>
                </c:pt>
                <c:pt idx="71">
                  <c:v>141</c:v>
                </c:pt>
                <c:pt idx="72">
                  <c:v>111</c:v>
                </c:pt>
                <c:pt idx="73">
                  <c:v>111</c:v>
                </c:pt>
                <c:pt idx="74">
                  <c:v>111</c:v>
                </c:pt>
                <c:pt idx="75">
                  <c:v>111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592320"/>
        <c:axId val="349589184"/>
      </c:lineChart>
      <c:dateAx>
        <c:axId val="3495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9184"/>
        <c:crosses val="autoZero"/>
        <c:auto val="1"/>
        <c:lblOffset val="100"/>
        <c:baseTimeUnit val="days"/>
      </c:dateAx>
      <c:valAx>
        <c:axId val="3495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halálesetek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Kórházi ápoltak (2020 Ősz-Tél) - tény adat, kalkulációk 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Kalkuláció_tényadat_kórház!$B$1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Kalkuláció_tényadat_kórház!$A$2:$A$272</c:f>
              <c:numCache>
                <c:formatCode>m/d/yyyy</c:formatCode>
                <c:ptCount val="271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  <c:pt idx="95">
                  <c:v>44202</c:v>
                </c:pt>
                <c:pt idx="96">
                  <c:v>44203</c:v>
                </c:pt>
                <c:pt idx="97">
                  <c:v>44204</c:v>
                </c:pt>
                <c:pt idx="98">
                  <c:v>44205</c:v>
                </c:pt>
                <c:pt idx="99">
                  <c:v>44206</c:v>
                </c:pt>
                <c:pt idx="100">
                  <c:v>44207</c:v>
                </c:pt>
                <c:pt idx="101">
                  <c:v>44208</c:v>
                </c:pt>
                <c:pt idx="102">
                  <c:v>44209</c:v>
                </c:pt>
                <c:pt idx="103">
                  <c:v>44210</c:v>
                </c:pt>
                <c:pt idx="104">
                  <c:v>44211</c:v>
                </c:pt>
                <c:pt idx="105">
                  <c:v>44212</c:v>
                </c:pt>
                <c:pt idx="106">
                  <c:v>44213</c:v>
                </c:pt>
                <c:pt idx="107">
                  <c:v>44214</c:v>
                </c:pt>
                <c:pt idx="108">
                  <c:v>44215</c:v>
                </c:pt>
                <c:pt idx="109">
                  <c:v>44216</c:v>
                </c:pt>
                <c:pt idx="110">
                  <c:v>44217</c:v>
                </c:pt>
                <c:pt idx="111">
                  <c:v>44218</c:v>
                </c:pt>
                <c:pt idx="112">
                  <c:v>44219</c:v>
                </c:pt>
                <c:pt idx="113">
                  <c:v>44220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44226</c:v>
                </c:pt>
                <c:pt idx="120">
                  <c:v>44227</c:v>
                </c:pt>
                <c:pt idx="121">
                  <c:v>44228</c:v>
                </c:pt>
                <c:pt idx="122">
                  <c:v>44229</c:v>
                </c:pt>
                <c:pt idx="123">
                  <c:v>44230</c:v>
                </c:pt>
                <c:pt idx="124">
                  <c:v>44231</c:v>
                </c:pt>
                <c:pt idx="125">
                  <c:v>44232</c:v>
                </c:pt>
                <c:pt idx="126">
                  <c:v>44233</c:v>
                </c:pt>
                <c:pt idx="127">
                  <c:v>44234</c:v>
                </c:pt>
                <c:pt idx="128">
                  <c:v>44235</c:v>
                </c:pt>
                <c:pt idx="129">
                  <c:v>44236</c:v>
                </c:pt>
                <c:pt idx="130">
                  <c:v>44237</c:v>
                </c:pt>
                <c:pt idx="131">
                  <c:v>44238</c:v>
                </c:pt>
                <c:pt idx="132">
                  <c:v>44239</c:v>
                </c:pt>
                <c:pt idx="133">
                  <c:v>44240</c:v>
                </c:pt>
                <c:pt idx="134">
                  <c:v>44241</c:v>
                </c:pt>
                <c:pt idx="135">
                  <c:v>44242</c:v>
                </c:pt>
                <c:pt idx="136">
                  <c:v>44243</c:v>
                </c:pt>
                <c:pt idx="137">
                  <c:v>44244</c:v>
                </c:pt>
                <c:pt idx="138">
                  <c:v>44245</c:v>
                </c:pt>
                <c:pt idx="139">
                  <c:v>44246</c:v>
                </c:pt>
                <c:pt idx="140">
                  <c:v>44247</c:v>
                </c:pt>
                <c:pt idx="141">
                  <c:v>44248</c:v>
                </c:pt>
                <c:pt idx="142">
                  <c:v>44249</c:v>
                </c:pt>
                <c:pt idx="143">
                  <c:v>44250</c:v>
                </c:pt>
                <c:pt idx="144">
                  <c:v>44251</c:v>
                </c:pt>
                <c:pt idx="145">
                  <c:v>44252</c:v>
                </c:pt>
                <c:pt idx="146">
                  <c:v>44253</c:v>
                </c:pt>
                <c:pt idx="147">
                  <c:v>44254</c:v>
                </c:pt>
                <c:pt idx="148">
                  <c:v>44255</c:v>
                </c:pt>
                <c:pt idx="149">
                  <c:v>44256</c:v>
                </c:pt>
                <c:pt idx="150">
                  <c:v>44257</c:v>
                </c:pt>
                <c:pt idx="151">
                  <c:v>44258</c:v>
                </c:pt>
                <c:pt idx="152">
                  <c:v>44259</c:v>
                </c:pt>
                <c:pt idx="153">
                  <c:v>44260</c:v>
                </c:pt>
                <c:pt idx="154">
                  <c:v>44261</c:v>
                </c:pt>
                <c:pt idx="155">
                  <c:v>44262</c:v>
                </c:pt>
                <c:pt idx="156">
                  <c:v>44263</c:v>
                </c:pt>
                <c:pt idx="157">
                  <c:v>44264</c:v>
                </c:pt>
                <c:pt idx="158">
                  <c:v>44265</c:v>
                </c:pt>
                <c:pt idx="159">
                  <c:v>44266</c:v>
                </c:pt>
                <c:pt idx="160">
                  <c:v>44267</c:v>
                </c:pt>
                <c:pt idx="161">
                  <c:v>44268</c:v>
                </c:pt>
                <c:pt idx="162">
                  <c:v>44269</c:v>
                </c:pt>
                <c:pt idx="163">
                  <c:v>44270</c:v>
                </c:pt>
                <c:pt idx="164">
                  <c:v>44271</c:v>
                </c:pt>
                <c:pt idx="165">
                  <c:v>44272</c:v>
                </c:pt>
                <c:pt idx="166">
                  <c:v>44273</c:v>
                </c:pt>
                <c:pt idx="167">
                  <c:v>44274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44280</c:v>
                </c:pt>
                <c:pt idx="174">
                  <c:v>44281</c:v>
                </c:pt>
                <c:pt idx="175">
                  <c:v>44282</c:v>
                </c:pt>
                <c:pt idx="176">
                  <c:v>44283</c:v>
                </c:pt>
                <c:pt idx="177">
                  <c:v>44284</c:v>
                </c:pt>
                <c:pt idx="178">
                  <c:v>44285</c:v>
                </c:pt>
                <c:pt idx="179">
                  <c:v>44286</c:v>
                </c:pt>
                <c:pt idx="180">
                  <c:v>44287</c:v>
                </c:pt>
                <c:pt idx="181">
                  <c:v>44288</c:v>
                </c:pt>
                <c:pt idx="182">
                  <c:v>44289</c:v>
                </c:pt>
                <c:pt idx="183">
                  <c:v>44290</c:v>
                </c:pt>
                <c:pt idx="184">
                  <c:v>44291</c:v>
                </c:pt>
                <c:pt idx="185">
                  <c:v>44292</c:v>
                </c:pt>
                <c:pt idx="186">
                  <c:v>44293</c:v>
                </c:pt>
                <c:pt idx="187">
                  <c:v>44294</c:v>
                </c:pt>
                <c:pt idx="188">
                  <c:v>44295</c:v>
                </c:pt>
                <c:pt idx="189">
                  <c:v>44296</c:v>
                </c:pt>
                <c:pt idx="190">
                  <c:v>44297</c:v>
                </c:pt>
                <c:pt idx="191">
                  <c:v>44298</c:v>
                </c:pt>
                <c:pt idx="192">
                  <c:v>44299</c:v>
                </c:pt>
                <c:pt idx="193">
                  <c:v>44300</c:v>
                </c:pt>
                <c:pt idx="194">
                  <c:v>44301</c:v>
                </c:pt>
                <c:pt idx="195">
                  <c:v>44302</c:v>
                </c:pt>
                <c:pt idx="196">
                  <c:v>44303</c:v>
                </c:pt>
                <c:pt idx="197">
                  <c:v>44304</c:v>
                </c:pt>
                <c:pt idx="198">
                  <c:v>44305</c:v>
                </c:pt>
                <c:pt idx="199">
                  <c:v>44306</c:v>
                </c:pt>
                <c:pt idx="200">
                  <c:v>44307</c:v>
                </c:pt>
                <c:pt idx="201">
                  <c:v>44308</c:v>
                </c:pt>
                <c:pt idx="202">
                  <c:v>44309</c:v>
                </c:pt>
                <c:pt idx="203">
                  <c:v>44310</c:v>
                </c:pt>
                <c:pt idx="204">
                  <c:v>44311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44317</c:v>
                </c:pt>
                <c:pt idx="211">
                  <c:v>44318</c:v>
                </c:pt>
                <c:pt idx="212">
                  <c:v>44319</c:v>
                </c:pt>
                <c:pt idx="213">
                  <c:v>44320</c:v>
                </c:pt>
                <c:pt idx="214">
                  <c:v>44321</c:v>
                </c:pt>
                <c:pt idx="215">
                  <c:v>44322</c:v>
                </c:pt>
                <c:pt idx="216">
                  <c:v>44323</c:v>
                </c:pt>
                <c:pt idx="217">
                  <c:v>44324</c:v>
                </c:pt>
                <c:pt idx="218">
                  <c:v>44325</c:v>
                </c:pt>
                <c:pt idx="219">
                  <c:v>44326</c:v>
                </c:pt>
                <c:pt idx="220">
                  <c:v>44327</c:v>
                </c:pt>
                <c:pt idx="221">
                  <c:v>44328</c:v>
                </c:pt>
                <c:pt idx="222">
                  <c:v>44329</c:v>
                </c:pt>
                <c:pt idx="223">
                  <c:v>44330</c:v>
                </c:pt>
                <c:pt idx="224">
                  <c:v>44331</c:v>
                </c:pt>
                <c:pt idx="225">
                  <c:v>44332</c:v>
                </c:pt>
                <c:pt idx="226">
                  <c:v>44333</c:v>
                </c:pt>
                <c:pt idx="227">
                  <c:v>44334</c:v>
                </c:pt>
                <c:pt idx="228">
                  <c:v>44335</c:v>
                </c:pt>
                <c:pt idx="229">
                  <c:v>44336</c:v>
                </c:pt>
                <c:pt idx="230">
                  <c:v>44337</c:v>
                </c:pt>
                <c:pt idx="231">
                  <c:v>44338</c:v>
                </c:pt>
                <c:pt idx="232">
                  <c:v>44339</c:v>
                </c:pt>
                <c:pt idx="233">
                  <c:v>44340</c:v>
                </c:pt>
                <c:pt idx="234">
                  <c:v>44341</c:v>
                </c:pt>
                <c:pt idx="235">
                  <c:v>44342</c:v>
                </c:pt>
                <c:pt idx="236">
                  <c:v>44343</c:v>
                </c:pt>
                <c:pt idx="237">
                  <c:v>44344</c:v>
                </c:pt>
                <c:pt idx="238">
                  <c:v>44345</c:v>
                </c:pt>
                <c:pt idx="239">
                  <c:v>44346</c:v>
                </c:pt>
                <c:pt idx="240">
                  <c:v>44347</c:v>
                </c:pt>
                <c:pt idx="241">
                  <c:v>44348</c:v>
                </c:pt>
                <c:pt idx="242">
                  <c:v>44349</c:v>
                </c:pt>
                <c:pt idx="243">
                  <c:v>44350</c:v>
                </c:pt>
                <c:pt idx="244">
                  <c:v>44351</c:v>
                </c:pt>
                <c:pt idx="245">
                  <c:v>44352</c:v>
                </c:pt>
                <c:pt idx="246">
                  <c:v>44353</c:v>
                </c:pt>
                <c:pt idx="247">
                  <c:v>44354</c:v>
                </c:pt>
                <c:pt idx="248">
                  <c:v>44355</c:v>
                </c:pt>
                <c:pt idx="249">
                  <c:v>44356</c:v>
                </c:pt>
                <c:pt idx="250">
                  <c:v>44357</c:v>
                </c:pt>
                <c:pt idx="251">
                  <c:v>44358</c:v>
                </c:pt>
                <c:pt idx="252">
                  <c:v>44359</c:v>
                </c:pt>
                <c:pt idx="253">
                  <c:v>44360</c:v>
                </c:pt>
                <c:pt idx="254">
                  <c:v>44361</c:v>
                </c:pt>
                <c:pt idx="255">
                  <c:v>44362</c:v>
                </c:pt>
                <c:pt idx="256">
                  <c:v>44363</c:v>
                </c:pt>
                <c:pt idx="257">
                  <c:v>44364</c:v>
                </c:pt>
                <c:pt idx="258">
                  <c:v>44365</c:v>
                </c:pt>
                <c:pt idx="259">
                  <c:v>44366</c:v>
                </c:pt>
                <c:pt idx="260">
                  <c:v>44367</c:v>
                </c:pt>
                <c:pt idx="261">
                  <c:v>44368</c:v>
                </c:pt>
                <c:pt idx="262">
                  <c:v>44369</c:v>
                </c:pt>
                <c:pt idx="263">
                  <c:v>44370</c:v>
                </c:pt>
                <c:pt idx="264">
                  <c:v>44371</c:v>
                </c:pt>
                <c:pt idx="265">
                  <c:v>44372</c:v>
                </c:pt>
                <c:pt idx="266">
                  <c:v>44373</c:v>
                </c:pt>
                <c:pt idx="267">
                  <c:v>44374</c:v>
                </c:pt>
                <c:pt idx="268">
                  <c:v>44375</c:v>
                </c:pt>
                <c:pt idx="269">
                  <c:v>44376</c:v>
                </c:pt>
                <c:pt idx="270">
                  <c:v>44377</c:v>
                </c:pt>
              </c:numCache>
            </c:numRef>
          </c:xVal>
          <c:yVal>
            <c:numRef>
              <c:f>Kalkuláció_tényadat_kórház!$B$2:$B$272</c:f>
              <c:numCache>
                <c:formatCode>#,##0</c:formatCode>
                <c:ptCount val="271"/>
                <c:pt idx="0">
                  <c:v>704</c:v>
                </c:pt>
                <c:pt idx="1">
                  <c:v>685</c:v>
                </c:pt>
                <c:pt idx="2">
                  <c:v>649</c:v>
                </c:pt>
                <c:pt idx="3">
                  <c:v>627</c:v>
                </c:pt>
                <c:pt idx="4">
                  <c:v>656</c:v>
                </c:pt>
                <c:pt idx="5">
                  <c:v>804</c:v>
                </c:pt>
                <c:pt idx="6">
                  <c:v>913</c:v>
                </c:pt>
                <c:pt idx="7">
                  <c:v>1174</c:v>
                </c:pt>
                <c:pt idx="8">
                  <c:v>1252</c:v>
                </c:pt>
                <c:pt idx="9">
                  <c:v>1418</c:v>
                </c:pt>
                <c:pt idx="10">
                  <c:v>1519</c:v>
                </c:pt>
                <c:pt idx="11">
                  <c:v>1538</c:v>
                </c:pt>
                <c:pt idx="12">
                  <c:v>1555</c:v>
                </c:pt>
                <c:pt idx="13">
                  <c:v>1642</c:v>
                </c:pt>
                <c:pt idx="14">
                  <c:v>1693</c:v>
                </c:pt>
                <c:pt idx="15">
                  <c:v>1712</c:v>
                </c:pt>
                <c:pt idx="16">
                  <c:v>1896</c:v>
                </c:pt>
                <c:pt idx="17">
                  <c:v>1960</c:v>
                </c:pt>
                <c:pt idx="18">
                  <c:v>2023</c:v>
                </c:pt>
                <c:pt idx="19">
                  <c:v>2132</c:v>
                </c:pt>
                <c:pt idx="20">
                  <c:v>2209</c:v>
                </c:pt>
                <c:pt idx="21">
                  <c:v>2245</c:v>
                </c:pt>
                <c:pt idx="22">
                  <c:v>2449</c:v>
                </c:pt>
                <c:pt idx="23">
                  <c:v>2602</c:v>
                </c:pt>
                <c:pt idx="24">
                  <c:v>2891</c:v>
                </c:pt>
                <c:pt idx="25">
                  <c:v>3166</c:v>
                </c:pt>
                <c:pt idx="26">
                  <c:v>3197</c:v>
                </c:pt>
                <c:pt idx="27">
                  <c:v>3753</c:v>
                </c:pt>
                <c:pt idx="28">
                  <c:v>4048</c:v>
                </c:pt>
                <c:pt idx="29">
                  <c:v>4205</c:v>
                </c:pt>
                <c:pt idx="30">
                  <c:v>4417</c:v>
                </c:pt>
                <c:pt idx="31">
                  <c:v>4767</c:v>
                </c:pt>
                <c:pt idx="32">
                  <c:v>4871</c:v>
                </c:pt>
                <c:pt idx="33">
                  <c:v>5183</c:v>
                </c:pt>
                <c:pt idx="34">
                  <c:v>5489</c:v>
                </c:pt>
                <c:pt idx="35">
                  <c:v>5612</c:v>
                </c:pt>
                <c:pt idx="36">
                  <c:v>5803</c:v>
                </c:pt>
                <c:pt idx="37">
                  <c:v>6061</c:v>
                </c:pt>
                <c:pt idx="38">
                  <c:v>6153</c:v>
                </c:pt>
                <c:pt idx="39">
                  <c:v>6352</c:v>
                </c:pt>
                <c:pt idx="40">
                  <c:v>6426</c:v>
                </c:pt>
                <c:pt idx="41">
                  <c:v>6690</c:v>
                </c:pt>
                <c:pt idx="42">
                  <c:v>7029</c:v>
                </c:pt>
                <c:pt idx="43">
                  <c:v>7013</c:v>
                </c:pt>
                <c:pt idx="44">
                  <c:v>7236</c:v>
                </c:pt>
                <c:pt idx="45">
                  <c:v>7477</c:v>
                </c:pt>
                <c:pt idx="46">
                  <c:v>7499</c:v>
                </c:pt>
                <c:pt idx="47">
                  <c:v>7532</c:v>
                </c:pt>
                <c:pt idx="48">
                  <c:v>7512</c:v>
                </c:pt>
                <c:pt idx="49">
                  <c:v>7358</c:v>
                </c:pt>
                <c:pt idx="50">
                  <c:v>7278</c:v>
                </c:pt>
                <c:pt idx="51">
                  <c:v>7461</c:v>
                </c:pt>
                <c:pt idx="52">
                  <c:v>7598</c:v>
                </c:pt>
                <c:pt idx="53">
                  <c:v>7718</c:v>
                </c:pt>
                <c:pt idx="54">
                  <c:v>7537</c:v>
                </c:pt>
                <c:pt idx="55">
                  <c:v>7591</c:v>
                </c:pt>
                <c:pt idx="56">
                  <c:v>7536</c:v>
                </c:pt>
                <c:pt idx="57">
                  <c:v>7590</c:v>
                </c:pt>
                <c:pt idx="58">
                  <c:v>7734</c:v>
                </c:pt>
                <c:pt idx="59">
                  <c:v>7884</c:v>
                </c:pt>
                <c:pt idx="60">
                  <c:v>7732</c:v>
                </c:pt>
                <c:pt idx="61">
                  <c:v>7693</c:v>
                </c:pt>
                <c:pt idx="62">
                  <c:v>7812</c:v>
                </c:pt>
                <c:pt idx="63">
                  <c:v>7695</c:v>
                </c:pt>
                <c:pt idx="64">
                  <c:v>7709</c:v>
                </c:pt>
                <c:pt idx="65">
                  <c:v>7932</c:v>
                </c:pt>
                <c:pt idx="66">
                  <c:v>8045</c:v>
                </c:pt>
                <c:pt idx="67">
                  <c:v>7945</c:v>
                </c:pt>
                <c:pt idx="68">
                  <c:v>7869</c:v>
                </c:pt>
                <c:pt idx="69">
                  <c:v>7841</c:v>
                </c:pt>
                <c:pt idx="70">
                  <c:v>7807</c:v>
                </c:pt>
                <c:pt idx="71">
                  <c:v>7646</c:v>
                </c:pt>
                <c:pt idx="72">
                  <c:v>7667</c:v>
                </c:pt>
                <c:pt idx="73">
                  <c:v>7845</c:v>
                </c:pt>
                <c:pt idx="74">
                  <c:v>7639</c:v>
                </c:pt>
                <c:pt idx="75">
                  <c:v>7522</c:v>
                </c:pt>
                <c:pt idx="76">
                  <c:v>7335</c:v>
                </c:pt>
                <c:pt idx="77">
                  <c:v>7295</c:v>
                </c:pt>
                <c:pt idx="78">
                  <c:v>7022</c:v>
                </c:pt>
                <c:pt idx="79">
                  <c:v>7097</c:v>
                </c:pt>
                <c:pt idx="80">
                  <c:v>7124</c:v>
                </c:pt>
                <c:pt idx="81">
                  <c:v>6727</c:v>
                </c:pt>
                <c:pt idx="82">
                  <c:v>6387</c:v>
                </c:pt>
                <c:pt idx="83">
                  <c:v>6006</c:v>
                </c:pt>
                <c:pt idx="84">
                  <c:v>6003</c:v>
                </c:pt>
                <c:pt idx="85">
                  <c:v>6072</c:v>
                </c:pt>
                <c:pt idx="86">
                  <c:v>6261</c:v>
                </c:pt>
                <c:pt idx="87">
                  <c:v>6298</c:v>
                </c:pt>
                <c:pt idx="88">
                  <c:v>6155</c:v>
                </c:pt>
                <c:pt idx="89">
                  <c:v>5856</c:v>
                </c:pt>
                <c:pt idx="90">
                  <c:v>5648</c:v>
                </c:pt>
                <c:pt idx="91">
                  <c:v>5529</c:v>
                </c:pt>
                <c:pt idx="92">
                  <c:v>5619</c:v>
                </c:pt>
                <c:pt idx="93">
                  <c:v>5667</c:v>
                </c:pt>
                <c:pt idx="94">
                  <c:v>5760</c:v>
                </c:pt>
                <c:pt idx="95">
                  <c:v>5646</c:v>
                </c:pt>
                <c:pt idx="96">
                  <c:v>5387</c:v>
                </c:pt>
                <c:pt idx="97">
                  <c:v>5297</c:v>
                </c:pt>
                <c:pt idx="98">
                  <c:v>5126</c:v>
                </c:pt>
                <c:pt idx="99">
                  <c:v>4980</c:v>
                </c:pt>
                <c:pt idx="100">
                  <c:v>5065</c:v>
                </c:pt>
                <c:pt idx="101">
                  <c:v>5005</c:v>
                </c:pt>
                <c:pt idx="102">
                  <c:v>4870</c:v>
                </c:pt>
                <c:pt idx="103">
                  <c:v>4689</c:v>
                </c:pt>
                <c:pt idx="104">
                  <c:v>4600</c:v>
                </c:pt>
                <c:pt idx="105">
                  <c:v>4408</c:v>
                </c:pt>
                <c:pt idx="106">
                  <c:v>4345</c:v>
                </c:pt>
                <c:pt idx="107">
                  <c:v>4445</c:v>
                </c:pt>
                <c:pt idx="108">
                  <c:v>4445</c:v>
                </c:pt>
                <c:pt idx="109">
                  <c:v>4218</c:v>
                </c:pt>
                <c:pt idx="110">
                  <c:v>4049</c:v>
                </c:pt>
                <c:pt idx="111">
                  <c:v>3959</c:v>
                </c:pt>
                <c:pt idx="112">
                  <c:v>3854</c:v>
                </c:pt>
                <c:pt idx="113">
                  <c:v>3793</c:v>
                </c:pt>
                <c:pt idx="114">
                  <c:v>3814</c:v>
                </c:pt>
                <c:pt idx="115">
                  <c:v>3815</c:v>
                </c:pt>
                <c:pt idx="116">
                  <c:v>3809</c:v>
                </c:pt>
                <c:pt idx="117">
                  <c:v>3669</c:v>
                </c:pt>
                <c:pt idx="118">
                  <c:v>3649</c:v>
                </c:pt>
                <c:pt idx="119">
                  <c:v>3582</c:v>
                </c:pt>
                <c:pt idx="120">
                  <c:v>3562</c:v>
                </c:pt>
                <c:pt idx="121">
                  <c:v>3682</c:v>
                </c:pt>
                <c:pt idx="122">
                  <c:v>3729</c:v>
                </c:pt>
                <c:pt idx="123">
                  <c:v>3697</c:v>
                </c:pt>
                <c:pt idx="124">
                  <c:v>3648</c:v>
                </c:pt>
                <c:pt idx="125">
                  <c:v>3638</c:v>
                </c:pt>
                <c:pt idx="126">
                  <c:v>3601</c:v>
                </c:pt>
                <c:pt idx="127">
                  <c:v>3678</c:v>
                </c:pt>
                <c:pt idx="128">
                  <c:v>3717</c:v>
                </c:pt>
                <c:pt idx="129">
                  <c:v>3792</c:v>
                </c:pt>
                <c:pt idx="130">
                  <c:v>3747</c:v>
                </c:pt>
                <c:pt idx="131">
                  <c:v>3799</c:v>
                </c:pt>
                <c:pt idx="132">
                  <c:v>3828</c:v>
                </c:pt>
                <c:pt idx="133">
                  <c:v>3771</c:v>
                </c:pt>
                <c:pt idx="134">
                  <c:v>3755</c:v>
                </c:pt>
                <c:pt idx="135">
                  <c:v>3883</c:v>
                </c:pt>
                <c:pt idx="136">
                  <c:v>3979</c:v>
                </c:pt>
                <c:pt idx="137">
                  <c:v>4014</c:v>
                </c:pt>
                <c:pt idx="138">
                  <c:v>4021</c:v>
                </c:pt>
                <c:pt idx="139">
                  <c:v>4024</c:v>
                </c:pt>
                <c:pt idx="140">
                  <c:v>4147</c:v>
                </c:pt>
                <c:pt idx="141">
                  <c:v>4233</c:v>
                </c:pt>
                <c:pt idx="142">
                  <c:v>4489</c:v>
                </c:pt>
                <c:pt idx="143">
                  <c:v>4582</c:v>
                </c:pt>
                <c:pt idx="144">
                  <c:v>4353</c:v>
                </c:pt>
                <c:pt idx="145">
                  <c:v>4836</c:v>
                </c:pt>
                <c:pt idx="146">
                  <c:v>5027</c:v>
                </c:pt>
                <c:pt idx="147">
                  <c:v>5282</c:v>
                </c:pt>
                <c:pt idx="148">
                  <c:v>5482</c:v>
                </c:pt>
                <c:pt idx="149">
                  <c:v>5679</c:v>
                </c:pt>
                <c:pt idx="150">
                  <c:v>6071</c:v>
                </c:pt>
                <c:pt idx="151">
                  <c:v>6327</c:v>
                </c:pt>
                <c:pt idx="152">
                  <c:v>6554</c:v>
                </c:pt>
                <c:pt idx="153">
                  <c:v>6867</c:v>
                </c:pt>
                <c:pt idx="154">
                  <c:v>7243</c:v>
                </c:pt>
                <c:pt idx="155">
                  <c:v>7445</c:v>
                </c:pt>
                <c:pt idx="156">
                  <c:v>7924</c:v>
                </c:pt>
                <c:pt idx="157">
                  <c:v>8270</c:v>
                </c:pt>
                <c:pt idx="158">
                  <c:v>8348</c:v>
                </c:pt>
                <c:pt idx="159">
                  <c:v>8329</c:v>
                </c:pt>
                <c:pt idx="160">
                  <c:v>8718</c:v>
                </c:pt>
                <c:pt idx="161">
                  <c:v>8897</c:v>
                </c:pt>
                <c:pt idx="162">
                  <c:v>8764</c:v>
                </c:pt>
                <c:pt idx="163">
                  <c:v>9300</c:v>
                </c:pt>
                <c:pt idx="164">
                  <c:v>9844</c:v>
                </c:pt>
                <c:pt idx="165">
                  <c:v>10386</c:v>
                </c:pt>
                <c:pt idx="166">
                  <c:v>10264</c:v>
                </c:pt>
                <c:pt idx="167">
                  <c:v>10583</c:v>
                </c:pt>
                <c:pt idx="168">
                  <c:v>10652</c:v>
                </c:pt>
                <c:pt idx="169">
                  <c:v>11267</c:v>
                </c:pt>
                <c:pt idx="170">
                  <c:v>11873</c:v>
                </c:pt>
                <c:pt idx="171">
                  <c:v>11805</c:v>
                </c:pt>
                <c:pt idx="172">
                  <c:v>11760</c:v>
                </c:pt>
                <c:pt idx="173">
                  <c:v>11823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Kalkuláció_tényadat_kórház!$C$1</c:f>
              <c:strCache>
                <c:ptCount val="1"/>
                <c:pt idx="0">
                  <c:v>Simulation A3 (R=1,4; RC = 5 day; initali value 09.21; M = 0,005; IR = 0,6) 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Kalkuláció_tényadat_kórház!$A$2:$A$146</c:f>
              <c:numCache>
                <c:formatCode>m/d/yyyy</c:formatCode>
                <c:ptCount val="145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  <c:pt idx="95">
                  <c:v>44202</c:v>
                </c:pt>
                <c:pt idx="96">
                  <c:v>44203</c:v>
                </c:pt>
                <c:pt idx="97">
                  <c:v>44204</c:v>
                </c:pt>
                <c:pt idx="98">
                  <c:v>44205</c:v>
                </c:pt>
                <c:pt idx="99">
                  <c:v>44206</c:v>
                </c:pt>
                <c:pt idx="100">
                  <c:v>44207</c:v>
                </c:pt>
                <c:pt idx="101">
                  <c:v>44208</c:v>
                </c:pt>
                <c:pt idx="102">
                  <c:v>44209</c:v>
                </c:pt>
                <c:pt idx="103">
                  <c:v>44210</c:v>
                </c:pt>
                <c:pt idx="104">
                  <c:v>44211</c:v>
                </c:pt>
                <c:pt idx="105">
                  <c:v>44212</c:v>
                </c:pt>
                <c:pt idx="106">
                  <c:v>44213</c:v>
                </c:pt>
                <c:pt idx="107">
                  <c:v>44214</c:v>
                </c:pt>
                <c:pt idx="108">
                  <c:v>44215</c:v>
                </c:pt>
                <c:pt idx="109">
                  <c:v>44216</c:v>
                </c:pt>
                <c:pt idx="110">
                  <c:v>44217</c:v>
                </c:pt>
                <c:pt idx="111">
                  <c:v>44218</c:v>
                </c:pt>
                <c:pt idx="112">
                  <c:v>44219</c:v>
                </c:pt>
                <c:pt idx="113">
                  <c:v>44220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44226</c:v>
                </c:pt>
                <c:pt idx="120">
                  <c:v>44227</c:v>
                </c:pt>
                <c:pt idx="121">
                  <c:v>44228</c:v>
                </c:pt>
                <c:pt idx="122">
                  <c:v>44229</c:v>
                </c:pt>
                <c:pt idx="123">
                  <c:v>44230</c:v>
                </c:pt>
                <c:pt idx="124">
                  <c:v>44231</c:v>
                </c:pt>
                <c:pt idx="125">
                  <c:v>44232</c:v>
                </c:pt>
                <c:pt idx="126">
                  <c:v>44233</c:v>
                </c:pt>
                <c:pt idx="127">
                  <c:v>44234</c:v>
                </c:pt>
                <c:pt idx="128">
                  <c:v>44235</c:v>
                </c:pt>
                <c:pt idx="129">
                  <c:v>44236</c:v>
                </c:pt>
                <c:pt idx="130">
                  <c:v>44237</c:v>
                </c:pt>
                <c:pt idx="131">
                  <c:v>44238</c:v>
                </c:pt>
                <c:pt idx="132">
                  <c:v>44239</c:v>
                </c:pt>
                <c:pt idx="133">
                  <c:v>44240</c:v>
                </c:pt>
                <c:pt idx="134">
                  <c:v>44241</c:v>
                </c:pt>
                <c:pt idx="135">
                  <c:v>44242</c:v>
                </c:pt>
                <c:pt idx="136">
                  <c:v>44243</c:v>
                </c:pt>
                <c:pt idx="137">
                  <c:v>44244</c:v>
                </c:pt>
                <c:pt idx="138">
                  <c:v>44245</c:v>
                </c:pt>
                <c:pt idx="139">
                  <c:v>44246</c:v>
                </c:pt>
                <c:pt idx="140">
                  <c:v>44247</c:v>
                </c:pt>
                <c:pt idx="141">
                  <c:v>44248</c:v>
                </c:pt>
                <c:pt idx="142">
                  <c:v>44249</c:v>
                </c:pt>
                <c:pt idx="143">
                  <c:v>44250</c:v>
                </c:pt>
                <c:pt idx="144">
                  <c:v>44251</c:v>
                </c:pt>
              </c:numCache>
            </c:numRef>
          </c:xVal>
          <c:yVal>
            <c:numRef>
              <c:f>Kalkuláció_tényadat_kórház!$C$2:$C$136</c:f>
              <c:numCache>
                <c:formatCode>General</c:formatCode>
                <c:ptCount val="135"/>
                <c:pt idx="0">
                  <c:v>609</c:v>
                </c:pt>
                <c:pt idx="1">
                  <c:v>609</c:v>
                </c:pt>
                <c:pt idx="2">
                  <c:v>609</c:v>
                </c:pt>
                <c:pt idx="3">
                  <c:v>609</c:v>
                </c:pt>
                <c:pt idx="4">
                  <c:v>609</c:v>
                </c:pt>
                <c:pt idx="5">
                  <c:v>807</c:v>
                </c:pt>
                <c:pt idx="6">
                  <c:v>807</c:v>
                </c:pt>
                <c:pt idx="7">
                  <c:v>807</c:v>
                </c:pt>
                <c:pt idx="8">
                  <c:v>807</c:v>
                </c:pt>
                <c:pt idx="9">
                  <c:v>807</c:v>
                </c:pt>
                <c:pt idx="10">
                  <c:v>1593</c:v>
                </c:pt>
                <c:pt idx="11">
                  <c:v>1593</c:v>
                </c:pt>
                <c:pt idx="12">
                  <c:v>1593</c:v>
                </c:pt>
                <c:pt idx="13">
                  <c:v>1593</c:v>
                </c:pt>
                <c:pt idx="14">
                  <c:v>1593</c:v>
                </c:pt>
                <c:pt idx="15">
                  <c:v>2122</c:v>
                </c:pt>
                <c:pt idx="16">
                  <c:v>2122</c:v>
                </c:pt>
                <c:pt idx="17">
                  <c:v>2122</c:v>
                </c:pt>
                <c:pt idx="18">
                  <c:v>2122</c:v>
                </c:pt>
                <c:pt idx="19">
                  <c:v>2122</c:v>
                </c:pt>
                <c:pt idx="20">
                  <c:v>2797</c:v>
                </c:pt>
                <c:pt idx="21">
                  <c:v>2797</c:v>
                </c:pt>
                <c:pt idx="22">
                  <c:v>2797</c:v>
                </c:pt>
                <c:pt idx="23">
                  <c:v>2797</c:v>
                </c:pt>
                <c:pt idx="24">
                  <c:v>2797</c:v>
                </c:pt>
                <c:pt idx="25">
                  <c:v>3632</c:v>
                </c:pt>
                <c:pt idx="26">
                  <c:v>3632</c:v>
                </c:pt>
                <c:pt idx="27">
                  <c:v>3632</c:v>
                </c:pt>
                <c:pt idx="28">
                  <c:v>3632</c:v>
                </c:pt>
                <c:pt idx="29">
                  <c:v>3632</c:v>
                </c:pt>
                <c:pt idx="30">
                  <c:v>4629</c:v>
                </c:pt>
                <c:pt idx="31">
                  <c:v>4629</c:v>
                </c:pt>
                <c:pt idx="32">
                  <c:v>4629</c:v>
                </c:pt>
                <c:pt idx="33">
                  <c:v>4629</c:v>
                </c:pt>
                <c:pt idx="34">
                  <c:v>4629</c:v>
                </c:pt>
                <c:pt idx="35">
                  <c:v>5756</c:v>
                </c:pt>
                <c:pt idx="36">
                  <c:v>5756</c:v>
                </c:pt>
                <c:pt idx="37">
                  <c:v>5756</c:v>
                </c:pt>
                <c:pt idx="38">
                  <c:v>5756</c:v>
                </c:pt>
                <c:pt idx="39">
                  <c:v>5756</c:v>
                </c:pt>
                <c:pt idx="40">
                  <c:v>6934</c:v>
                </c:pt>
                <c:pt idx="41">
                  <c:v>6934</c:v>
                </c:pt>
                <c:pt idx="42">
                  <c:v>6934</c:v>
                </c:pt>
                <c:pt idx="43">
                  <c:v>6934</c:v>
                </c:pt>
                <c:pt idx="44">
                  <c:v>6934</c:v>
                </c:pt>
                <c:pt idx="45">
                  <c:v>8031</c:v>
                </c:pt>
                <c:pt idx="46">
                  <c:v>8031</c:v>
                </c:pt>
                <c:pt idx="47">
                  <c:v>8031</c:v>
                </c:pt>
                <c:pt idx="48">
                  <c:v>8031</c:v>
                </c:pt>
                <c:pt idx="49">
                  <c:v>8031</c:v>
                </c:pt>
                <c:pt idx="50">
                  <c:v>8868</c:v>
                </c:pt>
                <c:pt idx="51">
                  <c:v>8868</c:v>
                </c:pt>
                <c:pt idx="52">
                  <c:v>8868</c:v>
                </c:pt>
                <c:pt idx="53">
                  <c:v>8868</c:v>
                </c:pt>
                <c:pt idx="54">
                  <c:v>8868</c:v>
                </c:pt>
                <c:pt idx="55">
                  <c:v>9262</c:v>
                </c:pt>
                <c:pt idx="56">
                  <c:v>9262</c:v>
                </c:pt>
                <c:pt idx="57">
                  <c:v>9262</c:v>
                </c:pt>
                <c:pt idx="58">
                  <c:v>9262</c:v>
                </c:pt>
                <c:pt idx="59">
                  <c:v>9262</c:v>
                </c:pt>
                <c:pt idx="60">
                  <c:v>9097</c:v>
                </c:pt>
                <c:pt idx="61">
                  <c:v>9097</c:v>
                </c:pt>
                <c:pt idx="62">
                  <c:v>9097</c:v>
                </c:pt>
                <c:pt idx="63">
                  <c:v>9097</c:v>
                </c:pt>
                <c:pt idx="64">
                  <c:v>9097</c:v>
                </c:pt>
                <c:pt idx="65">
                  <c:v>8378</c:v>
                </c:pt>
                <c:pt idx="66">
                  <c:v>8378</c:v>
                </c:pt>
                <c:pt idx="67">
                  <c:v>8378</c:v>
                </c:pt>
                <c:pt idx="68">
                  <c:v>8378</c:v>
                </c:pt>
                <c:pt idx="69">
                  <c:v>8378</c:v>
                </c:pt>
                <c:pt idx="70">
                  <c:v>7244</c:v>
                </c:pt>
                <c:pt idx="71">
                  <c:v>7244</c:v>
                </c:pt>
                <c:pt idx="72">
                  <c:v>7244</c:v>
                </c:pt>
                <c:pt idx="73">
                  <c:v>7244</c:v>
                </c:pt>
                <c:pt idx="74">
                  <c:v>7244</c:v>
                </c:pt>
                <c:pt idx="75">
                  <c:v>5910</c:v>
                </c:pt>
                <c:pt idx="76">
                  <c:v>5910</c:v>
                </c:pt>
                <c:pt idx="77">
                  <c:v>5910</c:v>
                </c:pt>
                <c:pt idx="78">
                  <c:v>5910</c:v>
                </c:pt>
                <c:pt idx="79">
                  <c:v>5910</c:v>
                </c:pt>
                <c:pt idx="80">
                  <c:v>4586</c:v>
                </c:pt>
                <c:pt idx="81">
                  <c:v>4586</c:v>
                </c:pt>
                <c:pt idx="82">
                  <c:v>4586</c:v>
                </c:pt>
                <c:pt idx="83">
                  <c:v>4586</c:v>
                </c:pt>
                <c:pt idx="84">
                  <c:v>4586</c:v>
                </c:pt>
                <c:pt idx="85">
                  <c:v>3417</c:v>
                </c:pt>
                <c:pt idx="86">
                  <c:v>3417</c:v>
                </c:pt>
                <c:pt idx="87">
                  <c:v>3417</c:v>
                </c:pt>
                <c:pt idx="88">
                  <c:v>3417</c:v>
                </c:pt>
                <c:pt idx="89">
                  <c:v>3417</c:v>
                </c:pt>
                <c:pt idx="90">
                  <c:v>2468</c:v>
                </c:pt>
                <c:pt idx="91">
                  <c:v>2468</c:v>
                </c:pt>
                <c:pt idx="92">
                  <c:v>2468</c:v>
                </c:pt>
                <c:pt idx="93">
                  <c:v>2468</c:v>
                </c:pt>
                <c:pt idx="94">
                  <c:v>2468</c:v>
                </c:pt>
                <c:pt idx="95">
                  <c:v>1741</c:v>
                </c:pt>
                <c:pt idx="96">
                  <c:v>1741</c:v>
                </c:pt>
                <c:pt idx="97">
                  <c:v>1741</c:v>
                </c:pt>
                <c:pt idx="98">
                  <c:v>1741</c:v>
                </c:pt>
                <c:pt idx="99">
                  <c:v>1741</c:v>
                </c:pt>
                <c:pt idx="100">
                  <c:v>1208</c:v>
                </c:pt>
                <c:pt idx="101">
                  <c:v>1208</c:v>
                </c:pt>
                <c:pt idx="102">
                  <c:v>1208</c:v>
                </c:pt>
                <c:pt idx="103">
                  <c:v>1208</c:v>
                </c:pt>
                <c:pt idx="104">
                  <c:v>1208</c:v>
                </c:pt>
                <c:pt idx="105">
                  <c:v>828</c:v>
                </c:pt>
                <c:pt idx="106">
                  <c:v>828</c:v>
                </c:pt>
                <c:pt idx="107">
                  <c:v>828</c:v>
                </c:pt>
                <c:pt idx="108">
                  <c:v>828</c:v>
                </c:pt>
                <c:pt idx="109">
                  <c:v>828</c:v>
                </c:pt>
                <c:pt idx="110">
                  <c:v>562</c:v>
                </c:pt>
                <c:pt idx="111">
                  <c:v>562</c:v>
                </c:pt>
                <c:pt idx="112">
                  <c:v>562</c:v>
                </c:pt>
                <c:pt idx="113">
                  <c:v>562</c:v>
                </c:pt>
                <c:pt idx="114">
                  <c:v>562</c:v>
                </c:pt>
                <c:pt idx="115">
                  <c:v>380</c:v>
                </c:pt>
                <c:pt idx="116">
                  <c:v>380</c:v>
                </c:pt>
                <c:pt idx="117">
                  <c:v>380</c:v>
                </c:pt>
                <c:pt idx="118">
                  <c:v>380</c:v>
                </c:pt>
                <c:pt idx="119">
                  <c:v>380</c:v>
                </c:pt>
                <c:pt idx="120">
                  <c:v>256</c:v>
                </c:pt>
                <c:pt idx="121">
                  <c:v>256</c:v>
                </c:pt>
                <c:pt idx="122">
                  <c:v>256</c:v>
                </c:pt>
                <c:pt idx="123">
                  <c:v>256</c:v>
                </c:pt>
                <c:pt idx="124">
                  <c:v>256</c:v>
                </c:pt>
                <c:pt idx="125">
                  <c:v>171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171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Kalkuláció_tényadat_kórház!$D$1</c:f>
              <c:strCache>
                <c:ptCount val="1"/>
                <c:pt idx="0">
                  <c:v>Simulation A3 (R=1,4; RC = 5 day; initali value 09.21; M = 0,005; IR = 0,6) with interaption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Kalkuláció_tényadat_kórház!$A$2:$A$96</c:f>
              <c:numCache>
                <c:formatCode>m/d/yyyy</c:formatCode>
                <c:ptCount val="95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</c:numCache>
            </c:numRef>
          </c:xVal>
          <c:yVal>
            <c:numRef>
              <c:f>Kalkuláció_tényadat_kórház!$D$2:$D$96</c:f>
              <c:numCache>
                <c:formatCode>General</c:formatCode>
                <c:ptCount val="95"/>
                <c:pt idx="0">
                  <c:v>609</c:v>
                </c:pt>
                <c:pt idx="1">
                  <c:v>609</c:v>
                </c:pt>
                <c:pt idx="2">
                  <c:v>609</c:v>
                </c:pt>
                <c:pt idx="3">
                  <c:v>609</c:v>
                </c:pt>
                <c:pt idx="4">
                  <c:v>609</c:v>
                </c:pt>
                <c:pt idx="5">
                  <c:v>807</c:v>
                </c:pt>
                <c:pt idx="6">
                  <c:v>807</c:v>
                </c:pt>
                <c:pt idx="7">
                  <c:v>807</c:v>
                </c:pt>
                <c:pt idx="8">
                  <c:v>807</c:v>
                </c:pt>
                <c:pt idx="9">
                  <c:v>807</c:v>
                </c:pt>
                <c:pt idx="10">
                  <c:v>1593</c:v>
                </c:pt>
                <c:pt idx="11">
                  <c:v>1593</c:v>
                </c:pt>
                <c:pt idx="12">
                  <c:v>1593</c:v>
                </c:pt>
                <c:pt idx="13">
                  <c:v>1593</c:v>
                </c:pt>
                <c:pt idx="14">
                  <c:v>1593</c:v>
                </c:pt>
                <c:pt idx="15">
                  <c:v>2122</c:v>
                </c:pt>
                <c:pt idx="16">
                  <c:v>2122</c:v>
                </c:pt>
                <c:pt idx="17">
                  <c:v>2122</c:v>
                </c:pt>
                <c:pt idx="18">
                  <c:v>2122</c:v>
                </c:pt>
                <c:pt idx="19">
                  <c:v>2122</c:v>
                </c:pt>
                <c:pt idx="20">
                  <c:v>2797</c:v>
                </c:pt>
                <c:pt idx="21">
                  <c:v>2797</c:v>
                </c:pt>
                <c:pt idx="22">
                  <c:v>2797</c:v>
                </c:pt>
                <c:pt idx="23">
                  <c:v>2797</c:v>
                </c:pt>
                <c:pt idx="24">
                  <c:v>2797</c:v>
                </c:pt>
                <c:pt idx="25">
                  <c:v>3632</c:v>
                </c:pt>
                <c:pt idx="26">
                  <c:v>3632</c:v>
                </c:pt>
                <c:pt idx="27">
                  <c:v>3632</c:v>
                </c:pt>
                <c:pt idx="28">
                  <c:v>3632</c:v>
                </c:pt>
                <c:pt idx="29">
                  <c:v>3632</c:v>
                </c:pt>
                <c:pt idx="30">
                  <c:v>4629</c:v>
                </c:pt>
                <c:pt idx="31">
                  <c:v>4629</c:v>
                </c:pt>
                <c:pt idx="32">
                  <c:v>4629</c:v>
                </c:pt>
                <c:pt idx="33">
                  <c:v>4629</c:v>
                </c:pt>
                <c:pt idx="34">
                  <c:v>4629</c:v>
                </c:pt>
                <c:pt idx="35">
                  <c:v>5756</c:v>
                </c:pt>
                <c:pt idx="36">
                  <c:v>5756</c:v>
                </c:pt>
                <c:pt idx="37">
                  <c:v>5756</c:v>
                </c:pt>
                <c:pt idx="38">
                  <c:v>5756</c:v>
                </c:pt>
                <c:pt idx="39">
                  <c:v>5756</c:v>
                </c:pt>
                <c:pt idx="40">
                  <c:v>6934</c:v>
                </c:pt>
                <c:pt idx="41">
                  <c:v>6934</c:v>
                </c:pt>
                <c:pt idx="42">
                  <c:v>6934</c:v>
                </c:pt>
                <c:pt idx="43">
                  <c:v>6934</c:v>
                </c:pt>
                <c:pt idx="44">
                  <c:v>6934</c:v>
                </c:pt>
                <c:pt idx="45">
                  <c:v>8031</c:v>
                </c:pt>
                <c:pt idx="46">
                  <c:v>8031</c:v>
                </c:pt>
                <c:pt idx="47">
                  <c:v>8031</c:v>
                </c:pt>
                <c:pt idx="48">
                  <c:v>8031</c:v>
                </c:pt>
                <c:pt idx="49">
                  <c:v>8031</c:v>
                </c:pt>
                <c:pt idx="50">
                  <c:v>8868</c:v>
                </c:pt>
                <c:pt idx="51">
                  <c:v>8868</c:v>
                </c:pt>
                <c:pt idx="52">
                  <c:v>8868</c:v>
                </c:pt>
                <c:pt idx="53">
                  <c:v>8868</c:v>
                </c:pt>
                <c:pt idx="54">
                  <c:v>8868</c:v>
                </c:pt>
                <c:pt idx="55">
                  <c:v>5557</c:v>
                </c:pt>
                <c:pt idx="56">
                  <c:v>5557</c:v>
                </c:pt>
                <c:pt idx="57">
                  <c:v>5557</c:v>
                </c:pt>
                <c:pt idx="58">
                  <c:v>5557</c:v>
                </c:pt>
                <c:pt idx="59">
                  <c:v>5557</c:v>
                </c:pt>
                <c:pt idx="60">
                  <c:v>3357</c:v>
                </c:pt>
                <c:pt idx="61">
                  <c:v>3357</c:v>
                </c:pt>
                <c:pt idx="62">
                  <c:v>3357</c:v>
                </c:pt>
                <c:pt idx="63">
                  <c:v>3357</c:v>
                </c:pt>
                <c:pt idx="64">
                  <c:v>3357</c:v>
                </c:pt>
                <c:pt idx="65">
                  <c:v>1983</c:v>
                </c:pt>
                <c:pt idx="66">
                  <c:v>1983</c:v>
                </c:pt>
                <c:pt idx="67">
                  <c:v>1983</c:v>
                </c:pt>
                <c:pt idx="68">
                  <c:v>1983</c:v>
                </c:pt>
                <c:pt idx="69">
                  <c:v>1983</c:v>
                </c:pt>
                <c:pt idx="70">
                  <c:v>1155</c:v>
                </c:pt>
                <c:pt idx="71">
                  <c:v>1155</c:v>
                </c:pt>
                <c:pt idx="72">
                  <c:v>1155</c:v>
                </c:pt>
                <c:pt idx="73">
                  <c:v>1155</c:v>
                </c:pt>
                <c:pt idx="74">
                  <c:v>1155</c:v>
                </c:pt>
                <c:pt idx="75">
                  <c:v>667</c:v>
                </c:pt>
                <c:pt idx="76">
                  <c:v>667</c:v>
                </c:pt>
                <c:pt idx="77">
                  <c:v>667</c:v>
                </c:pt>
                <c:pt idx="78">
                  <c:v>667</c:v>
                </c:pt>
                <c:pt idx="79">
                  <c:v>667</c:v>
                </c:pt>
                <c:pt idx="80">
                  <c:v>384</c:v>
                </c:pt>
                <c:pt idx="81">
                  <c:v>384</c:v>
                </c:pt>
                <c:pt idx="82">
                  <c:v>384</c:v>
                </c:pt>
                <c:pt idx="83">
                  <c:v>384</c:v>
                </c:pt>
                <c:pt idx="84">
                  <c:v>384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126</c:v>
                </c:pt>
                <c:pt idx="91">
                  <c:v>126</c:v>
                </c:pt>
                <c:pt idx="92">
                  <c:v>126</c:v>
                </c:pt>
                <c:pt idx="93">
                  <c:v>126</c:v>
                </c:pt>
                <c:pt idx="94">
                  <c:v>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81304"/>
        <c:axId val="351283656"/>
      </c:scatterChart>
      <c:valAx>
        <c:axId val="35128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83656"/>
        <c:crosses val="autoZero"/>
        <c:crossBetween val="midCat"/>
      </c:valAx>
      <c:valAx>
        <c:axId val="3512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Kórházi ápoltak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8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2021 tél-tavasz, kórházi ápoltak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Kalkuláció_tényadat_kórház!$B$1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22225" cap="rnd">
              <a:solidFill>
                <a:schemeClr val="accent1">
                  <a:shade val="90000"/>
                </a:schemeClr>
              </a:solidFill>
            </a:ln>
            <a:effectLst>
              <a:glow rad="139700">
                <a:schemeClr val="accent1">
                  <a:shade val="9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Kalkuláció_tényadat_kórház!$A$146:$A$272</c:f>
              <c:numCache>
                <c:formatCode>m/d/yyyy</c:formatCode>
                <c:ptCount val="127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  <c:pt idx="11">
                  <c:v>44262</c:v>
                </c:pt>
                <c:pt idx="12">
                  <c:v>44263</c:v>
                </c:pt>
                <c:pt idx="13">
                  <c:v>44264</c:v>
                </c:pt>
                <c:pt idx="14">
                  <c:v>44265</c:v>
                </c:pt>
                <c:pt idx="15">
                  <c:v>44266</c:v>
                </c:pt>
                <c:pt idx="16">
                  <c:v>44267</c:v>
                </c:pt>
                <c:pt idx="17">
                  <c:v>44268</c:v>
                </c:pt>
                <c:pt idx="18">
                  <c:v>44269</c:v>
                </c:pt>
                <c:pt idx="19">
                  <c:v>44270</c:v>
                </c:pt>
                <c:pt idx="20">
                  <c:v>44271</c:v>
                </c:pt>
                <c:pt idx="21">
                  <c:v>44272</c:v>
                </c:pt>
                <c:pt idx="22">
                  <c:v>44273</c:v>
                </c:pt>
                <c:pt idx="23">
                  <c:v>44274</c:v>
                </c:pt>
                <c:pt idx="24">
                  <c:v>44275</c:v>
                </c:pt>
                <c:pt idx="25">
                  <c:v>44276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44282</c:v>
                </c:pt>
                <c:pt idx="32">
                  <c:v>44283</c:v>
                </c:pt>
                <c:pt idx="33">
                  <c:v>44284</c:v>
                </c:pt>
                <c:pt idx="34">
                  <c:v>44285</c:v>
                </c:pt>
                <c:pt idx="35">
                  <c:v>44286</c:v>
                </c:pt>
                <c:pt idx="36">
                  <c:v>44287</c:v>
                </c:pt>
                <c:pt idx="37">
                  <c:v>44288</c:v>
                </c:pt>
                <c:pt idx="38">
                  <c:v>44289</c:v>
                </c:pt>
                <c:pt idx="39">
                  <c:v>44290</c:v>
                </c:pt>
                <c:pt idx="40">
                  <c:v>44291</c:v>
                </c:pt>
                <c:pt idx="41">
                  <c:v>44292</c:v>
                </c:pt>
                <c:pt idx="42">
                  <c:v>44293</c:v>
                </c:pt>
                <c:pt idx="43">
                  <c:v>44294</c:v>
                </c:pt>
                <c:pt idx="44">
                  <c:v>44295</c:v>
                </c:pt>
                <c:pt idx="45">
                  <c:v>44296</c:v>
                </c:pt>
                <c:pt idx="46">
                  <c:v>44297</c:v>
                </c:pt>
                <c:pt idx="47">
                  <c:v>44298</c:v>
                </c:pt>
                <c:pt idx="48">
                  <c:v>44299</c:v>
                </c:pt>
                <c:pt idx="49">
                  <c:v>44300</c:v>
                </c:pt>
                <c:pt idx="50">
                  <c:v>44301</c:v>
                </c:pt>
                <c:pt idx="51">
                  <c:v>44302</c:v>
                </c:pt>
                <c:pt idx="52">
                  <c:v>44303</c:v>
                </c:pt>
                <c:pt idx="53">
                  <c:v>44304</c:v>
                </c:pt>
                <c:pt idx="54">
                  <c:v>44305</c:v>
                </c:pt>
                <c:pt idx="55">
                  <c:v>44306</c:v>
                </c:pt>
                <c:pt idx="56">
                  <c:v>44307</c:v>
                </c:pt>
                <c:pt idx="57">
                  <c:v>44308</c:v>
                </c:pt>
                <c:pt idx="58">
                  <c:v>44309</c:v>
                </c:pt>
                <c:pt idx="59">
                  <c:v>44310</c:v>
                </c:pt>
                <c:pt idx="60">
                  <c:v>44311</c:v>
                </c:pt>
                <c:pt idx="61">
                  <c:v>44312</c:v>
                </c:pt>
                <c:pt idx="62">
                  <c:v>44313</c:v>
                </c:pt>
                <c:pt idx="63">
                  <c:v>44314</c:v>
                </c:pt>
                <c:pt idx="64">
                  <c:v>44315</c:v>
                </c:pt>
                <c:pt idx="65">
                  <c:v>44316</c:v>
                </c:pt>
                <c:pt idx="66">
                  <c:v>44317</c:v>
                </c:pt>
                <c:pt idx="67">
                  <c:v>44318</c:v>
                </c:pt>
                <c:pt idx="68">
                  <c:v>44319</c:v>
                </c:pt>
                <c:pt idx="69">
                  <c:v>44320</c:v>
                </c:pt>
                <c:pt idx="70">
                  <c:v>44321</c:v>
                </c:pt>
                <c:pt idx="71">
                  <c:v>44322</c:v>
                </c:pt>
                <c:pt idx="72">
                  <c:v>44323</c:v>
                </c:pt>
                <c:pt idx="73">
                  <c:v>44324</c:v>
                </c:pt>
                <c:pt idx="74">
                  <c:v>44325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44331</c:v>
                </c:pt>
                <c:pt idx="81">
                  <c:v>44332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44338</c:v>
                </c:pt>
                <c:pt idx="88">
                  <c:v>44339</c:v>
                </c:pt>
                <c:pt idx="89">
                  <c:v>44340</c:v>
                </c:pt>
                <c:pt idx="90">
                  <c:v>44341</c:v>
                </c:pt>
                <c:pt idx="91">
                  <c:v>44342</c:v>
                </c:pt>
                <c:pt idx="92">
                  <c:v>44343</c:v>
                </c:pt>
                <c:pt idx="93">
                  <c:v>44344</c:v>
                </c:pt>
                <c:pt idx="94">
                  <c:v>44345</c:v>
                </c:pt>
                <c:pt idx="95">
                  <c:v>44346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44352</c:v>
                </c:pt>
                <c:pt idx="102">
                  <c:v>44353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44359</c:v>
                </c:pt>
                <c:pt idx="109">
                  <c:v>44360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44366</c:v>
                </c:pt>
                <c:pt idx="116">
                  <c:v>44367</c:v>
                </c:pt>
                <c:pt idx="117">
                  <c:v>44368</c:v>
                </c:pt>
                <c:pt idx="118">
                  <c:v>44369</c:v>
                </c:pt>
                <c:pt idx="119">
                  <c:v>44370</c:v>
                </c:pt>
                <c:pt idx="120">
                  <c:v>44371</c:v>
                </c:pt>
                <c:pt idx="121">
                  <c:v>44372</c:v>
                </c:pt>
                <c:pt idx="122">
                  <c:v>44373</c:v>
                </c:pt>
                <c:pt idx="123">
                  <c:v>44374</c:v>
                </c:pt>
                <c:pt idx="124">
                  <c:v>44375</c:v>
                </c:pt>
                <c:pt idx="125">
                  <c:v>44376</c:v>
                </c:pt>
                <c:pt idx="126">
                  <c:v>44377</c:v>
                </c:pt>
              </c:numCache>
            </c:numRef>
          </c:cat>
          <c:val>
            <c:numRef>
              <c:f>Kalkuláció_tényadat_kórház!$B$144:$B$272</c:f>
              <c:numCache>
                <c:formatCode>#,##0</c:formatCode>
                <c:ptCount val="129"/>
                <c:pt idx="0">
                  <c:v>4489</c:v>
                </c:pt>
                <c:pt idx="1">
                  <c:v>4582</c:v>
                </c:pt>
                <c:pt idx="2">
                  <c:v>4353</c:v>
                </c:pt>
                <c:pt idx="3">
                  <c:v>4836</c:v>
                </c:pt>
                <c:pt idx="4">
                  <c:v>5027</c:v>
                </c:pt>
                <c:pt idx="5">
                  <c:v>5282</c:v>
                </c:pt>
                <c:pt idx="6">
                  <c:v>5482</c:v>
                </c:pt>
                <c:pt idx="7">
                  <c:v>5679</c:v>
                </c:pt>
                <c:pt idx="8">
                  <c:v>6071</c:v>
                </c:pt>
                <c:pt idx="9">
                  <c:v>6327</c:v>
                </c:pt>
                <c:pt idx="10">
                  <c:v>6554</c:v>
                </c:pt>
                <c:pt idx="11">
                  <c:v>6867</c:v>
                </c:pt>
                <c:pt idx="12">
                  <c:v>7243</c:v>
                </c:pt>
                <c:pt idx="13">
                  <c:v>7445</c:v>
                </c:pt>
                <c:pt idx="14">
                  <c:v>7924</c:v>
                </c:pt>
                <c:pt idx="15">
                  <c:v>8270</c:v>
                </c:pt>
                <c:pt idx="16">
                  <c:v>8348</c:v>
                </c:pt>
                <c:pt idx="17">
                  <c:v>8329</c:v>
                </c:pt>
                <c:pt idx="18">
                  <c:v>8718</c:v>
                </c:pt>
                <c:pt idx="19">
                  <c:v>8897</c:v>
                </c:pt>
                <c:pt idx="20">
                  <c:v>8764</c:v>
                </c:pt>
                <c:pt idx="21">
                  <c:v>9300</c:v>
                </c:pt>
                <c:pt idx="22">
                  <c:v>9844</c:v>
                </c:pt>
                <c:pt idx="23">
                  <c:v>10386</c:v>
                </c:pt>
                <c:pt idx="24">
                  <c:v>10264</c:v>
                </c:pt>
                <c:pt idx="25">
                  <c:v>10583</c:v>
                </c:pt>
                <c:pt idx="26">
                  <c:v>10652</c:v>
                </c:pt>
                <c:pt idx="27">
                  <c:v>11267</c:v>
                </c:pt>
                <c:pt idx="28">
                  <c:v>11873</c:v>
                </c:pt>
                <c:pt idx="29">
                  <c:v>11805</c:v>
                </c:pt>
                <c:pt idx="30">
                  <c:v>11760</c:v>
                </c:pt>
                <c:pt idx="31">
                  <c:v>11823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Kalkuláció_tényadat_kórház!$E$1</c:f>
              <c:strCache>
                <c:ptCount val="1"/>
                <c:pt idx="0">
                  <c:v>Simulation A4 (R=1,4; RC = 5 day; initali value 21.02.21; M = 0,015; IR = 0,6, HR = 0.075)</c:v>
                </c:pt>
              </c:strCache>
            </c:strRef>
          </c:tx>
          <c:spPr>
            <a:ln w="22225" cap="rnd">
              <a:solidFill>
                <a:schemeClr val="accent1">
                  <a:tint val="50000"/>
                </a:schemeClr>
              </a:solidFill>
            </a:ln>
            <a:effectLst>
              <a:glow rad="139700">
                <a:schemeClr val="accent1">
                  <a:tint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Kalkuláció_tényadat_kórház!$A$146:$A$272</c:f>
              <c:numCache>
                <c:formatCode>m/d/yyyy</c:formatCode>
                <c:ptCount val="127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  <c:pt idx="11">
                  <c:v>44262</c:v>
                </c:pt>
                <c:pt idx="12">
                  <c:v>44263</c:v>
                </c:pt>
                <c:pt idx="13">
                  <c:v>44264</c:v>
                </c:pt>
                <c:pt idx="14">
                  <c:v>44265</c:v>
                </c:pt>
                <c:pt idx="15">
                  <c:v>44266</c:v>
                </c:pt>
                <c:pt idx="16">
                  <c:v>44267</c:v>
                </c:pt>
                <c:pt idx="17">
                  <c:v>44268</c:v>
                </c:pt>
                <c:pt idx="18">
                  <c:v>44269</c:v>
                </c:pt>
                <c:pt idx="19">
                  <c:v>44270</c:v>
                </c:pt>
                <c:pt idx="20">
                  <c:v>44271</c:v>
                </c:pt>
                <c:pt idx="21">
                  <c:v>44272</c:v>
                </c:pt>
                <c:pt idx="22">
                  <c:v>44273</c:v>
                </c:pt>
                <c:pt idx="23">
                  <c:v>44274</c:v>
                </c:pt>
                <c:pt idx="24">
                  <c:v>44275</c:v>
                </c:pt>
                <c:pt idx="25">
                  <c:v>44276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44282</c:v>
                </c:pt>
                <c:pt idx="32">
                  <c:v>44283</c:v>
                </c:pt>
                <c:pt idx="33">
                  <c:v>44284</c:v>
                </c:pt>
                <c:pt idx="34">
                  <c:v>44285</c:v>
                </c:pt>
                <c:pt idx="35">
                  <c:v>44286</c:v>
                </c:pt>
                <c:pt idx="36">
                  <c:v>44287</c:v>
                </c:pt>
                <c:pt idx="37">
                  <c:v>44288</c:v>
                </c:pt>
                <c:pt idx="38">
                  <c:v>44289</c:v>
                </c:pt>
                <c:pt idx="39">
                  <c:v>44290</c:v>
                </c:pt>
                <c:pt idx="40">
                  <c:v>44291</c:v>
                </c:pt>
                <c:pt idx="41">
                  <c:v>44292</c:v>
                </c:pt>
                <c:pt idx="42">
                  <c:v>44293</c:v>
                </c:pt>
                <c:pt idx="43">
                  <c:v>44294</c:v>
                </c:pt>
                <c:pt idx="44">
                  <c:v>44295</c:v>
                </c:pt>
                <c:pt idx="45">
                  <c:v>44296</c:v>
                </c:pt>
                <c:pt idx="46">
                  <c:v>44297</c:v>
                </c:pt>
                <c:pt idx="47">
                  <c:v>44298</c:v>
                </c:pt>
                <c:pt idx="48">
                  <c:v>44299</c:v>
                </c:pt>
                <c:pt idx="49">
                  <c:v>44300</c:v>
                </c:pt>
                <c:pt idx="50">
                  <c:v>44301</c:v>
                </c:pt>
                <c:pt idx="51">
                  <c:v>44302</c:v>
                </c:pt>
                <c:pt idx="52">
                  <c:v>44303</c:v>
                </c:pt>
                <c:pt idx="53">
                  <c:v>44304</c:v>
                </c:pt>
                <c:pt idx="54">
                  <c:v>44305</c:v>
                </c:pt>
                <c:pt idx="55">
                  <c:v>44306</c:v>
                </c:pt>
                <c:pt idx="56">
                  <c:v>44307</c:v>
                </c:pt>
                <c:pt idx="57">
                  <c:v>44308</c:v>
                </c:pt>
                <c:pt idx="58">
                  <c:v>44309</c:v>
                </c:pt>
                <c:pt idx="59">
                  <c:v>44310</c:v>
                </c:pt>
                <c:pt idx="60">
                  <c:v>44311</c:v>
                </c:pt>
                <c:pt idx="61">
                  <c:v>44312</c:v>
                </c:pt>
                <c:pt idx="62">
                  <c:v>44313</c:v>
                </c:pt>
                <c:pt idx="63">
                  <c:v>44314</c:v>
                </c:pt>
                <c:pt idx="64">
                  <c:v>44315</c:v>
                </c:pt>
                <c:pt idx="65">
                  <c:v>44316</c:v>
                </c:pt>
                <c:pt idx="66">
                  <c:v>44317</c:v>
                </c:pt>
                <c:pt idx="67">
                  <c:v>44318</c:v>
                </c:pt>
                <c:pt idx="68">
                  <c:v>44319</c:v>
                </c:pt>
                <c:pt idx="69">
                  <c:v>44320</c:v>
                </c:pt>
                <c:pt idx="70">
                  <c:v>44321</c:v>
                </c:pt>
                <c:pt idx="71">
                  <c:v>44322</c:v>
                </c:pt>
                <c:pt idx="72">
                  <c:v>44323</c:v>
                </c:pt>
                <c:pt idx="73">
                  <c:v>44324</c:v>
                </c:pt>
                <c:pt idx="74">
                  <c:v>44325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44331</c:v>
                </c:pt>
                <c:pt idx="81">
                  <c:v>44332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44338</c:v>
                </c:pt>
                <c:pt idx="88">
                  <c:v>44339</c:v>
                </c:pt>
                <c:pt idx="89">
                  <c:v>44340</c:v>
                </c:pt>
                <c:pt idx="90">
                  <c:v>44341</c:v>
                </c:pt>
                <c:pt idx="91">
                  <c:v>44342</c:v>
                </c:pt>
                <c:pt idx="92">
                  <c:v>44343</c:v>
                </c:pt>
                <c:pt idx="93">
                  <c:v>44344</c:v>
                </c:pt>
                <c:pt idx="94">
                  <c:v>44345</c:v>
                </c:pt>
                <c:pt idx="95">
                  <c:v>44346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44352</c:v>
                </c:pt>
                <c:pt idx="102">
                  <c:v>44353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44359</c:v>
                </c:pt>
                <c:pt idx="109">
                  <c:v>44360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44366</c:v>
                </c:pt>
                <c:pt idx="116">
                  <c:v>44367</c:v>
                </c:pt>
                <c:pt idx="117">
                  <c:v>44368</c:v>
                </c:pt>
                <c:pt idx="118">
                  <c:v>44369</c:v>
                </c:pt>
                <c:pt idx="119">
                  <c:v>44370</c:v>
                </c:pt>
                <c:pt idx="120">
                  <c:v>44371</c:v>
                </c:pt>
                <c:pt idx="121">
                  <c:v>44372</c:v>
                </c:pt>
                <c:pt idx="122">
                  <c:v>44373</c:v>
                </c:pt>
                <c:pt idx="123">
                  <c:v>44374</c:v>
                </c:pt>
                <c:pt idx="124">
                  <c:v>44375</c:v>
                </c:pt>
                <c:pt idx="125">
                  <c:v>44376</c:v>
                </c:pt>
                <c:pt idx="126">
                  <c:v>44377</c:v>
                </c:pt>
              </c:numCache>
            </c:numRef>
          </c:cat>
          <c:val>
            <c:numRef>
              <c:f>Kalkuláció_tényadat_kórház!$E$141:$E$289</c:f>
              <c:numCache>
                <c:formatCode>General</c:formatCode>
                <c:ptCount val="149"/>
                <c:pt idx="3">
                  <c:v>4353</c:v>
                </c:pt>
                <c:pt idx="4">
                  <c:v>4609</c:v>
                </c:pt>
                <c:pt idx="5">
                  <c:v>4873</c:v>
                </c:pt>
                <c:pt idx="6">
                  <c:v>5145</c:v>
                </c:pt>
                <c:pt idx="7">
                  <c:v>5424</c:v>
                </c:pt>
                <c:pt idx="8">
                  <c:v>5710</c:v>
                </c:pt>
                <c:pt idx="9">
                  <c:v>6003</c:v>
                </c:pt>
                <c:pt idx="10">
                  <c:v>6300</c:v>
                </c:pt>
                <c:pt idx="11">
                  <c:v>6603</c:v>
                </c:pt>
                <c:pt idx="12">
                  <c:v>6909</c:v>
                </c:pt>
                <c:pt idx="13">
                  <c:v>7219</c:v>
                </c:pt>
                <c:pt idx="14">
                  <c:v>7530</c:v>
                </c:pt>
                <c:pt idx="15">
                  <c:v>7843</c:v>
                </c:pt>
                <c:pt idx="16">
                  <c:v>8155</c:v>
                </c:pt>
                <c:pt idx="17">
                  <c:v>8466</c:v>
                </c:pt>
                <c:pt idx="18">
                  <c:v>8775</c:v>
                </c:pt>
                <c:pt idx="19">
                  <c:v>9081</c:v>
                </c:pt>
                <c:pt idx="20">
                  <c:v>9382</c:v>
                </c:pt>
                <c:pt idx="21">
                  <c:v>9677</c:v>
                </c:pt>
                <c:pt idx="22">
                  <c:v>9966</c:v>
                </c:pt>
                <c:pt idx="23">
                  <c:v>10245</c:v>
                </c:pt>
                <c:pt idx="24">
                  <c:v>10516</c:v>
                </c:pt>
                <c:pt idx="25">
                  <c:v>10775</c:v>
                </c:pt>
                <c:pt idx="26">
                  <c:v>11023</c:v>
                </c:pt>
                <c:pt idx="27">
                  <c:v>11258</c:v>
                </c:pt>
                <c:pt idx="28">
                  <c:v>11479</c:v>
                </c:pt>
                <c:pt idx="29">
                  <c:v>11684</c:v>
                </c:pt>
                <c:pt idx="30">
                  <c:v>11874</c:v>
                </c:pt>
                <c:pt idx="31">
                  <c:v>12046</c:v>
                </c:pt>
                <c:pt idx="32">
                  <c:v>12200</c:v>
                </c:pt>
                <c:pt idx="33">
                  <c:v>12336</c:v>
                </c:pt>
                <c:pt idx="34">
                  <c:v>12452</c:v>
                </c:pt>
                <c:pt idx="35">
                  <c:v>12549</c:v>
                </c:pt>
                <c:pt idx="36">
                  <c:v>12624</c:v>
                </c:pt>
                <c:pt idx="37">
                  <c:v>12679</c:v>
                </c:pt>
                <c:pt idx="38">
                  <c:v>12713</c:v>
                </c:pt>
                <c:pt idx="39">
                  <c:v>12726</c:v>
                </c:pt>
                <c:pt idx="40">
                  <c:v>12717</c:v>
                </c:pt>
                <c:pt idx="41">
                  <c:v>12687</c:v>
                </c:pt>
                <c:pt idx="42">
                  <c:v>12635</c:v>
                </c:pt>
                <c:pt idx="43">
                  <c:v>12563</c:v>
                </c:pt>
                <c:pt idx="44">
                  <c:v>12470</c:v>
                </c:pt>
                <c:pt idx="45">
                  <c:v>12357</c:v>
                </c:pt>
                <c:pt idx="46">
                  <c:v>12225</c:v>
                </c:pt>
                <c:pt idx="47">
                  <c:v>12074</c:v>
                </c:pt>
                <c:pt idx="48">
                  <c:v>11904</c:v>
                </c:pt>
                <c:pt idx="49">
                  <c:v>11718</c:v>
                </c:pt>
                <c:pt idx="50">
                  <c:v>11515</c:v>
                </c:pt>
                <c:pt idx="51">
                  <c:v>11297</c:v>
                </c:pt>
                <c:pt idx="52">
                  <c:v>11064</c:v>
                </c:pt>
                <c:pt idx="53">
                  <c:v>10819</c:v>
                </c:pt>
                <c:pt idx="54">
                  <c:v>10561</c:v>
                </c:pt>
                <c:pt idx="55">
                  <c:v>10292</c:v>
                </c:pt>
                <c:pt idx="56">
                  <c:v>10014</c:v>
                </c:pt>
                <c:pt idx="57">
                  <c:v>9727</c:v>
                </c:pt>
                <c:pt idx="58">
                  <c:v>9433</c:v>
                </c:pt>
                <c:pt idx="59">
                  <c:v>9133</c:v>
                </c:pt>
                <c:pt idx="60">
                  <c:v>8828</c:v>
                </c:pt>
                <c:pt idx="61">
                  <c:v>8519</c:v>
                </c:pt>
                <c:pt idx="62">
                  <c:v>8208</c:v>
                </c:pt>
                <c:pt idx="63">
                  <c:v>7896</c:v>
                </c:pt>
                <c:pt idx="64">
                  <c:v>7583</c:v>
                </c:pt>
                <c:pt idx="65">
                  <c:v>7272</c:v>
                </c:pt>
                <c:pt idx="66">
                  <c:v>6962</c:v>
                </c:pt>
                <c:pt idx="67">
                  <c:v>6655</c:v>
                </c:pt>
                <c:pt idx="68">
                  <c:v>6352</c:v>
                </c:pt>
                <c:pt idx="69">
                  <c:v>6053</c:v>
                </c:pt>
                <c:pt idx="70">
                  <c:v>5760</c:v>
                </c:pt>
                <c:pt idx="71">
                  <c:v>5472</c:v>
                </c:pt>
                <c:pt idx="72">
                  <c:v>5192</c:v>
                </c:pt>
                <c:pt idx="73">
                  <c:v>4918</c:v>
                </c:pt>
                <c:pt idx="74">
                  <c:v>4653</c:v>
                </c:pt>
                <c:pt idx="75">
                  <c:v>4396</c:v>
                </c:pt>
                <c:pt idx="76">
                  <c:v>4147</c:v>
                </c:pt>
                <c:pt idx="77">
                  <c:v>3907</c:v>
                </c:pt>
                <c:pt idx="78">
                  <c:v>3677</c:v>
                </c:pt>
                <c:pt idx="79">
                  <c:v>3455</c:v>
                </c:pt>
                <c:pt idx="80">
                  <c:v>3243</c:v>
                </c:pt>
                <c:pt idx="81">
                  <c:v>3041</c:v>
                </c:pt>
                <c:pt idx="82">
                  <c:v>2848</c:v>
                </c:pt>
                <c:pt idx="83">
                  <c:v>2665</c:v>
                </c:pt>
                <c:pt idx="84">
                  <c:v>2491</c:v>
                </c:pt>
                <c:pt idx="85">
                  <c:v>2327</c:v>
                </c:pt>
                <c:pt idx="86">
                  <c:v>2171</c:v>
                </c:pt>
                <c:pt idx="87">
                  <c:v>2025</c:v>
                </c:pt>
                <c:pt idx="88">
                  <c:v>1887</c:v>
                </c:pt>
                <c:pt idx="89">
                  <c:v>1758</c:v>
                </c:pt>
                <c:pt idx="90">
                  <c:v>1637</c:v>
                </c:pt>
                <c:pt idx="91">
                  <c:v>1524</c:v>
                </c:pt>
                <c:pt idx="92">
                  <c:v>1419</c:v>
                </c:pt>
                <c:pt idx="93">
                  <c:v>1321</c:v>
                </c:pt>
                <c:pt idx="94">
                  <c:v>1230</c:v>
                </c:pt>
                <c:pt idx="95">
                  <c:v>1146</c:v>
                </c:pt>
                <c:pt idx="96">
                  <c:v>1068</c:v>
                </c:pt>
                <c:pt idx="97">
                  <c:v>996</c:v>
                </c:pt>
                <c:pt idx="98">
                  <c:v>929</c:v>
                </c:pt>
                <c:pt idx="99">
                  <c:v>869</c:v>
                </c:pt>
                <c:pt idx="100">
                  <c:v>813</c:v>
                </c:pt>
                <c:pt idx="101">
                  <c:v>762</c:v>
                </c:pt>
                <c:pt idx="102">
                  <c:v>715</c:v>
                </c:pt>
                <c:pt idx="103">
                  <c:v>672</c:v>
                </c:pt>
                <c:pt idx="104">
                  <c:v>634</c:v>
                </c:pt>
                <c:pt idx="105">
                  <c:v>599</c:v>
                </c:pt>
                <c:pt idx="106">
                  <c:v>567</c:v>
                </c:pt>
                <c:pt idx="107">
                  <c:v>538</c:v>
                </c:pt>
                <c:pt idx="108">
                  <c:v>512</c:v>
                </c:pt>
                <c:pt idx="109">
                  <c:v>488</c:v>
                </c:pt>
                <c:pt idx="110">
                  <c:v>467</c:v>
                </c:pt>
                <c:pt idx="111">
                  <c:v>448</c:v>
                </c:pt>
                <c:pt idx="112">
                  <c:v>431</c:v>
                </c:pt>
                <c:pt idx="113">
                  <c:v>416</c:v>
                </c:pt>
                <c:pt idx="114">
                  <c:v>403</c:v>
                </c:pt>
                <c:pt idx="115">
                  <c:v>391</c:v>
                </c:pt>
                <c:pt idx="116">
                  <c:v>380</c:v>
                </c:pt>
                <c:pt idx="117">
                  <c:v>370</c:v>
                </c:pt>
                <c:pt idx="118">
                  <c:v>362</c:v>
                </c:pt>
                <c:pt idx="119">
                  <c:v>354</c:v>
                </c:pt>
                <c:pt idx="120">
                  <c:v>348</c:v>
                </c:pt>
                <c:pt idx="121">
                  <c:v>342</c:v>
                </c:pt>
                <c:pt idx="122">
                  <c:v>337</c:v>
                </c:pt>
                <c:pt idx="123">
                  <c:v>333</c:v>
                </c:pt>
                <c:pt idx="124">
                  <c:v>329</c:v>
                </c:pt>
                <c:pt idx="125">
                  <c:v>325</c:v>
                </c:pt>
                <c:pt idx="126">
                  <c:v>322</c:v>
                </c:pt>
                <c:pt idx="127">
                  <c:v>320</c:v>
                </c:pt>
                <c:pt idx="128">
                  <c:v>317</c:v>
                </c:pt>
                <c:pt idx="129">
                  <c:v>315</c:v>
                </c:pt>
                <c:pt idx="130">
                  <c:v>314</c:v>
                </c:pt>
                <c:pt idx="131">
                  <c:v>312</c:v>
                </c:pt>
                <c:pt idx="132">
                  <c:v>311</c:v>
                </c:pt>
                <c:pt idx="133">
                  <c:v>310</c:v>
                </c:pt>
                <c:pt idx="134">
                  <c:v>309</c:v>
                </c:pt>
                <c:pt idx="135">
                  <c:v>308</c:v>
                </c:pt>
                <c:pt idx="136">
                  <c:v>307</c:v>
                </c:pt>
                <c:pt idx="137">
                  <c:v>307</c:v>
                </c:pt>
                <c:pt idx="138">
                  <c:v>306</c:v>
                </c:pt>
                <c:pt idx="139">
                  <c:v>306</c:v>
                </c:pt>
                <c:pt idx="140">
                  <c:v>306</c:v>
                </c:pt>
                <c:pt idx="141">
                  <c:v>305</c:v>
                </c:pt>
                <c:pt idx="142">
                  <c:v>305</c:v>
                </c:pt>
                <c:pt idx="143">
                  <c:v>305</c:v>
                </c:pt>
                <c:pt idx="144">
                  <c:v>305</c:v>
                </c:pt>
                <c:pt idx="145">
                  <c:v>304</c:v>
                </c:pt>
                <c:pt idx="146">
                  <c:v>304</c:v>
                </c:pt>
                <c:pt idx="147">
                  <c:v>304</c:v>
                </c:pt>
                <c:pt idx="148">
                  <c:v>304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Kalkuláció_tényadat_kórház!$F$1</c:f>
              <c:strCache>
                <c:ptCount val="1"/>
                <c:pt idx="0">
                  <c:v>Simulation A4 (R=1,5; RC = 6 day; initali value 21.02.21; M = 0,013; IR = 0,6; HR = 0.05)</c:v>
                </c:pt>
              </c:strCache>
            </c:strRef>
          </c:tx>
          <c:spPr>
            <a:ln w="22225" cap="rnd">
              <a:solidFill>
                <a:schemeClr val="accent1">
                  <a:shade val="50000"/>
                </a:schemeClr>
              </a:solidFill>
            </a:ln>
            <a:effectLst>
              <a:glow rad="139700">
                <a:schemeClr val="accent1">
                  <a:shade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Kalkuláció_tényadat_kórház!$A$146:$A$272</c:f>
              <c:numCache>
                <c:formatCode>m/d/yyyy</c:formatCode>
                <c:ptCount val="127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  <c:pt idx="11">
                  <c:v>44262</c:v>
                </c:pt>
                <c:pt idx="12">
                  <c:v>44263</c:v>
                </c:pt>
                <c:pt idx="13">
                  <c:v>44264</c:v>
                </c:pt>
                <c:pt idx="14">
                  <c:v>44265</c:v>
                </c:pt>
                <c:pt idx="15">
                  <c:v>44266</c:v>
                </c:pt>
                <c:pt idx="16">
                  <c:v>44267</c:v>
                </c:pt>
                <c:pt idx="17">
                  <c:v>44268</c:v>
                </c:pt>
                <c:pt idx="18">
                  <c:v>44269</c:v>
                </c:pt>
                <c:pt idx="19">
                  <c:v>44270</c:v>
                </c:pt>
                <c:pt idx="20">
                  <c:v>44271</c:v>
                </c:pt>
                <c:pt idx="21">
                  <c:v>44272</c:v>
                </c:pt>
                <c:pt idx="22">
                  <c:v>44273</c:v>
                </c:pt>
                <c:pt idx="23">
                  <c:v>44274</c:v>
                </c:pt>
                <c:pt idx="24">
                  <c:v>44275</c:v>
                </c:pt>
                <c:pt idx="25">
                  <c:v>44276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44282</c:v>
                </c:pt>
                <c:pt idx="32">
                  <c:v>44283</c:v>
                </c:pt>
                <c:pt idx="33">
                  <c:v>44284</c:v>
                </c:pt>
                <c:pt idx="34">
                  <c:v>44285</c:v>
                </c:pt>
                <c:pt idx="35">
                  <c:v>44286</c:v>
                </c:pt>
                <c:pt idx="36">
                  <c:v>44287</c:v>
                </c:pt>
                <c:pt idx="37">
                  <c:v>44288</c:v>
                </c:pt>
                <c:pt idx="38">
                  <c:v>44289</c:v>
                </c:pt>
                <c:pt idx="39">
                  <c:v>44290</c:v>
                </c:pt>
                <c:pt idx="40">
                  <c:v>44291</c:v>
                </c:pt>
                <c:pt idx="41">
                  <c:v>44292</c:v>
                </c:pt>
                <c:pt idx="42">
                  <c:v>44293</c:v>
                </c:pt>
                <c:pt idx="43">
                  <c:v>44294</c:v>
                </c:pt>
                <c:pt idx="44">
                  <c:v>44295</c:v>
                </c:pt>
                <c:pt idx="45">
                  <c:v>44296</c:v>
                </c:pt>
                <c:pt idx="46">
                  <c:v>44297</c:v>
                </c:pt>
                <c:pt idx="47">
                  <c:v>44298</c:v>
                </c:pt>
                <c:pt idx="48">
                  <c:v>44299</c:v>
                </c:pt>
                <c:pt idx="49">
                  <c:v>44300</c:v>
                </c:pt>
                <c:pt idx="50">
                  <c:v>44301</c:v>
                </c:pt>
                <c:pt idx="51">
                  <c:v>44302</c:v>
                </c:pt>
                <c:pt idx="52">
                  <c:v>44303</c:v>
                </c:pt>
                <c:pt idx="53">
                  <c:v>44304</c:v>
                </c:pt>
                <c:pt idx="54">
                  <c:v>44305</c:v>
                </c:pt>
                <c:pt idx="55">
                  <c:v>44306</c:v>
                </c:pt>
                <c:pt idx="56">
                  <c:v>44307</c:v>
                </c:pt>
                <c:pt idx="57">
                  <c:v>44308</c:v>
                </c:pt>
                <c:pt idx="58">
                  <c:v>44309</c:v>
                </c:pt>
                <c:pt idx="59">
                  <c:v>44310</c:v>
                </c:pt>
                <c:pt idx="60">
                  <c:v>44311</c:v>
                </c:pt>
                <c:pt idx="61">
                  <c:v>44312</c:v>
                </c:pt>
                <c:pt idx="62">
                  <c:v>44313</c:v>
                </c:pt>
                <c:pt idx="63">
                  <c:v>44314</c:v>
                </c:pt>
                <c:pt idx="64">
                  <c:v>44315</c:v>
                </c:pt>
                <c:pt idx="65">
                  <c:v>44316</c:v>
                </c:pt>
                <c:pt idx="66">
                  <c:v>44317</c:v>
                </c:pt>
                <c:pt idx="67">
                  <c:v>44318</c:v>
                </c:pt>
                <c:pt idx="68">
                  <c:v>44319</c:v>
                </c:pt>
                <c:pt idx="69">
                  <c:v>44320</c:v>
                </c:pt>
                <c:pt idx="70">
                  <c:v>44321</c:v>
                </c:pt>
                <c:pt idx="71">
                  <c:v>44322</c:v>
                </c:pt>
                <c:pt idx="72">
                  <c:v>44323</c:v>
                </c:pt>
                <c:pt idx="73">
                  <c:v>44324</c:v>
                </c:pt>
                <c:pt idx="74">
                  <c:v>44325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44331</c:v>
                </c:pt>
                <c:pt idx="81">
                  <c:v>44332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44338</c:v>
                </c:pt>
                <c:pt idx="88">
                  <c:v>44339</c:v>
                </c:pt>
                <c:pt idx="89">
                  <c:v>44340</c:v>
                </c:pt>
                <c:pt idx="90">
                  <c:v>44341</c:v>
                </c:pt>
                <c:pt idx="91">
                  <c:v>44342</c:v>
                </c:pt>
                <c:pt idx="92">
                  <c:v>44343</c:v>
                </c:pt>
                <c:pt idx="93">
                  <c:v>44344</c:v>
                </c:pt>
                <c:pt idx="94">
                  <c:v>44345</c:v>
                </c:pt>
                <c:pt idx="95">
                  <c:v>44346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44352</c:v>
                </c:pt>
                <c:pt idx="102">
                  <c:v>44353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44359</c:v>
                </c:pt>
                <c:pt idx="109">
                  <c:v>44360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44366</c:v>
                </c:pt>
                <c:pt idx="116">
                  <c:v>44367</c:v>
                </c:pt>
                <c:pt idx="117">
                  <c:v>44368</c:v>
                </c:pt>
                <c:pt idx="118">
                  <c:v>44369</c:v>
                </c:pt>
                <c:pt idx="119">
                  <c:v>44370</c:v>
                </c:pt>
                <c:pt idx="120">
                  <c:v>44371</c:v>
                </c:pt>
                <c:pt idx="121">
                  <c:v>44372</c:v>
                </c:pt>
                <c:pt idx="122">
                  <c:v>44373</c:v>
                </c:pt>
                <c:pt idx="123">
                  <c:v>44374</c:v>
                </c:pt>
                <c:pt idx="124">
                  <c:v>44375</c:v>
                </c:pt>
                <c:pt idx="125">
                  <c:v>44376</c:v>
                </c:pt>
                <c:pt idx="126">
                  <c:v>44377</c:v>
                </c:pt>
              </c:numCache>
            </c:numRef>
          </c:cat>
          <c:val>
            <c:numRef>
              <c:f>Kalkuláció_tényadat_kórház!$F$147:$F$293</c:f>
              <c:numCache>
                <c:formatCode>General</c:formatCode>
                <c:ptCount val="147"/>
                <c:pt idx="0">
                  <c:v>4692</c:v>
                </c:pt>
                <c:pt idx="1">
                  <c:v>4968</c:v>
                </c:pt>
                <c:pt idx="2">
                  <c:v>5252</c:v>
                </c:pt>
                <c:pt idx="3">
                  <c:v>5543</c:v>
                </c:pt>
                <c:pt idx="4">
                  <c:v>5841</c:v>
                </c:pt>
                <c:pt idx="5">
                  <c:v>6144</c:v>
                </c:pt>
                <c:pt idx="6">
                  <c:v>6453</c:v>
                </c:pt>
                <c:pt idx="7">
                  <c:v>6766</c:v>
                </c:pt>
                <c:pt idx="8">
                  <c:v>7081</c:v>
                </c:pt>
                <c:pt idx="9">
                  <c:v>7398</c:v>
                </c:pt>
                <c:pt idx="10">
                  <c:v>7716</c:v>
                </c:pt>
                <c:pt idx="11">
                  <c:v>8033</c:v>
                </c:pt>
                <c:pt idx="12">
                  <c:v>8348</c:v>
                </c:pt>
                <c:pt idx="13">
                  <c:v>8660</c:v>
                </c:pt>
                <c:pt idx="14">
                  <c:v>8967</c:v>
                </c:pt>
                <c:pt idx="15">
                  <c:v>9267</c:v>
                </c:pt>
                <c:pt idx="16">
                  <c:v>9560</c:v>
                </c:pt>
                <c:pt idx="17">
                  <c:v>9844</c:v>
                </c:pt>
                <c:pt idx="18">
                  <c:v>10118</c:v>
                </c:pt>
                <c:pt idx="19">
                  <c:v>10380</c:v>
                </c:pt>
                <c:pt idx="20">
                  <c:v>10628</c:v>
                </c:pt>
                <c:pt idx="21">
                  <c:v>10862</c:v>
                </c:pt>
                <c:pt idx="22">
                  <c:v>11080</c:v>
                </c:pt>
                <c:pt idx="23">
                  <c:v>11281</c:v>
                </c:pt>
                <c:pt idx="24">
                  <c:v>11464</c:v>
                </c:pt>
                <c:pt idx="25">
                  <c:v>11628</c:v>
                </c:pt>
                <c:pt idx="26">
                  <c:v>11772</c:v>
                </c:pt>
                <c:pt idx="27">
                  <c:v>11895</c:v>
                </c:pt>
                <c:pt idx="28">
                  <c:v>11996</c:v>
                </c:pt>
                <c:pt idx="29">
                  <c:v>12075</c:v>
                </c:pt>
                <c:pt idx="30">
                  <c:v>12131</c:v>
                </c:pt>
                <c:pt idx="31">
                  <c:v>12164</c:v>
                </c:pt>
                <c:pt idx="32">
                  <c:v>12174</c:v>
                </c:pt>
                <c:pt idx="33">
                  <c:v>12161</c:v>
                </c:pt>
                <c:pt idx="34">
                  <c:v>12124</c:v>
                </c:pt>
                <c:pt idx="35">
                  <c:v>12064</c:v>
                </c:pt>
                <c:pt idx="36">
                  <c:v>11982</c:v>
                </c:pt>
                <c:pt idx="37">
                  <c:v>11878</c:v>
                </c:pt>
                <c:pt idx="38">
                  <c:v>11752</c:v>
                </c:pt>
                <c:pt idx="39">
                  <c:v>11605</c:v>
                </c:pt>
                <c:pt idx="40">
                  <c:v>11438</c:v>
                </c:pt>
                <c:pt idx="41">
                  <c:v>11253</c:v>
                </c:pt>
                <c:pt idx="42">
                  <c:v>11049</c:v>
                </c:pt>
                <c:pt idx="43">
                  <c:v>10828</c:v>
                </c:pt>
                <c:pt idx="44">
                  <c:v>10592</c:v>
                </c:pt>
                <c:pt idx="45">
                  <c:v>10342</c:v>
                </c:pt>
                <c:pt idx="46">
                  <c:v>10078</c:v>
                </c:pt>
                <c:pt idx="47">
                  <c:v>9803</c:v>
                </c:pt>
                <c:pt idx="48">
                  <c:v>9517</c:v>
                </c:pt>
                <c:pt idx="49">
                  <c:v>9223</c:v>
                </c:pt>
                <c:pt idx="50">
                  <c:v>8921</c:v>
                </c:pt>
                <c:pt idx="51">
                  <c:v>8614</c:v>
                </c:pt>
                <c:pt idx="52">
                  <c:v>8302</c:v>
                </c:pt>
                <c:pt idx="53">
                  <c:v>7986</c:v>
                </c:pt>
                <c:pt idx="54">
                  <c:v>7669</c:v>
                </c:pt>
                <c:pt idx="55">
                  <c:v>7351</c:v>
                </c:pt>
                <c:pt idx="56">
                  <c:v>7034</c:v>
                </c:pt>
                <c:pt idx="57">
                  <c:v>6719</c:v>
                </c:pt>
                <c:pt idx="58">
                  <c:v>6407</c:v>
                </c:pt>
                <c:pt idx="59">
                  <c:v>6099</c:v>
                </c:pt>
                <c:pt idx="60">
                  <c:v>5796</c:v>
                </c:pt>
                <c:pt idx="61">
                  <c:v>5499</c:v>
                </c:pt>
                <c:pt idx="62">
                  <c:v>5209</c:v>
                </c:pt>
                <c:pt idx="63">
                  <c:v>4926</c:v>
                </c:pt>
                <c:pt idx="64">
                  <c:v>4652</c:v>
                </c:pt>
                <c:pt idx="65">
                  <c:v>4386</c:v>
                </c:pt>
                <c:pt idx="66">
                  <c:v>4129</c:v>
                </c:pt>
                <c:pt idx="67">
                  <c:v>3882</c:v>
                </c:pt>
                <c:pt idx="68">
                  <c:v>3645</c:v>
                </c:pt>
                <c:pt idx="69">
                  <c:v>3418</c:v>
                </c:pt>
                <c:pt idx="70">
                  <c:v>3201</c:v>
                </c:pt>
                <c:pt idx="71">
                  <c:v>2995</c:v>
                </c:pt>
                <c:pt idx="72">
                  <c:v>2799</c:v>
                </c:pt>
                <c:pt idx="73">
                  <c:v>2613</c:v>
                </c:pt>
                <c:pt idx="74">
                  <c:v>2438</c:v>
                </c:pt>
                <c:pt idx="75">
                  <c:v>2272</c:v>
                </c:pt>
                <c:pt idx="76">
                  <c:v>2117</c:v>
                </c:pt>
                <c:pt idx="77">
                  <c:v>1971</c:v>
                </c:pt>
                <c:pt idx="78">
                  <c:v>1835</c:v>
                </c:pt>
                <c:pt idx="79">
                  <c:v>1708</c:v>
                </c:pt>
                <c:pt idx="80">
                  <c:v>1590</c:v>
                </c:pt>
                <c:pt idx="81">
                  <c:v>1480</c:v>
                </c:pt>
                <c:pt idx="82">
                  <c:v>1378</c:v>
                </c:pt>
                <c:pt idx="83">
                  <c:v>1284</c:v>
                </c:pt>
                <c:pt idx="84">
                  <c:v>1198</c:v>
                </c:pt>
                <c:pt idx="85">
                  <c:v>1118</c:v>
                </c:pt>
                <c:pt idx="86">
                  <c:v>1045</c:v>
                </c:pt>
                <c:pt idx="87">
                  <c:v>978</c:v>
                </c:pt>
                <c:pt idx="88">
                  <c:v>917</c:v>
                </c:pt>
                <c:pt idx="89">
                  <c:v>861</c:v>
                </c:pt>
                <c:pt idx="90">
                  <c:v>811</c:v>
                </c:pt>
                <c:pt idx="91">
                  <c:v>765</c:v>
                </c:pt>
                <c:pt idx="92">
                  <c:v>723</c:v>
                </c:pt>
                <c:pt idx="93">
                  <c:v>686</c:v>
                </c:pt>
                <c:pt idx="94">
                  <c:v>652</c:v>
                </c:pt>
                <c:pt idx="95">
                  <c:v>622</c:v>
                </c:pt>
                <c:pt idx="96">
                  <c:v>594</c:v>
                </c:pt>
                <c:pt idx="97">
                  <c:v>570</c:v>
                </c:pt>
                <c:pt idx="98">
                  <c:v>548</c:v>
                </c:pt>
                <c:pt idx="99">
                  <c:v>529</c:v>
                </c:pt>
                <c:pt idx="100">
                  <c:v>512</c:v>
                </c:pt>
                <c:pt idx="101">
                  <c:v>496</c:v>
                </c:pt>
                <c:pt idx="102">
                  <c:v>483</c:v>
                </c:pt>
                <c:pt idx="103">
                  <c:v>471</c:v>
                </c:pt>
                <c:pt idx="104">
                  <c:v>460</c:v>
                </c:pt>
                <c:pt idx="105">
                  <c:v>451</c:v>
                </c:pt>
                <c:pt idx="106">
                  <c:v>443</c:v>
                </c:pt>
                <c:pt idx="107">
                  <c:v>436</c:v>
                </c:pt>
                <c:pt idx="108">
                  <c:v>430</c:v>
                </c:pt>
                <c:pt idx="109">
                  <c:v>424</c:v>
                </c:pt>
                <c:pt idx="110">
                  <c:v>419</c:v>
                </c:pt>
                <c:pt idx="111">
                  <c:v>415</c:v>
                </c:pt>
                <c:pt idx="112">
                  <c:v>412</c:v>
                </c:pt>
                <c:pt idx="113">
                  <c:v>409</c:v>
                </c:pt>
                <c:pt idx="114">
                  <c:v>406</c:v>
                </c:pt>
                <c:pt idx="115">
                  <c:v>404</c:v>
                </c:pt>
                <c:pt idx="116">
                  <c:v>402</c:v>
                </c:pt>
                <c:pt idx="117">
                  <c:v>400</c:v>
                </c:pt>
                <c:pt idx="118">
                  <c:v>399</c:v>
                </c:pt>
                <c:pt idx="119">
                  <c:v>398</c:v>
                </c:pt>
                <c:pt idx="120">
                  <c:v>396</c:v>
                </c:pt>
                <c:pt idx="121">
                  <c:v>396</c:v>
                </c:pt>
                <c:pt idx="122">
                  <c:v>395</c:v>
                </c:pt>
                <c:pt idx="123">
                  <c:v>394</c:v>
                </c:pt>
                <c:pt idx="124">
                  <c:v>394</c:v>
                </c:pt>
                <c:pt idx="125">
                  <c:v>393</c:v>
                </c:pt>
                <c:pt idx="126">
                  <c:v>393</c:v>
                </c:pt>
                <c:pt idx="127">
                  <c:v>393</c:v>
                </c:pt>
                <c:pt idx="128">
                  <c:v>392</c:v>
                </c:pt>
                <c:pt idx="129">
                  <c:v>392</c:v>
                </c:pt>
                <c:pt idx="130">
                  <c:v>392</c:v>
                </c:pt>
                <c:pt idx="131">
                  <c:v>392</c:v>
                </c:pt>
                <c:pt idx="132">
                  <c:v>392</c:v>
                </c:pt>
                <c:pt idx="133">
                  <c:v>391</c:v>
                </c:pt>
                <c:pt idx="134">
                  <c:v>391</c:v>
                </c:pt>
                <c:pt idx="135">
                  <c:v>391</c:v>
                </c:pt>
                <c:pt idx="136">
                  <c:v>391</c:v>
                </c:pt>
                <c:pt idx="137">
                  <c:v>391</c:v>
                </c:pt>
                <c:pt idx="138">
                  <c:v>312</c:v>
                </c:pt>
                <c:pt idx="139">
                  <c:v>311</c:v>
                </c:pt>
                <c:pt idx="140">
                  <c:v>311</c:v>
                </c:pt>
                <c:pt idx="141">
                  <c:v>311</c:v>
                </c:pt>
                <c:pt idx="142">
                  <c:v>311</c:v>
                </c:pt>
                <c:pt idx="143">
                  <c:v>311</c:v>
                </c:pt>
                <c:pt idx="144">
                  <c:v>310</c:v>
                </c:pt>
                <c:pt idx="145">
                  <c:v>310</c:v>
                </c:pt>
                <c:pt idx="146">
                  <c:v>310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Kalkuláció_tényadat_kórház!$H$1</c:f>
              <c:strCache>
                <c:ptCount val="1"/>
                <c:pt idx="0">
                  <c:v>Simulation A4 (R=1,4; RC = 6 day; initali value 21.02.21; M = 0,021; IR = 0,6; HR = 0.075, 2nd vaccination)</c:v>
                </c:pt>
              </c:strCache>
            </c:strRef>
          </c:tx>
          <c:spPr>
            <a:ln w="22225" cap="rnd">
              <a:solidFill>
                <a:schemeClr val="accent1">
                  <a:tint val="90000"/>
                </a:schemeClr>
              </a:solidFill>
            </a:ln>
            <a:effectLst>
              <a:glow rad="139700">
                <a:schemeClr val="accent1">
                  <a:tint val="9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Kalkuláció_tényadat_kórház!$A$146:$A$272</c:f>
              <c:numCache>
                <c:formatCode>m/d/yyyy</c:formatCode>
                <c:ptCount val="127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  <c:pt idx="11">
                  <c:v>44262</c:v>
                </c:pt>
                <c:pt idx="12">
                  <c:v>44263</c:v>
                </c:pt>
                <c:pt idx="13">
                  <c:v>44264</c:v>
                </c:pt>
                <c:pt idx="14">
                  <c:v>44265</c:v>
                </c:pt>
                <c:pt idx="15">
                  <c:v>44266</c:v>
                </c:pt>
                <c:pt idx="16">
                  <c:v>44267</c:v>
                </c:pt>
                <c:pt idx="17">
                  <c:v>44268</c:v>
                </c:pt>
                <c:pt idx="18">
                  <c:v>44269</c:v>
                </c:pt>
                <c:pt idx="19">
                  <c:v>44270</c:v>
                </c:pt>
                <c:pt idx="20">
                  <c:v>44271</c:v>
                </c:pt>
                <c:pt idx="21">
                  <c:v>44272</c:v>
                </c:pt>
                <c:pt idx="22">
                  <c:v>44273</c:v>
                </c:pt>
                <c:pt idx="23">
                  <c:v>44274</c:v>
                </c:pt>
                <c:pt idx="24">
                  <c:v>44275</c:v>
                </c:pt>
                <c:pt idx="25">
                  <c:v>44276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44282</c:v>
                </c:pt>
                <c:pt idx="32">
                  <c:v>44283</c:v>
                </c:pt>
                <c:pt idx="33">
                  <c:v>44284</c:v>
                </c:pt>
                <c:pt idx="34">
                  <c:v>44285</c:v>
                </c:pt>
                <c:pt idx="35">
                  <c:v>44286</c:v>
                </c:pt>
                <c:pt idx="36">
                  <c:v>44287</c:v>
                </c:pt>
                <c:pt idx="37">
                  <c:v>44288</c:v>
                </c:pt>
                <c:pt idx="38">
                  <c:v>44289</c:v>
                </c:pt>
                <c:pt idx="39">
                  <c:v>44290</c:v>
                </c:pt>
                <c:pt idx="40">
                  <c:v>44291</c:v>
                </c:pt>
                <c:pt idx="41">
                  <c:v>44292</c:v>
                </c:pt>
                <c:pt idx="42">
                  <c:v>44293</c:v>
                </c:pt>
                <c:pt idx="43">
                  <c:v>44294</c:v>
                </c:pt>
                <c:pt idx="44">
                  <c:v>44295</c:v>
                </c:pt>
                <c:pt idx="45">
                  <c:v>44296</c:v>
                </c:pt>
                <c:pt idx="46">
                  <c:v>44297</c:v>
                </c:pt>
                <c:pt idx="47">
                  <c:v>44298</c:v>
                </c:pt>
                <c:pt idx="48">
                  <c:v>44299</c:v>
                </c:pt>
                <c:pt idx="49">
                  <c:v>44300</c:v>
                </c:pt>
                <c:pt idx="50">
                  <c:v>44301</c:v>
                </c:pt>
                <c:pt idx="51">
                  <c:v>44302</c:v>
                </c:pt>
                <c:pt idx="52">
                  <c:v>44303</c:v>
                </c:pt>
                <c:pt idx="53">
                  <c:v>44304</c:v>
                </c:pt>
                <c:pt idx="54">
                  <c:v>44305</c:v>
                </c:pt>
                <c:pt idx="55">
                  <c:v>44306</c:v>
                </c:pt>
                <c:pt idx="56">
                  <c:v>44307</c:v>
                </c:pt>
                <c:pt idx="57">
                  <c:v>44308</c:v>
                </c:pt>
                <c:pt idx="58">
                  <c:v>44309</c:v>
                </c:pt>
                <c:pt idx="59">
                  <c:v>44310</c:v>
                </c:pt>
                <c:pt idx="60">
                  <c:v>44311</c:v>
                </c:pt>
                <c:pt idx="61">
                  <c:v>44312</c:v>
                </c:pt>
                <c:pt idx="62">
                  <c:v>44313</c:v>
                </c:pt>
                <c:pt idx="63">
                  <c:v>44314</c:v>
                </c:pt>
                <c:pt idx="64">
                  <c:v>44315</c:v>
                </c:pt>
                <c:pt idx="65">
                  <c:v>44316</c:v>
                </c:pt>
                <c:pt idx="66">
                  <c:v>44317</c:v>
                </c:pt>
                <c:pt idx="67">
                  <c:v>44318</c:v>
                </c:pt>
                <c:pt idx="68">
                  <c:v>44319</c:v>
                </c:pt>
                <c:pt idx="69">
                  <c:v>44320</c:v>
                </c:pt>
                <c:pt idx="70">
                  <c:v>44321</c:v>
                </c:pt>
                <c:pt idx="71">
                  <c:v>44322</c:v>
                </c:pt>
                <c:pt idx="72">
                  <c:v>44323</c:v>
                </c:pt>
                <c:pt idx="73">
                  <c:v>44324</c:v>
                </c:pt>
                <c:pt idx="74">
                  <c:v>44325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44331</c:v>
                </c:pt>
                <c:pt idx="81">
                  <c:v>44332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44338</c:v>
                </c:pt>
                <c:pt idx="88">
                  <c:v>44339</c:v>
                </c:pt>
                <c:pt idx="89">
                  <c:v>44340</c:v>
                </c:pt>
                <c:pt idx="90">
                  <c:v>44341</c:v>
                </c:pt>
                <c:pt idx="91">
                  <c:v>44342</c:v>
                </c:pt>
                <c:pt idx="92">
                  <c:v>44343</c:v>
                </c:pt>
                <c:pt idx="93">
                  <c:v>44344</c:v>
                </c:pt>
                <c:pt idx="94">
                  <c:v>44345</c:v>
                </c:pt>
                <c:pt idx="95">
                  <c:v>44346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44352</c:v>
                </c:pt>
                <c:pt idx="102">
                  <c:v>44353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44359</c:v>
                </c:pt>
                <c:pt idx="109">
                  <c:v>44360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44366</c:v>
                </c:pt>
                <c:pt idx="116">
                  <c:v>44367</c:v>
                </c:pt>
                <c:pt idx="117">
                  <c:v>44368</c:v>
                </c:pt>
                <c:pt idx="118">
                  <c:v>44369</c:v>
                </c:pt>
                <c:pt idx="119">
                  <c:v>44370</c:v>
                </c:pt>
                <c:pt idx="120">
                  <c:v>44371</c:v>
                </c:pt>
                <c:pt idx="121">
                  <c:v>44372</c:v>
                </c:pt>
                <c:pt idx="122">
                  <c:v>44373</c:v>
                </c:pt>
                <c:pt idx="123">
                  <c:v>44374</c:v>
                </c:pt>
                <c:pt idx="124">
                  <c:v>44375</c:v>
                </c:pt>
                <c:pt idx="125">
                  <c:v>44376</c:v>
                </c:pt>
                <c:pt idx="126">
                  <c:v>44377</c:v>
                </c:pt>
              </c:numCache>
            </c:numRef>
          </c:cat>
          <c:val>
            <c:numRef>
              <c:f>Kalkuláció_tényadat_kórház!$H$146:$H$296</c:f>
              <c:numCache>
                <c:formatCode>General</c:formatCode>
                <c:ptCount val="151"/>
                <c:pt idx="0">
                  <c:v>4360</c:v>
                </c:pt>
                <c:pt idx="1">
                  <c:v>4597</c:v>
                </c:pt>
                <c:pt idx="2">
                  <c:v>4841</c:v>
                </c:pt>
                <c:pt idx="3">
                  <c:v>5093</c:v>
                </c:pt>
                <c:pt idx="4">
                  <c:v>5352</c:v>
                </c:pt>
                <c:pt idx="5">
                  <c:v>5618</c:v>
                </c:pt>
                <c:pt idx="6">
                  <c:v>5891</c:v>
                </c:pt>
                <c:pt idx="7">
                  <c:v>6170</c:v>
                </c:pt>
                <c:pt idx="8">
                  <c:v>6454</c:v>
                </c:pt>
                <c:pt idx="9">
                  <c:v>6743</c:v>
                </c:pt>
                <c:pt idx="10">
                  <c:v>7037</c:v>
                </c:pt>
                <c:pt idx="11">
                  <c:v>7334</c:v>
                </c:pt>
                <c:pt idx="12">
                  <c:v>7635</c:v>
                </c:pt>
                <c:pt idx="13">
                  <c:v>7939</c:v>
                </c:pt>
                <c:pt idx="14">
                  <c:v>8244</c:v>
                </c:pt>
                <c:pt idx="15">
                  <c:v>8550</c:v>
                </c:pt>
                <c:pt idx="16">
                  <c:v>8856</c:v>
                </c:pt>
                <c:pt idx="17">
                  <c:v>9162</c:v>
                </c:pt>
                <c:pt idx="18">
                  <c:v>9466</c:v>
                </c:pt>
                <c:pt idx="19">
                  <c:v>9767</c:v>
                </c:pt>
                <c:pt idx="20">
                  <c:v>10065</c:v>
                </c:pt>
                <c:pt idx="21">
                  <c:v>10359</c:v>
                </c:pt>
                <c:pt idx="22">
                  <c:v>10648</c:v>
                </c:pt>
                <c:pt idx="23">
                  <c:v>10930</c:v>
                </c:pt>
                <c:pt idx="24">
                  <c:v>11205</c:v>
                </c:pt>
                <c:pt idx="25">
                  <c:v>11473</c:v>
                </c:pt>
                <c:pt idx="26">
                  <c:v>11731</c:v>
                </c:pt>
                <c:pt idx="27">
                  <c:v>11979</c:v>
                </c:pt>
                <c:pt idx="28">
                  <c:v>12216</c:v>
                </c:pt>
                <c:pt idx="29">
                  <c:v>12441</c:v>
                </c:pt>
                <c:pt idx="30">
                  <c:v>12654</c:v>
                </c:pt>
                <c:pt idx="31">
                  <c:v>12854</c:v>
                </c:pt>
                <c:pt idx="32">
                  <c:v>13039</c:v>
                </c:pt>
                <c:pt idx="33">
                  <c:v>13209</c:v>
                </c:pt>
                <c:pt idx="34">
                  <c:v>13364</c:v>
                </c:pt>
                <c:pt idx="35">
                  <c:v>13503</c:v>
                </c:pt>
                <c:pt idx="36">
                  <c:v>13625</c:v>
                </c:pt>
                <c:pt idx="37">
                  <c:v>13730</c:v>
                </c:pt>
                <c:pt idx="38">
                  <c:v>13817</c:v>
                </c:pt>
                <c:pt idx="39">
                  <c:v>13886</c:v>
                </c:pt>
                <c:pt idx="40">
                  <c:v>13936</c:v>
                </c:pt>
                <c:pt idx="41">
                  <c:v>13969</c:v>
                </c:pt>
                <c:pt idx="42">
                  <c:v>13982</c:v>
                </c:pt>
                <c:pt idx="43">
                  <c:v>13977</c:v>
                </c:pt>
                <c:pt idx="44">
                  <c:v>13954</c:v>
                </c:pt>
                <c:pt idx="45">
                  <c:v>13912</c:v>
                </c:pt>
                <c:pt idx="46">
                  <c:v>13851</c:v>
                </c:pt>
                <c:pt idx="47">
                  <c:v>13772</c:v>
                </c:pt>
                <c:pt idx="48">
                  <c:v>13676</c:v>
                </c:pt>
                <c:pt idx="49">
                  <c:v>13562</c:v>
                </c:pt>
                <c:pt idx="50">
                  <c:v>13431</c:v>
                </c:pt>
                <c:pt idx="51">
                  <c:v>13283</c:v>
                </c:pt>
                <c:pt idx="52">
                  <c:v>13120</c:v>
                </c:pt>
                <c:pt idx="53">
                  <c:v>12942</c:v>
                </c:pt>
                <c:pt idx="54">
                  <c:v>12749</c:v>
                </c:pt>
                <c:pt idx="55">
                  <c:v>12542</c:v>
                </c:pt>
                <c:pt idx="56">
                  <c:v>12322</c:v>
                </c:pt>
                <c:pt idx="57">
                  <c:v>12090</c:v>
                </c:pt>
                <c:pt idx="58">
                  <c:v>11847</c:v>
                </c:pt>
                <c:pt idx="59">
                  <c:v>11594</c:v>
                </c:pt>
                <c:pt idx="60">
                  <c:v>11331</c:v>
                </c:pt>
                <c:pt idx="61">
                  <c:v>11059</c:v>
                </c:pt>
                <c:pt idx="62">
                  <c:v>10780</c:v>
                </c:pt>
                <c:pt idx="63">
                  <c:v>10494</c:v>
                </c:pt>
                <c:pt idx="64">
                  <c:v>10203</c:v>
                </c:pt>
                <c:pt idx="65">
                  <c:v>9906</c:v>
                </c:pt>
                <c:pt idx="66">
                  <c:v>9606</c:v>
                </c:pt>
                <c:pt idx="67">
                  <c:v>9303</c:v>
                </c:pt>
                <c:pt idx="68">
                  <c:v>8998</c:v>
                </c:pt>
                <c:pt idx="69">
                  <c:v>8692</c:v>
                </c:pt>
                <c:pt idx="70">
                  <c:v>8386</c:v>
                </c:pt>
                <c:pt idx="71">
                  <c:v>8080</c:v>
                </c:pt>
                <c:pt idx="72">
                  <c:v>7776</c:v>
                </c:pt>
                <c:pt idx="73">
                  <c:v>7474</c:v>
                </c:pt>
                <c:pt idx="74">
                  <c:v>7175</c:v>
                </c:pt>
                <c:pt idx="75">
                  <c:v>6879</c:v>
                </c:pt>
                <c:pt idx="76">
                  <c:v>6588</c:v>
                </c:pt>
                <c:pt idx="77">
                  <c:v>6301</c:v>
                </c:pt>
                <c:pt idx="78">
                  <c:v>6020</c:v>
                </c:pt>
                <c:pt idx="79">
                  <c:v>5745</c:v>
                </c:pt>
                <c:pt idx="80">
                  <c:v>5475</c:v>
                </c:pt>
                <c:pt idx="81">
                  <c:v>5213</c:v>
                </c:pt>
                <c:pt idx="82">
                  <c:v>4958</c:v>
                </c:pt>
                <c:pt idx="83">
                  <c:v>4710</c:v>
                </c:pt>
                <c:pt idx="84">
                  <c:v>4469</c:v>
                </c:pt>
                <c:pt idx="85">
                  <c:v>4237</c:v>
                </c:pt>
                <c:pt idx="86">
                  <c:v>4012</c:v>
                </c:pt>
                <c:pt idx="87">
                  <c:v>3796</c:v>
                </c:pt>
                <c:pt idx="88">
                  <c:v>3588</c:v>
                </c:pt>
                <c:pt idx="89">
                  <c:v>3388</c:v>
                </c:pt>
                <c:pt idx="90">
                  <c:v>3196</c:v>
                </c:pt>
                <c:pt idx="91">
                  <c:v>3013</c:v>
                </c:pt>
                <c:pt idx="92">
                  <c:v>2838</c:v>
                </c:pt>
                <c:pt idx="93">
                  <c:v>2672</c:v>
                </c:pt>
                <c:pt idx="94">
                  <c:v>2513</c:v>
                </c:pt>
                <c:pt idx="95">
                  <c:v>2363</c:v>
                </c:pt>
                <c:pt idx="96">
                  <c:v>2220</c:v>
                </c:pt>
                <c:pt idx="97">
                  <c:v>2085</c:v>
                </c:pt>
                <c:pt idx="98">
                  <c:v>1957</c:v>
                </c:pt>
                <c:pt idx="99">
                  <c:v>1837</c:v>
                </c:pt>
                <c:pt idx="100">
                  <c:v>1723</c:v>
                </c:pt>
                <c:pt idx="101">
                  <c:v>1617</c:v>
                </c:pt>
                <c:pt idx="102">
                  <c:v>1516</c:v>
                </c:pt>
                <c:pt idx="103">
                  <c:v>1423</c:v>
                </c:pt>
                <c:pt idx="104">
                  <c:v>1335</c:v>
                </c:pt>
                <c:pt idx="105">
                  <c:v>1253</c:v>
                </c:pt>
                <c:pt idx="106">
                  <c:v>1177</c:v>
                </c:pt>
                <c:pt idx="107">
                  <c:v>1105</c:v>
                </c:pt>
                <c:pt idx="108">
                  <c:v>1039</c:v>
                </c:pt>
                <c:pt idx="109">
                  <c:v>978</c:v>
                </c:pt>
                <c:pt idx="110">
                  <c:v>921</c:v>
                </c:pt>
                <c:pt idx="111">
                  <c:v>869</c:v>
                </c:pt>
                <c:pt idx="112">
                  <c:v>820</c:v>
                </c:pt>
                <c:pt idx="113">
                  <c:v>775</c:v>
                </c:pt>
                <c:pt idx="114">
                  <c:v>734</c:v>
                </c:pt>
                <c:pt idx="115">
                  <c:v>696</c:v>
                </c:pt>
                <c:pt idx="116">
                  <c:v>661</c:v>
                </c:pt>
                <c:pt idx="117">
                  <c:v>630</c:v>
                </c:pt>
                <c:pt idx="118">
                  <c:v>600</c:v>
                </c:pt>
                <c:pt idx="119">
                  <c:v>574</c:v>
                </c:pt>
                <c:pt idx="120">
                  <c:v>550</c:v>
                </c:pt>
                <c:pt idx="121">
                  <c:v>527</c:v>
                </c:pt>
                <c:pt idx="122">
                  <c:v>507</c:v>
                </c:pt>
                <c:pt idx="123">
                  <c:v>489</c:v>
                </c:pt>
                <c:pt idx="124">
                  <c:v>473</c:v>
                </c:pt>
                <c:pt idx="125">
                  <c:v>458</c:v>
                </c:pt>
                <c:pt idx="126">
                  <c:v>444</c:v>
                </c:pt>
                <c:pt idx="127">
                  <c:v>432</c:v>
                </c:pt>
                <c:pt idx="128">
                  <c:v>421</c:v>
                </c:pt>
                <c:pt idx="129">
                  <c:v>411</c:v>
                </c:pt>
                <c:pt idx="130">
                  <c:v>402</c:v>
                </c:pt>
                <c:pt idx="131">
                  <c:v>394</c:v>
                </c:pt>
                <c:pt idx="132">
                  <c:v>387</c:v>
                </c:pt>
                <c:pt idx="133">
                  <c:v>381</c:v>
                </c:pt>
                <c:pt idx="134">
                  <c:v>375</c:v>
                </c:pt>
                <c:pt idx="135">
                  <c:v>370</c:v>
                </c:pt>
                <c:pt idx="136">
                  <c:v>365</c:v>
                </c:pt>
                <c:pt idx="137">
                  <c:v>361</c:v>
                </c:pt>
                <c:pt idx="138">
                  <c:v>358</c:v>
                </c:pt>
                <c:pt idx="139">
                  <c:v>354</c:v>
                </c:pt>
                <c:pt idx="140">
                  <c:v>352</c:v>
                </c:pt>
                <c:pt idx="141">
                  <c:v>349</c:v>
                </c:pt>
                <c:pt idx="142">
                  <c:v>347</c:v>
                </c:pt>
                <c:pt idx="143">
                  <c:v>345</c:v>
                </c:pt>
                <c:pt idx="144">
                  <c:v>343</c:v>
                </c:pt>
                <c:pt idx="145">
                  <c:v>342</c:v>
                </c:pt>
                <c:pt idx="146">
                  <c:v>341</c:v>
                </c:pt>
                <c:pt idx="147">
                  <c:v>339</c:v>
                </c:pt>
                <c:pt idx="148">
                  <c:v>338</c:v>
                </c:pt>
                <c:pt idx="149">
                  <c:v>338</c:v>
                </c:pt>
                <c:pt idx="150">
                  <c:v>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284048"/>
        <c:axId val="351281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Kalkuláció_tényadat_kórház!$G$1</c15:sqref>
                        </c15:formulaRef>
                      </c:ext>
                    </c:extLst>
                    <c:strCache>
                      <c:ptCount val="1"/>
                      <c:pt idx="0">
                        <c:v>Simulation A4 (R=1,4; RC = 6 day; initali value 21.02.21; M = 0,0175; IR = 0,6; HR = 0.1)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shade val="70000"/>
                      </a:schemeClr>
                    </a:solidFill>
                  </a:ln>
                  <a:effectLst>
                    <a:glow rad="139700">
                      <a:schemeClr val="accent1">
                        <a:shade val="7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Kalkuláció_tényadat_kórház!$A$146:$A$272</c15:sqref>
                        </c15:formulaRef>
                      </c:ext>
                    </c:extLst>
                    <c:numCache>
                      <c:formatCode>m/d/yyyy</c:formatCode>
                      <c:ptCount val="127"/>
                      <c:pt idx="0">
                        <c:v>44251</c:v>
                      </c:pt>
                      <c:pt idx="1">
                        <c:v>44252</c:v>
                      </c:pt>
                      <c:pt idx="2">
                        <c:v>44253</c:v>
                      </c:pt>
                      <c:pt idx="3">
                        <c:v>44254</c:v>
                      </c:pt>
                      <c:pt idx="4">
                        <c:v>44255</c:v>
                      </c:pt>
                      <c:pt idx="5">
                        <c:v>44256</c:v>
                      </c:pt>
                      <c:pt idx="6">
                        <c:v>44257</c:v>
                      </c:pt>
                      <c:pt idx="7">
                        <c:v>44258</c:v>
                      </c:pt>
                      <c:pt idx="8">
                        <c:v>44259</c:v>
                      </c:pt>
                      <c:pt idx="9">
                        <c:v>44260</c:v>
                      </c:pt>
                      <c:pt idx="10">
                        <c:v>44261</c:v>
                      </c:pt>
                      <c:pt idx="11">
                        <c:v>44262</c:v>
                      </c:pt>
                      <c:pt idx="12">
                        <c:v>44263</c:v>
                      </c:pt>
                      <c:pt idx="13">
                        <c:v>44264</c:v>
                      </c:pt>
                      <c:pt idx="14">
                        <c:v>44265</c:v>
                      </c:pt>
                      <c:pt idx="15">
                        <c:v>44266</c:v>
                      </c:pt>
                      <c:pt idx="16">
                        <c:v>44267</c:v>
                      </c:pt>
                      <c:pt idx="17">
                        <c:v>44268</c:v>
                      </c:pt>
                      <c:pt idx="18">
                        <c:v>44269</c:v>
                      </c:pt>
                      <c:pt idx="19">
                        <c:v>44270</c:v>
                      </c:pt>
                      <c:pt idx="20">
                        <c:v>44271</c:v>
                      </c:pt>
                      <c:pt idx="21">
                        <c:v>44272</c:v>
                      </c:pt>
                      <c:pt idx="22">
                        <c:v>44273</c:v>
                      </c:pt>
                      <c:pt idx="23">
                        <c:v>44274</c:v>
                      </c:pt>
                      <c:pt idx="24">
                        <c:v>44275</c:v>
                      </c:pt>
                      <c:pt idx="25">
                        <c:v>44276</c:v>
                      </c:pt>
                      <c:pt idx="26">
                        <c:v>44277</c:v>
                      </c:pt>
                      <c:pt idx="27">
                        <c:v>44278</c:v>
                      </c:pt>
                      <c:pt idx="28">
                        <c:v>44279</c:v>
                      </c:pt>
                      <c:pt idx="29">
                        <c:v>44280</c:v>
                      </c:pt>
                      <c:pt idx="30">
                        <c:v>44281</c:v>
                      </c:pt>
                      <c:pt idx="31">
                        <c:v>44282</c:v>
                      </c:pt>
                      <c:pt idx="32">
                        <c:v>44283</c:v>
                      </c:pt>
                      <c:pt idx="33">
                        <c:v>44284</c:v>
                      </c:pt>
                      <c:pt idx="34">
                        <c:v>44285</c:v>
                      </c:pt>
                      <c:pt idx="35">
                        <c:v>44286</c:v>
                      </c:pt>
                      <c:pt idx="36">
                        <c:v>44287</c:v>
                      </c:pt>
                      <c:pt idx="37">
                        <c:v>44288</c:v>
                      </c:pt>
                      <c:pt idx="38">
                        <c:v>44289</c:v>
                      </c:pt>
                      <c:pt idx="39">
                        <c:v>44290</c:v>
                      </c:pt>
                      <c:pt idx="40">
                        <c:v>44291</c:v>
                      </c:pt>
                      <c:pt idx="41">
                        <c:v>44292</c:v>
                      </c:pt>
                      <c:pt idx="42">
                        <c:v>44293</c:v>
                      </c:pt>
                      <c:pt idx="43">
                        <c:v>44294</c:v>
                      </c:pt>
                      <c:pt idx="44">
                        <c:v>44295</c:v>
                      </c:pt>
                      <c:pt idx="45">
                        <c:v>44296</c:v>
                      </c:pt>
                      <c:pt idx="46">
                        <c:v>44297</c:v>
                      </c:pt>
                      <c:pt idx="47">
                        <c:v>44298</c:v>
                      </c:pt>
                      <c:pt idx="48">
                        <c:v>44299</c:v>
                      </c:pt>
                      <c:pt idx="49">
                        <c:v>44300</c:v>
                      </c:pt>
                      <c:pt idx="50">
                        <c:v>44301</c:v>
                      </c:pt>
                      <c:pt idx="51">
                        <c:v>44302</c:v>
                      </c:pt>
                      <c:pt idx="52">
                        <c:v>44303</c:v>
                      </c:pt>
                      <c:pt idx="53">
                        <c:v>44304</c:v>
                      </c:pt>
                      <c:pt idx="54">
                        <c:v>44305</c:v>
                      </c:pt>
                      <c:pt idx="55">
                        <c:v>44306</c:v>
                      </c:pt>
                      <c:pt idx="56">
                        <c:v>44307</c:v>
                      </c:pt>
                      <c:pt idx="57">
                        <c:v>44308</c:v>
                      </c:pt>
                      <c:pt idx="58">
                        <c:v>44309</c:v>
                      </c:pt>
                      <c:pt idx="59">
                        <c:v>44310</c:v>
                      </c:pt>
                      <c:pt idx="60">
                        <c:v>44311</c:v>
                      </c:pt>
                      <c:pt idx="61">
                        <c:v>44312</c:v>
                      </c:pt>
                      <c:pt idx="62">
                        <c:v>44313</c:v>
                      </c:pt>
                      <c:pt idx="63">
                        <c:v>44314</c:v>
                      </c:pt>
                      <c:pt idx="64">
                        <c:v>44315</c:v>
                      </c:pt>
                      <c:pt idx="65">
                        <c:v>44316</c:v>
                      </c:pt>
                      <c:pt idx="66">
                        <c:v>44317</c:v>
                      </c:pt>
                      <c:pt idx="67">
                        <c:v>44318</c:v>
                      </c:pt>
                      <c:pt idx="68">
                        <c:v>44319</c:v>
                      </c:pt>
                      <c:pt idx="69">
                        <c:v>44320</c:v>
                      </c:pt>
                      <c:pt idx="70">
                        <c:v>44321</c:v>
                      </c:pt>
                      <c:pt idx="71">
                        <c:v>44322</c:v>
                      </c:pt>
                      <c:pt idx="72">
                        <c:v>44323</c:v>
                      </c:pt>
                      <c:pt idx="73">
                        <c:v>44324</c:v>
                      </c:pt>
                      <c:pt idx="74">
                        <c:v>44325</c:v>
                      </c:pt>
                      <c:pt idx="75">
                        <c:v>44326</c:v>
                      </c:pt>
                      <c:pt idx="76">
                        <c:v>44327</c:v>
                      </c:pt>
                      <c:pt idx="77">
                        <c:v>44328</c:v>
                      </c:pt>
                      <c:pt idx="78">
                        <c:v>44329</c:v>
                      </c:pt>
                      <c:pt idx="79">
                        <c:v>44330</c:v>
                      </c:pt>
                      <c:pt idx="80">
                        <c:v>44331</c:v>
                      </c:pt>
                      <c:pt idx="81">
                        <c:v>44332</c:v>
                      </c:pt>
                      <c:pt idx="82">
                        <c:v>44333</c:v>
                      </c:pt>
                      <c:pt idx="83">
                        <c:v>44334</c:v>
                      </c:pt>
                      <c:pt idx="84">
                        <c:v>44335</c:v>
                      </c:pt>
                      <c:pt idx="85">
                        <c:v>44336</c:v>
                      </c:pt>
                      <c:pt idx="86">
                        <c:v>44337</c:v>
                      </c:pt>
                      <c:pt idx="87">
                        <c:v>44338</c:v>
                      </c:pt>
                      <c:pt idx="88">
                        <c:v>44339</c:v>
                      </c:pt>
                      <c:pt idx="89">
                        <c:v>44340</c:v>
                      </c:pt>
                      <c:pt idx="90">
                        <c:v>44341</c:v>
                      </c:pt>
                      <c:pt idx="91">
                        <c:v>44342</c:v>
                      </c:pt>
                      <c:pt idx="92">
                        <c:v>44343</c:v>
                      </c:pt>
                      <c:pt idx="93">
                        <c:v>44344</c:v>
                      </c:pt>
                      <c:pt idx="94">
                        <c:v>44345</c:v>
                      </c:pt>
                      <c:pt idx="95">
                        <c:v>44346</c:v>
                      </c:pt>
                      <c:pt idx="96">
                        <c:v>44347</c:v>
                      </c:pt>
                      <c:pt idx="97">
                        <c:v>44348</c:v>
                      </c:pt>
                      <c:pt idx="98">
                        <c:v>44349</c:v>
                      </c:pt>
                      <c:pt idx="99">
                        <c:v>44350</c:v>
                      </c:pt>
                      <c:pt idx="100">
                        <c:v>44351</c:v>
                      </c:pt>
                      <c:pt idx="101">
                        <c:v>44352</c:v>
                      </c:pt>
                      <c:pt idx="102">
                        <c:v>44353</c:v>
                      </c:pt>
                      <c:pt idx="103">
                        <c:v>44354</c:v>
                      </c:pt>
                      <c:pt idx="104">
                        <c:v>44355</c:v>
                      </c:pt>
                      <c:pt idx="105">
                        <c:v>44356</c:v>
                      </c:pt>
                      <c:pt idx="106">
                        <c:v>44357</c:v>
                      </c:pt>
                      <c:pt idx="107">
                        <c:v>44358</c:v>
                      </c:pt>
                      <c:pt idx="108">
                        <c:v>44359</c:v>
                      </c:pt>
                      <c:pt idx="109">
                        <c:v>44360</c:v>
                      </c:pt>
                      <c:pt idx="110">
                        <c:v>44361</c:v>
                      </c:pt>
                      <c:pt idx="111">
                        <c:v>44362</c:v>
                      </c:pt>
                      <c:pt idx="112">
                        <c:v>44363</c:v>
                      </c:pt>
                      <c:pt idx="113">
                        <c:v>44364</c:v>
                      </c:pt>
                      <c:pt idx="114">
                        <c:v>44365</c:v>
                      </c:pt>
                      <c:pt idx="115">
                        <c:v>44366</c:v>
                      </c:pt>
                      <c:pt idx="116">
                        <c:v>44367</c:v>
                      </c:pt>
                      <c:pt idx="117">
                        <c:v>44368</c:v>
                      </c:pt>
                      <c:pt idx="118">
                        <c:v>44369</c:v>
                      </c:pt>
                      <c:pt idx="119">
                        <c:v>44370</c:v>
                      </c:pt>
                      <c:pt idx="120">
                        <c:v>44371</c:v>
                      </c:pt>
                      <c:pt idx="121">
                        <c:v>44372</c:v>
                      </c:pt>
                      <c:pt idx="122">
                        <c:v>44373</c:v>
                      </c:pt>
                      <c:pt idx="123">
                        <c:v>44374</c:v>
                      </c:pt>
                      <c:pt idx="124">
                        <c:v>44375</c:v>
                      </c:pt>
                      <c:pt idx="125">
                        <c:v>44376</c:v>
                      </c:pt>
                      <c:pt idx="126">
                        <c:v>44377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Kalkuláció_tényadat_kórház!$G$144:$G$328</c15:sqref>
                        </c15:formulaRef>
                      </c:ext>
                    </c:extLst>
                    <c:numCache>
                      <c:formatCode>General</c:formatCode>
                      <c:ptCount val="185"/>
                      <c:pt idx="2">
                        <c:v>4486</c:v>
                      </c:pt>
                      <c:pt idx="3">
                        <c:v>4723</c:v>
                      </c:pt>
                      <c:pt idx="4">
                        <c:v>4969</c:v>
                      </c:pt>
                      <c:pt idx="5">
                        <c:v>5222</c:v>
                      </c:pt>
                      <c:pt idx="6">
                        <c:v>5483</c:v>
                      </c:pt>
                      <c:pt idx="7">
                        <c:v>5752</c:v>
                      </c:pt>
                      <c:pt idx="8">
                        <c:v>6028</c:v>
                      </c:pt>
                      <c:pt idx="9">
                        <c:v>6310</c:v>
                      </c:pt>
                      <c:pt idx="10">
                        <c:v>6600</c:v>
                      </c:pt>
                      <c:pt idx="11">
                        <c:v>6895</c:v>
                      </c:pt>
                      <c:pt idx="12">
                        <c:v>7196</c:v>
                      </c:pt>
                      <c:pt idx="13">
                        <c:v>7503</c:v>
                      </c:pt>
                      <c:pt idx="14">
                        <c:v>7814</c:v>
                      </c:pt>
                      <c:pt idx="15">
                        <c:v>8130</c:v>
                      </c:pt>
                      <c:pt idx="16">
                        <c:v>8450</c:v>
                      </c:pt>
                      <c:pt idx="17">
                        <c:v>8772</c:v>
                      </c:pt>
                      <c:pt idx="18">
                        <c:v>9097</c:v>
                      </c:pt>
                      <c:pt idx="19">
                        <c:v>9424</c:v>
                      </c:pt>
                      <c:pt idx="20">
                        <c:v>9752</c:v>
                      </c:pt>
                      <c:pt idx="21">
                        <c:v>10080</c:v>
                      </c:pt>
                      <c:pt idx="22">
                        <c:v>10408</c:v>
                      </c:pt>
                      <c:pt idx="23">
                        <c:v>10734</c:v>
                      </c:pt>
                      <c:pt idx="24">
                        <c:v>11059</c:v>
                      </c:pt>
                      <c:pt idx="25">
                        <c:v>11380</c:v>
                      </c:pt>
                      <c:pt idx="26">
                        <c:v>11698</c:v>
                      </c:pt>
                      <c:pt idx="27">
                        <c:v>12011</c:v>
                      </c:pt>
                      <c:pt idx="28">
                        <c:v>12319</c:v>
                      </c:pt>
                      <c:pt idx="29">
                        <c:v>12620</c:v>
                      </c:pt>
                      <c:pt idx="30">
                        <c:v>12914</c:v>
                      </c:pt>
                      <c:pt idx="31">
                        <c:v>13200</c:v>
                      </c:pt>
                      <c:pt idx="32">
                        <c:v>13477</c:v>
                      </c:pt>
                      <c:pt idx="33">
                        <c:v>13745</c:v>
                      </c:pt>
                      <c:pt idx="34">
                        <c:v>14001</c:v>
                      </c:pt>
                      <c:pt idx="35">
                        <c:v>14246</c:v>
                      </c:pt>
                      <c:pt idx="36">
                        <c:v>14479</c:v>
                      </c:pt>
                      <c:pt idx="37">
                        <c:v>14699</c:v>
                      </c:pt>
                      <c:pt idx="38">
                        <c:v>14905</c:v>
                      </c:pt>
                      <c:pt idx="39">
                        <c:v>15097</c:v>
                      </c:pt>
                      <c:pt idx="40">
                        <c:v>15273</c:v>
                      </c:pt>
                      <c:pt idx="41">
                        <c:v>15435</c:v>
                      </c:pt>
                      <c:pt idx="42">
                        <c:v>15579</c:v>
                      </c:pt>
                      <c:pt idx="43">
                        <c:v>15707</c:v>
                      </c:pt>
                      <c:pt idx="44">
                        <c:v>15818</c:v>
                      </c:pt>
                      <c:pt idx="45">
                        <c:v>15912</c:v>
                      </c:pt>
                      <c:pt idx="46">
                        <c:v>15988</c:v>
                      </c:pt>
                      <c:pt idx="47">
                        <c:v>16045</c:v>
                      </c:pt>
                      <c:pt idx="48">
                        <c:v>16084</c:v>
                      </c:pt>
                      <c:pt idx="49">
                        <c:v>16105</c:v>
                      </c:pt>
                      <c:pt idx="50">
                        <c:v>16108</c:v>
                      </c:pt>
                      <c:pt idx="51">
                        <c:v>16091</c:v>
                      </c:pt>
                      <c:pt idx="52">
                        <c:v>16057</c:v>
                      </c:pt>
                      <c:pt idx="53">
                        <c:v>16004</c:v>
                      </c:pt>
                      <c:pt idx="54">
                        <c:v>15932</c:v>
                      </c:pt>
                      <c:pt idx="55">
                        <c:v>15843</c:v>
                      </c:pt>
                      <c:pt idx="56">
                        <c:v>15736</c:v>
                      </c:pt>
                      <c:pt idx="57">
                        <c:v>15613</c:v>
                      </c:pt>
                      <c:pt idx="58">
                        <c:v>15472</c:v>
                      </c:pt>
                      <c:pt idx="59">
                        <c:v>15315</c:v>
                      </c:pt>
                      <c:pt idx="60">
                        <c:v>15142</c:v>
                      </c:pt>
                      <c:pt idx="61">
                        <c:v>14954</c:v>
                      </c:pt>
                      <c:pt idx="62">
                        <c:v>14751</c:v>
                      </c:pt>
                      <c:pt idx="63">
                        <c:v>14535</c:v>
                      </c:pt>
                      <c:pt idx="64">
                        <c:v>14305</c:v>
                      </c:pt>
                      <c:pt idx="65">
                        <c:v>14063</c:v>
                      </c:pt>
                      <c:pt idx="66">
                        <c:v>13809</c:v>
                      </c:pt>
                      <c:pt idx="67">
                        <c:v>13544</c:v>
                      </c:pt>
                      <c:pt idx="68">
                        <c:v>13270</c:v>
                      </c:pt>
                      <c:pt idx="69">
                        <c:v>12986</c:v>
                      </c:pt>
                      <c:pt idx="70">
                        <c:v>12694</c:v>
                      </c:pt>
                      <c:pt idx="71">
                        <c:v>12394</c:v>
                      </c:pt>
                      <c:pt idx="72">
                        <c:v>12088</c:v>
                      </c:pt>
                      <c:pt idx="73">
                        <c:v>11776</c:v>
                      </c:pt>
                      <c:pt idx="74">
                        <c:v>11459</c:v>
                      </c:pt>
                      <c:pt idx="75">
                        <c:v>11138</c:v>
                      </c:pt>
                      <c:pt idx="76">
                        <c:v>10815</c:v>
                      </c:pt>
                      <c:pt idx="77">
                        <c:v>10489</c:v>
                      </c:pt>
                      <c:pt idx="78">
                        <c:v>10161</c:v>
                      </c:pt>
                      <c:pt idx="79">
                        <c:v>9833</c:v>
                      </c:pt>
                      <c:pt idx="80">
                        <c:v>9505</c:v>
                      </c:pt>
                      <c:pt idx="81">
                        <c:v>9178</c:v>
                      </c:pt>
                      <c:pt idx="82">
                        <c:v>8852</c:v>
                      </c:pt>
                      <c:pt idx="83">
                        <c:v>8529</c:v>
                      </c:pt>
                      <c:pt idx="84">
                        <c:v>8209</c:v>
                      </c:pt>
                      <c:pt idx="85">
                        <c:v>7892</c:v>
                      </c:pt>
                      <c:pt idx="86">
                        <c:v>7579</c:v>
                      </c:pt>
                      <c:pt idx="87">
                        <c:v>7271</c:v>
                      </c:pt>
                      <c:pt idx="88">
                        <c:v>6969</c:v>
                      </c:pt>
                      <c:pt idx="89">
                        <c:v>6672</c:v>
                      </c:pt>
                      <c:pt idx="90">
                        <c:v>6381</c:v>
                      </c:pt>
                      <c:pt idx="91">
                        <c:v>6097</c:v>
                      </c:pt>
                      <c:pt idx="92">
                        <c:v>5819</c:v>
                      </c:pt>
                      <c:pt idx="93">
                        <c:v>5549</c:v>
                      </c:pt>
                      <c:pt idx="94">
                        <c:v>5286</c:v>
                      </c:pt>
                      <c:pt idx="95">
                        <c:v>5031</c:v>
                      </c:pt>
                      <c:pt idx="96">
                        <c:v>4783</c:v>
                      </c:pt>
                      <c:pt idx="97">
                        <c:v>4544</c:v>
                      </c:pt>
                      <c:pt idx="98">
                        <c:v>4312</c:v>
                      </c:pt>
                      <c:pt idx="99">
                        <c:v>4089</c:v>
                      </c:pt>
                      <c:pt idx="100">
                        <c:v>3874</c:v>
                      </c:pt>
                      <c:pt idx="101">
                        <c:v>3668</c:v>
                      </c:pt>
                      <c:pt idx="102">
                        <c:v>3469</c:v>
                      </c:pt>
                      <c:pt idx="103">
                        <c:v>3279</c:v>
                      </c:pt>
                      <c:pt idx="104">
                        <c:v>3097</c:v>
                      </c:pt>
                      <c:pt idx="105">
                        <c:v>2923</c:v>
                      </c:pt>
                      <c:pt idx="106">
                        <c:v>2757</c:v>
                      </c:pt>
                      <c:pt idx="107">
                        <c:v>2599</c:v>
                      </c:pt>
                      <c:pt idx="108">
                        <c:v>2449</c:v>
                      </c:pt>
                      <c:pt idx="109">
                        <c:v>2306</c:v>
                      </c:pt>
                      <c:pt idx="110">
                        <c:v>2171</c:v>
                      </c:pt>
                      <c:pt idx="111">
                        <c:v>2042</c:v>
                      </c:pt>
                      <c:pt idx="112">
                        <c:v>1921</c:v>
                      </c:pt>
                      <c:pt idx="113">
                        <c:v>1806</c:v>
                      </c:pt>
                      <c:pt idx="114">
                        <c:v>1698</c:v>
                      </c:pt>
                      <c:pt idx="115">
                        <c:v>1596</c:v>
                      </c:pt>
                      <c:pt idx="116">
                        <c:v>1500</c:v>
                      </c:pt>
                      <c:pt idx="117">
                        <c:v>1410</c:v>
                      </c:pt>
                      <c:pt idx="118">
                        <c:v>1326</c:v>
                      </c:pt>
                      <c:pt idx="119">
                        <c:v>1247</c:v>
                      </c:pt>
                      <c:pt idx="120">
                        <c:v>1173</c:v>
                      </c:pt>
                      <c:pt idx="121">
                        <c:v>1104</c:v>
                      </c:pt>
                      <c:pt idx="122">
                        <c:v>1040</c:v>
                      </c:pt>
                      <c:pt idx="123">
                        <c:v>980</c:v>
                      </c:pt>
                      <c:pt idx="124">
                        <c:v>924</c:v>
                      </c:pt>
                      <c:pt idx="125">
                        <c:v>872</c:v>
                      </c:pt>
                      <c:pt idx="126">
                        <c:v>824</c:v>
                      </c:pt>
                      <c:pt idx="127">
                        <c:v>779</c:v>
                      </c:pt>
                      <c:pt idx="128">
                        <c:v>738</c:v>
                      </c:pt>
                      <c:pt idx="129">
                        <c:v>700</c:v>
                      </c:pt>
                      <c:pt idx="130">
                        <c:v>665</c:v>
                      </c:pt>
                      <c:pt idx="131">
                        <c:v>633</c:v>
                      </c:pt>
                      <c:pt idx="132">
                        <c:v>603</c:v>
                      </c:pt>
                      <c:pt idx="133">
                        <c:v>576</c:v>
                      </c:pt>
                      <c:pt idx="134">
                        <c:v>551</c:v>
                      </c:pt>
                      <c:pt idx="135">
                        <c:v>528</c:v>
                      </c:pt>
                      <c:pt idx="136">
                        <c:v>507</c:v>
                      </c:pt>
                      <c:pt idx="137">
                        <c:v>487</c:v>
                      </c:pt>
                      <c:pt idx="138">
                        <c:v>470</c:v>
                      </c:pt>
                      <c:pt idx="139">
                        <c:v>454</c:v>
                      </c:pt>
                      <c:pt idx="140">
                        <c:v>439</c:v>
                      </c:pt>
                      <c:pt idx="141">
                        <c:v>426</c:v>
                      </c:pt>
                      <c:pt idx="142">
                        <c:v>414</c:v>
                      </c:pt>
                      <c:pt idx="143">
                        <c:v>403</c:v>
                      </c:pt>
                      <c:pt idx="144">
                        <c:v>393</c:v>
                      </c:pt>
                      <c:pt idx="145">
                        <c:v>384</c:v>
                      </c:pt>
                      <c:pt idx="146">
                        <c:v>376</c:v>
                      </c:pt>
                      <c:pt idx="147">
                        <c:v>369</c:v>
                      </c:pt>
                      <c:pt idx="148">
                        <c:v>362</c:v>
                      </c:pt>
                      <c:pt idx="149">
                        <c:v>356</c:v>
                      </c:pt>
                      <c:pt idx="150">
                        <c:v>351</c:v>
                      </c:pt>
                      <c:pt idx="151">
                        <c:v>346</c:v>
                      </c:pt>
                      <c:pt idx="152">
                        <c:v>342</c:v>
                      </c:pt>
                      <c:pt idx="153">
                        <c:v>338</c:v>
                      </c:pt>
                      <c:pt idx="154">
                        <c:v>334</c:v>
                      </c:pt>
                      <c:pt idx="155">
                        <c:v>331</c:v>
                      </c:pt>
                      <c:pt idx="156">
                        <c:v>328</c:v>
                      </c:pt>
                      <c:pt idx="157">
                        <c:v>326</c:v>
                      </c:pt>
                      <c:pt idx="158">
                        <c:v>324</c:v>
                      </c:pt>
                      <c:pt idx="159">
                        <c:v>322</c:v>
                      </c:pt>
                      <c:pt idx="160">
                        <c:v>320</c:v>
                      </c:pt>
                      <c:pt idx="161">
                        <c:v>319</c:v>
                      </c:pt>
                      <c:pt idx="162">
                        <c:v>317</c:v>
                      </c:pt>
                      <c:pt idx="163">
                        <c:v>316</c:v>
                      </c:pt>
                      <c:pt idx="164">
                        <c:v>315</c:v>
                      </c:pt>
                      <c:pt idx="165">
                        <c:v>314</c:v>
                      </c:pt>
                      <c:pt idx="166">
                        <c:v>313</c:v>
                      </c:pt>
                      <c:pt idx="167">
                        <c:v>313</c:v>
                      </c:pt>
                      <c:pt idx="168">
                        <c:v>312</c:v>
                      </c:pt>
                      <c:pt idx="169">
                        <c:v>311</c:v>
                      </c:pt>
                      <c:pt idx="170">
                        <c:v>311</c:v>
                      </c:pt>
                      <c:pt idx="171">
                        <c:v>311</c:v>
                      </c:pt>
                      <c:pt idx="172">
                        <c:v>310</c:v>
                      </c:pt>
                      <c:pt idx="173">
                        <c:v>310</c:v>
                      </c:pt>
                      <c:pt idx="174">
                        <c:v>310</c:v>
                      </c:pt>
                      <c:pt idx="175">
                        <c:v>309</c:v>
                      </c:pt>
                      <c:pt idx="176">
                        <c:v>309</c:v>
                      </c:pt>
                      <c:pt idx="177">
                        <c:v>309</c:v>
                      </c:pt>
                      <c:pt idx="178">
                        <c:v>309</c:v>
                      </c:pt>
                      <c:pt idx="179">
                        <c:v>309</c:v>
                      </c:pt>
                      <c:pt idx="180">
                        <c:v>309</c:v>
                      </c:pt>
                      <c:pt idx="181">
                        <c:v>308</c:v>
                      </c:pt>
                      <c:pt idx="182">
                        <c:v>308</c:v>
                      </c:pt>
                      <c:pt idx="183">
                        <c:v>308</c:v>
                      </c:pt>
                      <c:pt idx="184">
                        <c:v>291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51284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81696"/>
        <c:crosses val="autoZero"/>
        <c:auto val="1"/>
        <c:lblOffset val="100"/>
        <c:baseTimeUnit val="days"/>
      </c:dateAx>
      <c:valAx>
        <c:axId val="351281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Halálesetek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Grafikonok!$G$1</c:f>
              <c:strCache>
                <c:ptCount val="1"/>
                <c:pt idx="0">
                  <c:v>Napi elhalálozás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Grafikonok!$G$2:$G$669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14</c:v>
                </c:pt>
                <c:pt idx="40">
                  <c:v>10</c:v>
                </c:pt>
                <c:pt idx="41">
                  <c:v>13</c:v>
                </c:pt>
                <c:pt idx="42">
                  <c:v>12</c:v>
                </c:pt>
                <c:pt idx="43">
                  <c:v>8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10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8</c:v>
                </c:pt>
                <c:pt idx="55">
                  <c:v>11</c:v>
                </c:pt>
                <c:pt idx="56">
                  <c:v>9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5</c:v>
                </c:pt>
                <c:pt idx="61">
                  <c:v>11</c:v>
                </c:pt>
                <c:pt idx="62">
                  <c:v>12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13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3</c:v>
                </c:pt>
                <c:pt idx="75">
                  <c:v>11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8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8</c:v>
                </c:pt>
                <c:pt idx="197">
                  <c:v>9</c:v>
                </c:pt>
                <c:pt idx="198">
                  <c:v>6</c:v>
                </c:pt>
                <c:pt idx="199">
                  <c:v>6</c:v>
                </c:pt>
                <c:pt idx="200">
                  <c:v>8</c:v>
                </c:pt>
                <c:pt idx="201">
                  <c:v>3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9</c:v>
                </c:pt>
                <c:pt idx="206">
                  <c:v>12</c:v>
                </c:pt>
                <c:pt idx="207">
                  <c:v>6</c:v>
                </c:pt>
                <c:pt idx="208">
                  <c:v>13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17</c:v>
                </c:pt>
                <c:pt idx="213">
                  <c:v>14</c:v>
                </c:pt>
                <c:pt idx="214">
                  <c:v>10</c:v>
                </c:pt>
                <c:pt idx="215">
                  <c:v>11</c:v>
                </c:pt>
                <c:pt idx="216">
                  <c:v>20</c:v>
                </c:pt>
                <c:pt idx="217">
                  <c:v>24</c:v>
                </c:pt>
                <c:pt idx="218">
                  <c:v>21</c:v>
                </c:pt>
                <c:pt idx="219">
                  <c:v>15</c:v>
                </c:pt>
                <c:pt idx="220">
                  <c:v>20</c:v>
                </c:pt>
                <c:pt idx="221">
                  <c:v>21</c:v>
                </c:pt>
                <c:pt idx="222">
                  <c:v>14</c:v>
                </c:pt>
                <c:pt idx="223">
                  <c:v>28</c:v>
                </c:pt>
                <c:pt idx="224">
                  <c:v>27</c:v>
                </c:pt>
                <c:pt idx="225">
                  <c:v>29</c:v>
                </c:pt>
                <c:pt idx="226">
                  <c:v>33</c:v>
                </c:pt>
                <c:pt idx="227">
                  <c:v>24</c:v>
                </c:pt>
                <c:pt idx="228">
                  <c:v>33</c:v>
                </c:pt>
                <c:pt idx="229">
                  <c:v>31</c:v>
                </c:pt>
                <c:pt idx="230">
                  <c:v>38</c:v>
                </c:pt>
                <c:pt idx="231">
                  <c:v>48</c:v>
                </c:pt>
                <c:pt idx="232">
                  <c:v>46</c:v>
                </c:pt>
                <c:pt idx="233">
                  <c:v>47</c:v>
                </c:pt>
                <c:pt idx="234">
                  <c:v>38</c:v>
                </c:pt>
                <c:pt idx="235">
                  <c:v>35</c:v>
                </c:pt>
                <c:pt idx="236">
                  <c:v>47</c:v>
                </c:pt>
                <c:pt idx="237">
                  <c:v>63</c:v>
                </c:pt>
                <c:pt idx="238">
                  <c:v>43</c:v>
                </c:pt>
                <c:pt idx="239">
                  <c:v>56</c:v>
                </c:pt>
                <c:pt idx="240">
                  <c:v>65</c:v>
                </c:pt>
                <c:pt idx="241">
                  <c:v>51</c:v>
                </c:pt>
                <c:pt idx="242">
                  <c:v>69</c:v>
                </c:pt>
                <c:pt idx="243">
                  <c:v>70</c:v>
                </c:pt>
                <c:pt idx="244">
                  <c:v>84</c:v>
                </c:pt>
                <c:pt idx="245">
                  <c:v>90</c:v>
                </c:pt>
                <c:pt idx="246">
                  <c:v>84</c:v>
                </c:pt>
                <c:pt idx="247">
                  <c:v>103</c:v>
                </c:pt>
                <c:pt idx="248">
                  <c:v>107</c:v>
                </c:pt>
                <c:pt idx="249">
                  <c:v>81</c:v>
                </c:pt>
                <c:pt idx="250">
                  <c:v>55</c:v>
                </c:pt>
                <c:pt idx="251">
                  <c:v>103</c:v>
                </c:pt>
                <c:pt idx="252">
                  <c:v>101</c:v>
                </c:pt>
                <c:pt idx="253">
                  <c:v>87</c:v>
                </c:pt>
                <c:pt idx="254">
                  <c:v>99</c:v>
                </c:pt>
                <c:pt idx="255">
                  <c:v>107</c:v>
                </c:pt>
                <c:pt idx="256">
                  <c:v>107</c:v>
                </c:pt>
                <c:pt idx="257">
                  <c:v>93</c:v>
                </c:pt>
                <c:pt idx="258">
                  <c:v>91</c:v>
                </c:pt>
                <c:pt idx="259">
                  <c:v>99</c:v>
                </c:pt>
                <c:pt idx="260">
                  <c:v>92</c:v>
                </c:pt>
                <c:pt idx="261">
                  <c:v>96</c:v>
                </c:pt>
                <c:pt idx="262">
                  <c:v>121</c:v>
                </c:pt>
                <c:pt idx="263">
                  <c:v>111</c:v>
                </c:pt>
                <c:pt idx="264">
                  <c:v>91</c:v>
                </c:pt>
                <c:pt idx="265">
                  <c:v>117</c:v>
                </c:pt>
                <c:pt idx="266">
                  <c:v>106</c:v>
                </c:pt>
                <c:pt idx="267">
                  <c:v>115</c:v>
                </c:pt>
                <c:pt idx="268">
                  <c:v>135</c:v>
                </c:pt>
                <c:pt idx="269">
                  <c:v>152</c:v>
                </c:pt>
                <c:pt idx="270">
                  <c:v>156</c:v>
                </c:pt>
                <c:pt idx="271">
                  <c:v>151</c:v>
                </c:pt>
                <c:pt idx="272">
                  <c:v>154</c:v>
                </c:pt>
                <c:pt idx="273">
                  <c:v>165</c:v>
                </c:pt>
                <c:pt idx="274">
                  <c:v>182</c:v>
                </c:pt>
                <c:pt idx="275">
                  <c:v>189</c:v>
                </c:pt>
                <c:pt idx="276">
                  <c:v>193</c:v>
                </c:pt>
                <c:pt idx="277">
                  <c:v>162</c:v>
                </c:pt>
                <c:pt idx="278">
                  <c:v>116</c:v>
                </c:pt>
                <c:pt idx="279">
                  <c:v>136</c:v>
                </c:pt>
                <c:pt idx="280">
                  <c:v>160</c:v>
                </c:pt>
                <c:pt idx="281">
                  <c:v>171</c:v>
                </c:pt>
                <c:pt idx="282">
                  <c:v>171</c:v>
                </c:pt>
                <c:pt idx="283">
                  <c:v>162</c:v>
                </c:pt>
                <c:pt idx="284">
                  <c:v>181</c:v>
                </c:pt>
                <c:pt idx="285">
                  <c:v>165</c:v>
                </c:pt>
                <c:pt idx="286">
                  <c:v>107</c:v>
                </c:pt>
                <c:pt idx="287">
                  <c:v>144</c:v>
                </c:pt>
                <c:pt idx="288">
                  <c:v>157</c:v>
                </c:pt>
                <c:pt idx="289">
                  <c:v>187</c:v>
                </c:pt>
                <c:pt idx="290">
                  <c:v>189</c:v>
                </c:pt>
                <c:pt idx="291">
                  <c:v>185</c:v>
                </c:pt>
                <c:pt idx="292">
                  <c:v>183</c:v>
                </c:pt>
                <c:pt idx="293">
                  <c:v>180</c:v>
                </c:pt>
                <c:pt idx="294">
                  <c:v>154</c:v>
                </c:pt>
                <c:pt idx="295">
                  <c:v>113</c:v>
                </c:pt>
                <c:pt idx="296">
                  <c:v>104</c:v>
                </c:pt>
                <c:pt idx="297">
                  <c:v>118</c:v>
                </c:pt>
                <c:pt idx="298">
                  <c:v>96</c:v>
                </c:pt>
                <c:pt idx="299">
                  <c:v>114</c:v>
                </c:pt>
                <c:pt idx="300">
                  <c:v>131</c:v>
                </c:pt>
                <c:pt idx="301">
                  <c:v>137</c:v>
                </c:pt>
                <c:pt idx="302">
                  <c:v>108</c:v>
                </c:pt>
                <c:pt idx="303">
                  <c:v>130</c:v>
                </c:pt>
                <c:pt idx="304">
                  <c:v>114</c:v>
                </c:pt>
                <c:pt idx="305">
                  <c:v>103</c:v>
                </c:pt>
                <c:pt idx="306">
                  <c:v>93</c:v>
                </c:pt>
                <c:pt idx="307">
                  <c:v>103</c:v>
                </c:pt>
                <c:pt idx="308">
                  <c:v>118</c:v>
                </c:pt>
                <c:pt idx="309">
                  <c:v>127</c:v>
                </c:pt>
                <c:pt idx="310">
                  <c:v>115</c:v>
                </c:pt>
                <c:pt idx="311">
                  <c:v>114</c:v>
                </c:pt>
                <c:pt idx="312">
                  <c:v>94</c:v>
                </c:pt>
                <c:pt idx="313">
                  <c:v>77</c:v>
                </c:pt>
                <c:pt idx="314">
                  <c:v>128</c:v>
                </c:pt>
                <c:pt idx="315">
                  <c:v>95</c:v>
                </c:pt>
                <c:pt idx="316">
                  <c:v>118</c:v>
                </c:pt>
                <c:pt idx="317">
                  <c:v>111</c:v>
                </c:pt>
                <c:pt idx="318">
                  <c:v>87</c:v>
                </c:pt>
                <c:pt idx="319">
                  <c:v>77</c:v>
                </c:pt>
                <c:pt idx="320">
                  <c:v>68</c:v>
                </c:pt>
                <c:pt idx="321">
                  <c:v>111</c:v>
                </c:pt>
                <c:pt idx="322">
                  <c:v>95</c:v>
                </c:pt>
                <c:pt idx="323">
                  <c:v>98</c:v>
                </c:pt>
                <c:pt idx="324">
                  <c:v>98</c:v>
                </c:pt>
                <c:pt idx="325">
                  <c:v>93</c:v>
                </c:pt>
                <c:pt idx="326">
                  <c:v>64</c:v>
                </c:pt>
                <c:pt idx="327">
                  <c:v>56</c:v>
                </c:pt>
                <c:pt idx="328">
                  <c:v>89</c:v>
                </c:pt>
                <c:pt idx="329">
                  <c:v>85</c:v>
                </c:pt>
                <c:pt idx="330">
                  <c:v>93</c:v>
                </c:pt>
                <c:pt idx="331">
                  <c:v>83</c:v>
                </c:pt>
                <c:pt idx="332">
                  <c:v>89</c:v>
                </c:pt>
                <c:pt idx="333">
                  <c:v>61</c:v>
                </c:pt>
                <c:pt idx="334">
                  <c:v>54</c:v>
                </c:pt>
                <c:pt idx="335">
                  <c:v>78</c:v>
                </c:pt>
                <c:pt idx="336">
                  <c:v>83</c:v>
                </c:pt>
                <c:pt idx="337">
                  <c:v>93</c:v>
                </c:pt>
                <c:pt idx="338">
                  <c:v>98</c:v>
                </c:pt>
                <c:pt idx="339">
                  <c:v>96</c:v>
                </c:pt>
                <c:pt idx="340">
                  <c:v>64</c:v>
                </c:pt>
                <c:pt idx="341">
                  <c:v>65</c:v>
                </c:pt>
                <c:pt idx="342">
                  <c:v>94</c:v>
                </c:pt>
                <c:pt idx="343">
                  <c:v>98</c:v>
                </c:pt>
                <c:pt idx="344">
                  <c:v>97</c:v>
                </c:pt>
                <c:pt idx="345">
                  <c:v>99</c:v>
                </c:pt>
                <c:pt idx="346">
                  <c:v>93</c:v>
                </c:pt>
                <c:pt idx="347">
                  <c:v>70</c:v>
                </c:pt>
                <c:pt idx="348">
                  <c:v>46</c:v>
                </c:pt>
                <c:pt idx="349">
                  <c:v>85</c:v>
                </c:pt>
                <c:pt idx="350">
                  <c:v>94</c:v>
                </c:pt>
                <c:pt idx="351">
                  <c:v>104</c:v>
                </c:pt>
                <c:pt idx="352">
                  <c:v>110</c:v>
                </c:pt>
                <c:pt idx="353">
                  <c:v>107</c:v>
                </c:pt>
                <c:pt idx="354">
                  <c:v>47</c:v>
                </c:pt>
                <c:pt idx="355">
                  <c:v>48</c:v>
                </c:pt>
                <c:pt idx="356">
                  <c:v>103</c:v>
                </c:pt>
                <c:pt idx="357">
                  <c:v>102</c:v>
                </c:pt>
                <c:pt idx="358">
                  <c:v>120</c:v>
                </c:pt>
                <c:pt idx="359">
                  <c:v>123</c:v>
                </c:pt>
                <c:pt idx="360">
                  <c:v>107</c:v>
                </c:pt>
                <c:pt idx="361">
                  <c:v>72</c:v>
                </c:pt>
                <c:pt idx="362">
                  <c:v>84</c:v>
                </c:pt>
                <c:pt idx="363">
                  <c:v>130</c:v>
                </c:pt>
                <c:pt idx="364">
                  <c:v>136</c:v>
                </c:pt>
                <c:pt idx="365">
                  <c:v>152</c:v>
                </c:pt>
                <c:pt idx="366">
                  <c:v>143</c:v>
                </c:pt>
                <c:pt idx="367">
                  <c:v>146</c:v>
                </c:pt>
                <c:pt idx="368">
                  <c:v>108</c:v>
                </c:pt>
                <c:pt idx="369">
                  <c:v>115</c:v>
                </c:pt>
                <c:pt idx="370">
                  <c:v>158</c:v>
                </c:pt>
                <c:pt idx="371">
                  <c:v>179</c:v>
                </c:pt>
                <c:pt idx="372">
                  <c:v>172</c:v>
                </c:pt>
                <c:pt idx="373">
                  <c:v>130</c:v>
                </c:pt>
                <c:pt idx="374">
                  <c:v>163</c:v>
                </c:pt>
                <c:pt idx="375">
                  <c:v>162</c:v>
                </c:pt>
                <c:pt idx="376">
                  <c:v>131</c:v>
                </c:pt>
                <c:pt idx="377">
                  <c:v>143</c:v>
                </c:pt>
                <c:pt idx="378">
                  <c:v>195</c:v>
                </c:pt>
                <c:pt idx="379">
                  <c:v>207</c:v>
                </c:pt>
                <c:pt idx="380">
                  <c:v>213</c:v>
                </c:pt>
                <c:pt idx="381">
                  <c:v>227</c:v>
                </c:pt>
                <c:pt idx="382">
                  <c:v>194</c:v>
                </c:pt>
                <c:pt idx="383">
                  <c:v>189</c:v>
                </c:pt>
                <c:pt idx="384">
                  <c:v>252</c:v>
                </c:pt>
                <c:pt idx="385">
                  <c:v>249</c:v>
                </c:pt>
                <c:pt idx="386">
                  <c:v>272</c:v>
                </c:pt>
                <c:pt idx="387">
                  <c:v>275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46412200"/>
        <c:axId val="346406712"/>
      </c:barChart>
      <c:lineChart>
        <c:grouping val="standard"/>
        <c:varyColors val="0"/>
        <c:ser>
          <c:idx val="1"/>
          <c:order val="1"/>
          <c:tx>
            <c:strRef>
              <c:f>Grafikonok!$I$1</c:f>
              <c:strCache>
                <c:ptCount val="1"/>
                <c:pt idx="0">
                  <c:v>Összes elhalálozás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Grafikonok!$I$2:$I$669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38</c:v>
                </c:pt>
                <c:pt idx="34">
                  <c:v>47</c:v>
                </c:pt>
                <c:pt idx="35">
                  <c:v>58</c:v>
                </c:pt>
                <c:pt idx="36">
                  <c:v>66</c:v>
                </c:pt>
                <c:pt idx="37">
                  <c:v>77</c:v>
                </c:pt>
                <c:pt idx="38">
                  <c:v>85</c:v>
                </c:pt>
                <c:pt idx="39">
                  <c:v>99</c:v>
                </c:pt>
                <c:pt idx="40">
                  <c:v>109</c:v>
                </c:pt>
                <c:pt idx="41">
                  <c:v>122</c:v>
                </c:pt>
                <c:pt idx="42">
                  <c:v>134</c:v>
                </c:pt>
                <c:pt idx="43">
                  <c:v>142</c:v>
                </c:pt>
                <c:pt idx="44">
                  <c:v>156</c:v>
                </c:pt>
                <c:pt idx="45">
                  <c:v>172</c:v>
                </c:pt>
                <c:pt idx="46">
                  <c:v>189</c:v>
                </c:pt>
                <c:pt idx="47">
                  <c:v>199</c:v>
                </c:pt>
                <c:pt idx="48">
                  <c:v>213</c:v>
                </c:pt>
                <c:pt idx="49">
                  <c:v>225</c:v>
                </c:pt>
                <c:pt idx="50">
                  <c:v>239</c:v>
                </c:pt>
                <c:pt idx="51">
                  <c:v>250</c:v>
                </c:pt>
                <c:pt idx="52">
                  <c:v>262</c:v>
                </c:pt>
                <c:pt idx="53">
                  <c:v>272</c:v>
                </c:pt>
                <c:pt idx="54">
                  <c:v>280</c:v>
                </c:pt>
                <c:pt idx="55">
                  <c:v>291</c:v>
                </c:pt>
                <c:pt idx="56">
                  <c:v>300</c:v>
                </c:pt>
                <c:pt idx="57">
                  <c:v>312</c:v>
                </c:pt>
                <c:pt idx="58">
                  <c:v>323</c:v>
                </c:pt>
                <c:pt idx="59">
                  <c:v>335</c:v>
                </c:pt>
                <c:pt idx="60">
                  <c:v>340</c:v>
                </c:pt>
                <c:pt idx="61">
                  <c:v>351</c:v>
                </c:pt>
                <c:pt idx="62">
                  <c:v>363</c:v>
                </c:pt>
                <c:pt idx="63">
                  <c:v>373</c:v>
                </c:pt>
                <c:pt idx="64">
                  <c:v>383</c:v>
                </c:pt>
                <c:pt idx="65">
                  <c:v>392</c:v>
                </c:pt>
                <c:pt idx="66">
                  <c:v>405</c:v>
                </c:pt>
                <c:pt idx="67">
                  <c:v>413</c:v>
                </c:pt>
                <c:pt idx="68">
                  <c:v>421</c:v>
                </c:pt>
                <c:pt idx="69">
                  <c:v>425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451</c:v>
                </c:pt>
                <c:pt idx="75">
                  <c:v>462</c:v>
                </c:pt>
                <c:pt idx="76">
                  <c:v>467</c:v>
                </c:pt>
                <c:pt idx="77">
                  <c:v>470</c:v>
                </c:pt>
                <c:pt idx="78">
                  <c:v>473</c:v>
                </c:pt>
                <c:pt idx="79">
                  <c:v>476</c:v>
                </c:pt>
                <c:pt idx="80">
                  <c:v>482</c:v>
                </c:pt>
                <c:pt idx="81">
                  <c:v>486</c:v>
                </c:pt>
                <c:pt idx="82">
                  <c:v>491</c:v>
                </c:pt>
                <c:pt idx="83">
                  <c:v>499</c:v>
                </c:pt>
                <c:pt idx="84">
                  <c:v>505</c:v>
                </c:pt>
                <c:pt idx="85">
                  <c:v>509</c:v>
                </c:pt>
                <c:pt idx="86">
                  <c:v>517</c:v>
                </c:pt>
                <c:pt idx="87">
                  <c:v>524</c:v>
                </c:pt>
                <c:pt idx="88">
                  <c:v>526</c:v>
                </c:pt>
                <c:pt idx="89">
                  <c:v>527</c:v>
                </c:pt>
                <c:pt idx="90">
                  <c:v>532</c:v>
                </c:pt>
                <c:pt idx="91">
                  <c:v>534</c:v>
                </c:pt>
                <c:pt idx="92">
                  <c:v>539</c:v>
                </c:pt>
                <c:pt idx="93">
                  <c:v>542</c:v>
                </c:pt>
                <c:pt idx="94">
                  <c:v>545</c:v>
                </c:pt>
                <c:pt idx="95">
                  <c:v>546</c:v>
                </c:pt>
                <c:pt idx="96">
                  <c:v>548</c:v>
                </c:pt>
                <c:pt idx="97">
                  <c:v>550</c:v>
                </c:pt>
                <c:pt idx="98">
                  <c:v>551</c:v>
                </c:pt>
                <c:pt idx="99">
                  <c:v>553</c:v>
                </c:pt>
                <c:pt idx="100">
                  <c:v>555</c:v>
                </c:pt>
                <c:pt idx="101">
                  <c:v>559</c:v>
                </c:pt>
                <c:pt idx="102">
                  <c:v>562</c:v>
                </c:pt>
                <c:pt idx="103">
                  <c:v>563</c:v>
                </c:pt>
                <c:pt idx="104">
                  <c:v>565</c:v>
                </c:pt>
                <c:pt idx="105">
                  <c:v>567</c:v>
                </c:pt>
                <c:pt idx="106">
                  <c:v>568</c:v>
                </c:pt>
                <c:pt idx="107">
                  <c:v>568</c:v>
                </c:pt>
                <c:pt idx="108">
                  <c:v>570</c:v>
                </c:pt>
                <c:pt idx="109">
                  <c:v>570</c:v>
                </c:pt>
                <c:pt idx="110">
                  <c:v>572</c:v>
                </c:pt>
                <c:pt idx="111">
                  <c:v>573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578</c:v>
                </c:pt>
                <c:pt idx="116">
                  <c:v>581</c:v>
                </c:pt>
                <c:pt idx="117">
                  <c:v>585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589</c:v>
                </c:pt>
                <c:pt idx="124">
                  <c:v>589</c:v>
                </c:pt>
                <c:pt idx="125">
                  <c:v>589</c:v>
                </c:pt>
                <c:pt idx="126">
                  <c:v>589</c:v>
                </c:pt>
                <c:pt idx="127">
                  <c:v>591</c:v>
                </c:pt>
                <c:pt idx="128">
                  <c:v>593</c:v>
                </c:pt>
                <c:pt idx="129">
                  <c:v>595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596</c:v>
                </c:pt>
                <c:pt idx="145">
                  <c:v>596</c:v>
                </c:pt>
                <c:pt idx="146">
                  <c:v>596</c:v>
                </c:pt>
                <c:pt idx="147">
                  <c:v>596</c:v>
                </c:pt>
                <c:pt idx="148">
                  <c:v>596</c:v>
                </c:pt>
                <c:pt idx="149">
                  <c:v>596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598</c:v>
                </c:pt>
                <c:pt idx="154">
                  <c:v>599</c:v>
                </c:pt>
                <c:pt idx="155">
                  <c:v>600</c:v>
                </c:pt>
                <c:pt idx="156">
                  <c:v>602</c:v>
                </c:pt>
                <c:pt idx="157">
                  <c:v>602</c:v>
                </c:pt>
                <c:pt idx="158">
                  <c:v>602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609</c:v>
                </c:pt>
                <c:pt idx="168">
                  <c:v>609</c:v>
                </c:pt>
                <c:pt idx="169">
                  <c:v>609</c:v>
                </c:pt>
                <c:pt idx="170">
                  <c:v>611</c:v>
                </c:pt>
                <c:pt idx="171">
                  <c:v>611</c:v>
                </c:pt>
                <c:pt idx="172">
                  <c:v>613</c:v>
                </c:pt>
                <c:pt idx="173">
                  <c:v>613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631</c:v>
                </c:pt>
                <c:pt idx="192">
                  <c:v>633</c:v>
                </c:pt>
                <c:pt idx="193">
                  <c:v>637</c:v>
                </c:pt>
                <c:pt idx="194">
                  <c:v>642</c:v>
                </c:pt>
                <c:pt idx="195">
                  <c:v>646</c:v>
                </c:pt>
                <c:pt idx="196">
                  <c:v>654</c:v>
                </c:pt>
                <c:pt idx="197">
                  <c:v>663</c:v>
                </c:pt>
                <c:pt idx="198">
                  <c:v>669</c:v>
                </c:pt>
                <c:pt idx="199">
                  <c:v>675</c:v>
                </c:pt>
                <c:pt idx="200">
                  <c:v>683</c:v>
                </c:pt>
                <c:pt idx="201">
                  <c:v>686</c:v>
                </c:pt>
                <c:pt idx="202">
                  <c:v>694</c:v>
                </c:pt>
                <c:pt idx="203">
                  <c:v>702</c:v>
                </c:pt>
                <c:pt idx="204">
                  <c:v>709</c:v>
                </c:pt>
                <c:pt idx="205">
                  <c:v>718</c:v>
                </c:pt>
                <c:pt idx="206">
                  <c:v>730</c:v>
                </c:pt>
                <c:pt idx="207">
                  <c:v>736</c:v>
                </c:pt>
                <c:pt idx="208">
                  <c:v>749</c:v>
                </c:pt>
                <c:pt idx="209">
                  <c:v>757</c:v>
                </c:pt>
                <c:pt idx="210">
                  <c:v>765</c:v>
                </c:pt>
                <c:pt idx="211">
                  <c:v>781</c:v>
                </c:pt>
                <c:pt idx="212">
                  <c:v>798</c:v>
                </c:pt>
                <c:pt idx="213">
                  <c:v>812</c:v>
                </c:pt>
                <c:pt idx="214">
                  <c:v>822</c:v>
                </c:pt>
                <c:pt idx="215">
                  <c:v>833</c:v>
                </c:pt>
                <c:pt idx="216">
                  <c:v>853</c:v>
                </c:pt>
                <c:pt idx="217">
                  <c:v>877</c:v>
                </c:pt>
                <c:pt idx="218">
                  <c:v>898</c:v>
                </c:pt>
                <c:pt idx="219">
                  <c:v>913</c:v>
                </c:pt>
                <c:pt idx="220">
                  <c:v>933</c:v>
                </c:pt>
                <c:pt idx="221">
                  <c:v>954</c:v>
                </c:pt>
                <c:pt idx="222">
                  <c:v>968</c:v>
                </c:pt>
                <c:pt idx="223">
                  <c:v>996</c:v>
                </c:pt>
                <c:pt idx="224">
                  <c:v>1023</c:v>
                </c:pt>
                <c:pt idx="225">
                  <c:v>1052</c:v>
                </c:pt>
                <c:pt idx="226">
                  <c:v>1085</c:v>
                </c:pt>
                <c:pt idx="227">
                  <c:v>1109</c:v>
                </c:pt>
                <c:pt idx="228">
                  <c:v>1142</c:v>
                </c:pt>
                <c:pt idx="229">
                  <c:v>1173</c:v>
                </c:pt>
                <c:pt idx="230">
                  <c:v>1211</c:v>
                </c:pt>
                <c:pt idx="231">
                  <c:v>1259</c:v>
                </c:pt>
                <c:pt idx="232">
                  <c:v>1305</c:v>
                </c:pt>
                <c:pt idx="233">
                  <c:v>1352</c:v>
                </c:pt>
                <c:pt idx="234">
                  <c:v>1390</c:v>
                </c:pt>
                <c:pt idx="235">
                  <c:v>1425</c:v>
                </c:pt>
                <c:pt idx="236">
                  <c:v>1472</c:v>
                </c:pt>
                <c:pt idx="237">
                  <c:v>1535</c:v>
                </c:pt>
                <c:pt idx="238">
                  <c:v>1578</c:v>
                </c:pt>
                <c:pt idx="239">
                  <c:v>1634</c:v>
                </c:pt>
                <c:pt idx="240">
                  <c:v>1699</c:v>
                </c:pt>
                <c:pt idx="241">
                  <c:v>1750</c:v>
                </c:pt>
                <c:pt idx="242">
                  <c:v>1819</c:v>
                </c:pt>
                <c:pt idx="243">
                  <c:v>1889</c:v>
                </c:pt>
                <c:pt idx="244">
                  <c:v>1973</c:v>
                </c:pt>
                <c:pt idx="245">
                  <c:v>2063</c:v>
                </c:pt>
                <c:pt idx="246">
                  <c:v>2147</c:v>
                </c:pt>
                <c:pt idx="247">
                  <c:v>2250</c:v>
                </c:pt>
                <c:pt idx="248">
                  <c:v>2357</c:v>
                </c:pt>
                <c:pt idx="249">
                  <c:v>2438</c:v>
                </c:pt>
                <c:pt idx="250">
                  <c:v>2493</c:v>
                </c:pt>
                <c:pt idx="251">
                  <c:v>2596</c:v>
                </c:pt>
                <c:pt idx="252">
                  <c:v>2697</c:v>
                </c:pt>
                <c:pt idx="253">
                  <c:v>2784</c:v>
                </c:pt>
                <c:pt idx="254">
                  <c:v>2883</c:v>
                </c:pt>
                <c:pt idx="255">
                  <c:v>2990</c:v>
                </c:pt>
                <c:pt idx="256">
                  <c:v>3097</c:v>
                </c:pt>
                <c:pt idx="257">
                  <c:v>3190</c:v>
                </c:pt>
                <c:pt idx="258">
                  <c:v>3281</c:v>
                </c:pt>
                <c:pt idx="259">
                  <c:v>3380</c:v>
                </c:pt>
                <c:pt idx="260">
                  <c:v>3472</c:v>
                </c:pt>
                <c:pt idx="261">
                  <c:v>3568</c:v>
                </c:pt>
                <c:pt idx="262">
                  <c:v>3689</c:v>
                </c:pt>
                <c:pt idx="263">
                  <c:v>3800</c:v>
                </c:pt>
                <c:pt idx="264">
                  <c:v>3891</c:v>
                </c:pt>
                <c:pt idx="265">
                  <c:v>4008</c:v>
                </c:pt>
                <c:pt idx="266">
                  <c:v>4114</c:v>
                </c:pt>
                <c:pt idx="267">
                  <c:v>4229</c:v>
                </c:pt>
                <c:pt idx="268">
                  <c:v>4364</c:v>
                </c:pt>
                <c:pt idx="269">
                  <c:v>4516</c:v>
                </c:pt>
                <c:pt idx="270">
                  <c:v>4672</c:v>
                </c:pt>
                <c:pt idx="271">
                  <c:v>4823</c:v>
                </c:pt>
                <c:pt idx="272">
                  <c:v>4977</c:v>
                </c:pt>
                <c:pt idx="273">
                  <c:v>5142</c:v>
                </c:pt>
                <c:pt idx="274">
                  <c:v>5324</c:v>
                </c:pt>
                <c:pt idx="275">
                  <c:v>5513</c:v>
                </c:pt>
                <c:pt idx="276">
                  <c:v>5706</c:v>
                </c:pt>
                <c:pt idx="277">
                  <c:v>5868</c:v>
                </c:pt>
                <c:pt idx="278">
                  <c:v>5984</c:v>
                </c:pt>
                <c:pt idx="279">
                  <c:v>6120</c:v>
                </c:pt>
                <c:pt idx="280">
                  <c:v>6280</c:v>
                </c:pt>
                <c:pt idx="281">
                  <c:v>6451</c:v>
                </c:pt>
                <c:pt idx="282">
                  <c:v>6622</c:v>
                </c:pt>
                <c:pt idx="283">
                  <c:v>6784</c:v>
                </c:pt>
                <c:pt idx="284">
                  <c:v>6965</c:v>
                </c:pt>
                <c:pt idx="285">
                  <c:v>7130</c:v>
                </c:pt>
                <c:pt idx="286">
                  <c:v>7237</c:v>
                </c:pt>
                <c:pt idx="287">
                  <c:v>7381</c:v>
                </c:pt>
                <c:pt idx="288">
                  <c:v>7538</c:v>
                </c:pt>
                <c:pt idx="289">
                  <c:v>7725</c:v>
                </c:pt>
                <c:pt idx="290">
                  <c:v>7914</c:v>
                </c:pt>
                <c:pt idx="291">
                  <c:v>8099</c:v>
                </c:pt>
                <c:pt idx="292">
                  <c:v>8282</c:v>
                </c:pt>
                <c:pt idx="293">
                  <c:v>8462</c:v>
                </c:pt>
                <c:pt idx="294">
                  <c:v>8616</c:v>
                </c:pt>
                <c:pt idx="295">
                  <c:v>8729</c:v>
                </c:pt>
                <c:pt idx="296">
                  <c:v>8833</c:v>
                </c:pt>
                <c:pt idx="297">
                  <c:v>8951</c:v>
                </c:pt>
                <c:pt idx="298">
                  <c:v>9047</c:v>
                </c:pt>
                <c:pt idx="299">
                  <c:v>9161</c:v>
                </c:pt>
                <c:pt idx="300">
                  <c:v>9292</c:v>
                </c:pt>
                <c:pt idx="301">
                  <c:v>9429</c:v>
                </c:pt>
                <c:pt idx="302">
                  <c:v>9537</c:v>
                </c:pt>
                <c:pt idx="303">
                  <c:v>9667</c:v>
                </c:pt>
                <c:pt idx="304">
                  <c:v>9781</c:v>
                </c:pt>
                <c:pt idx="305">
                  <c:v>9884</c:v>
                </c:pt>
                <c:pt idx="306">
                  <c:v>9977</c:v>
                </c:pt>
                <c:pt idx="307">
                  <c:v>10080</c:v>
                </c:pt>
                <c:pt idx="308">
                  <c:v>10198</c:v>
                </c:pt>
                <c:pt idx="309">
                  <c:v>10325</c:v>
                </c:pt>
                <c:pt idx="310">
                  <c:v>10440</c:v>
                </c:pt>
                <c:pt idx="311">
                  <c:v>10554</c:v>
                </c:pt>
                <c:pt idx="312">
                  <c:v>10648</c:v>
                </c:pt>
                <c:pt idx="313">
                  <c:v>10725</c:v>
                </c:pt>
                <c:pt idx="314">
                  <c:v>10853</c:v>
                </c:pt>
                <c:pt idx="315">
                  <c:v>10948</c:v>
                </c:pt>
                <c:pt idx="316">
                  <c:v>11066</c:v>
                </c:pt>
                <c:pt idx="317">
                  <c:v>11177</c:v>
                </c:pt>
                <c:pt idx="318">
                  <c:v>11264</c:v>
                </c:pt>
                <c:pt idx="319">
                  <c:v>11341</c:v>
                </c:pt>
                <c:pt idx="320">
                  <c:v>11409</c:v>
                </c:pt>
                <c:pt idx="321">
                  <c:v>11520</c:v>
                </c:pt>
                <c:pt idx="322">
                  <c:v>11615</c:v>
                </c:pt>
                <c:pt idx="323">
                  <c:v>11713</c:v>
                </c:pt>
                <c:pt idx="324">
                  <c:v>11811</c:v>
                </c:pt>
                <c:pt idx="325">
                  <c:v>11904</c:v>
                </c:pt>
                <c:pt idx="326">
                  <c:v>11968</c:v>
                </c:pt>
                <c:pt idx="327">
                  <c:v>12024</c:v>
                </c:pt>
                <c:pt idx="328">
                  <c:v>12113</c:v>
                </c:pt>
                <c:pt idx="329">
                  <c:v>12198</c:v>
                </c:pt>
                <c:pt idx="330">
                  <c:v>12291</c:v>
                </c:pt>
                <c:pt idx="331">
                  <c:v>12374</c:v>
                </c:pt>
                <c:pt idx="332">
                  <c:v>12463</c:v>
                </c:pt>
                <c:pt idx="333">
                  <c:v>12524</c:v>
                </c:pt>
                <c:pt idx="334">
                  <c:v>12578</c:v>
                </c:pt>
                <c:pt idx="335">
                  <c:v>12656</c:v>
                </c:pt>
                <c:pt idx="336">
                  <c:v>12739</c:v>
                </c:pt>
                <c:pt idx="337">
                  <c:v>12832</c:v>
                </c:pt>
                <c:pt idx="338">
                  <c:v>12930</c:v>
                </c:pt>
                <c:pt idx="339">
                  <c:v>13026</c:v>
                </c:pt>
                <c:pt idx="340">
                  <c:v>13090</c:v>
                </c:pt>
                <c:pt idx="341">
                  <c:v>13155</c:v>
                </c:pt>
                <c:pt idx="342">
                  <c:v>13249</c:v>
                </c:pt>
                <c:pt idx="343">
                  <c:v>13347</c:v>
                </c:pt>
                <c:pt idx="344">
                  <c:v>13444</c:v>
                </c:pt>
                <c:pt idx="345">
                  <c:v>13543</c:v>
                </c:pt>
                <c:pt idx="346">
                  <c:v>13636</c:v>
                </c:pt>
                <c:pt idx="347">
                  <c:v>13706</c:v>
                </c:pt>
                <c:pt idx="348">
                  <c:v>13752</c:v>
                </c:pt>
                <c:pt idx="349">
                  <c:v>13837</c:v>
                </c:pt>
                <c:pt idx="350">
                  <c:v>13931</c:v>
                </c:pt>
                <c:pt idx="351">
                  <c:v>14035</c:v>
                </c:pt>
                <c:pt idx="352">
                  <c:v>14145</c:v>
                </c:pt>
                <c:pt idx="353">
                  <c:v>14252</c:v>
                </c:pt>
                <c:pt idx="354">
                  <c:v>14299</c:v>
                </c:pt>
                <c:pt idx="355">
                  <c:v>14347</c:v>
                </c:pt>
                <c:pt idx="356">
                  <c:v>14450</c:v>
                </c:pt>
                <c:pt idx="357">
                  <c:v>14552</c:v>
                </c:pt>
                <c:pt idx="358">
                  <c:v>14672</c:v>
                </c:pt>
                <c:pt idx="359">
                  <c:v>14795</c:v>
                </c:pt>
                <c:pt idx="360">
                  <c:v>14902</c:v>
                </c:pt>
                <c:pt idx="361">
                  <c:v>14974</c:v>
                </c:pt>
                <c:pt idx="362">
                  <c:v>15058</c:v>
                </c:pt>
                <c:pt idx="363">
                  <c:v>15188</c:v>
                </c:pt>
                <c:pt idx="364">
                  <c:v>15324</c:v>
                </c:pt>
                <c:pt idx="365">
                  <c:v>15476</c:v>
                </c:pt>
                <c:pt idx="366">
                  <c:v>15619</c:v>
                </c:pt>
                <c:pt idx="367">
                  <c:v>15765</c:v>
                </c:pt>
                <c:pt idx="368">
                  <c:v>15873</c:v>
                </c:pt>
                <c:pt idx="369">
                  <c:v>15988</c:v>
                </c:pt>
                <c:pt idx="370">
                  <c:v>16146</c:v>
                </c:pt>
                <c:pt idx="371">
                  <c:v>16325</c:v>
                </c:pt>
                <c:pt idx="372">
                  <c:v>16497</c:v>
                </c:pt>
                <c:pt idx="373">
                  <c:v>16627</c:v>
                </c:pt>
                <c:pt idx="374">
                  <c:v>16790</c:v>
                </c:pt>
                <c:pt idx="375">
                  <c:v>16952</c:v>
                </c:pt>
                <c:pt idx="376">
                  <c:v>17083</c:v>
                </c:pt>
                <c:pt idx="377">
                  <c:v>17226</c:v>
                </c:pt>
                <c:pt idx="378">
                  <c:v>17421</c:v>
                </c:pt>
                <c:pt idx="379">
                  <c:v>17628</c:v>
                </c:pt>
                <c:pt idx="380">
                  <c:v>17841</c:v>
                </c:pt>
                <c:pt idx="381">
                  <c:v>18068</c:v>
                </c:pt>
                <c:pt idx="382">
                  <c:v>18262</c:v>
                </c:pt>
                <c:pt idx="383">
                  <c:v>18451</c:v>
                </c:pt>
                <c:pt idx="384">
                  <c:v>18703</c:v>
                </c:pt>
                <c:pt idx="385">
                  <c:v>18952</c:v>
                </c:pt>
                <c:pt idx="386">
                  <c:v>19224</c:v>
                </c:pt>
                <c:pt idx="387">
                  <c:v>19499</c:v>
                </c:pt>
                <c:pt idx="388">
                  <c:v>19499</c:v>
                </c:pt>
                <c:pt idx="389">
                  <c:v>19499</c:v>
                </c:pt>
                <c:pt idx="390">
                  <c:v>19499</c:v>
                </c:pt>
                <c:pt idx="391">
                  <c:v>19499</c:v>
                </c:pt>
                <c:pt idx="392">
                  <c:v>19499</c:v>
                </c:pt>
                <c:pt idx="393">
                  <c:v>19499</c:v>
                </c:pt>
                <c:pt idx="394">
                  <c:v>19499</c:v>
                </c:pt>
                <c:pt idx="395">
                  <c:v>19499</c:v>
                </c:pt>
                <c:pt idx="396">
                  <c:v>19499</c:v>
                </c:pt>
                <c:pt idx="397">
                  <c:v>19499</c:v>
                </c:pt>
                <c:pt idx="398">
                  <c:v>19499</c:v>
                </c:pt>
                <c:pt idx="399">
                  <c:v>19499</c:v>
                </c:pt>
                <c:pt idx="400">
                  <c:v>19499</c:v>
                </c:pt>
                <c:pt idx="401">
                  <c:v>19499</c:v>
                </c:pt>
                <c:pt idx="402">
                  <c:v>19499</c:v>
                </c:pt>
                <c:pt idx="403">
                  <c:v>19499</c:v>
                </c:pt>
                <c:pt idx="404">
                  <c:v>19499</c:v>
                </c:pt>
                <c:pt idx="405">
                  <c:v>19499</c:v>
                </c:pt>
                <c:pt idx="406">
                  <c:v>19499</c:v>
                </c:pt>
                <c:pt idx="407">
                  <c:v>19499</c:v>
                </c:pt>
                <c:pt idx="408">
                  <c:v>19499</c:v>
                </c:pt>
                <c:pt idx="409">
                  <c:v>19499</c:v>
                </c:pt>
                <c:pt idx="410">
                  <c:v>19499</c:v>
                </c:pt>
                <c:pt idx="411">
                  <c:v>19499</c:v>
                </c:pt>
                <c:pt idx="412">
                  <c:v>19499</c:v>
                </c:pt>
                <c:pt idx="413">
                  <c:v>19499</c:v>
                </c:pt>
                <c:pt idx="414">
                  <c:v>19499</c:v>
                </c:pt>
                <c:pt idx="415">
                  <c:v>19499</c:v>
                </c:pt>
                <c:pt idx="416">
                  <c:v>19499</c:v>
                </c:pt>
                <c:pt idx="417">
                  <c:v>19499</c:v>
                </c:pt>
                <c:pt idx="418">
                  <c:v>19499</c:v>
                </c:pt>
                <c:pt idx="419">
                  <c:v>19499</c:v>
                </c:pt>
                <c:pt idx="420">
                  <c:v>19499</c:v>
                </c:pt>
                <c:pt idx="421">
                  <c:v>19499</c:v>
                </c:pt>
                <c:pt idx="422">
                  <c:v>19499</c:v>
                </c:pt>
                <c:pt idx="423">
                  <c:v>19499</c:v>
                </c:pt>
                <c:pt idx="424">
                  <c:v>19499</c:v>
                </c:pt>
                <c:pt idx="425">
                  <c:v>19499</c:v>
                </c:pt>
                <c:pt idx="426">
                  <c:v>19499</c:v>
                </c:pt>
                <c:pt idx="427">
                  <c:v>19499</c:v>
                </c:pt>
                <c:pt idx="428">
                  <c:v>19499</c:v>
                </c:pt>
                <c:pt idx="429">
                  <c:v>19499</c:v>
                </c:pt>
                <c:pt idx="430">
                  <c:v>19499</c:v>
                </c:pt>
                <c:pt idx="431">
                  <c:v>19499</c:v>
                </c:pt>
                <c:pt idx="432">
                  <c:v>19499</c:v>
                </c:pt>
                <c:pt idx="433">
                  <c:v>19499</c:v>
                </c:pt>
                <c:pt idx="434">
                  <c:v>19499</c:v>
                </c:pt>
                <c:pt idx="435">
                  <c:v>19499</c:v>
                </c:pt>
                <c:pt idx="436">
                  <c:v>19499</c:v>
                </c:pt>
                <c:pt idx="437">
                  <c:v>19499</c:v>
                </c:pt>
                <c:pt idx="438">
                  <c:v>19499</c:v>
                </c:pt>
                <c:pt idx="439">
                  <c:v>19499</c:v>
                </c:pt>
                <c:pt idx="440">
                  <c:v>19499</c:v>
                </c:pt>
                <c:pt idx="441">
                  <c:v>19499</c:v>
                </c:pt>
                <c:pt idx="442">
                  <c:v>19499</c:v>
                </c:pt>
                <c:pt idx="443">
                  <c:v>19499</c:v>
                </c:pt>
                <c:pt idx="444">
                  <c:v>19499</c:v>
                </c:pt>
                <c:pt idx="445">
                  <c:v>19499</c:v>
                </c:pt>
                <c:pt idx="446">
                  <c:v>19499</c:v>
                </c:pt>
                <c:pt idx="447">
                  <c:v>19499</c:v>
                </c:pt>
                <c:pt idx="448">
                  <c:v>19499</c:v>
                </c:pt>
                <c:pt idx="449">
                  <c:v>19499</c:v>
                </c:pt>
                <c:pt idx="450">
                  <c:v>19499</c:v>
                </c:pt>
                <c:pt idx="451">
                  <c:v>19499</c:v>
                </c:pt>
                <c:pt idx="452">
                  <c:v>19499</c:v>
                </c:pt>
                <c:pt idx="453">
                  <c:v>19499</c:v>
                </c:pt>
                <c:pt idx="454">
                  <c:v>19499</c:v>
                </c:pt>
                <c:pt idx="455">
                  <c:v>19499</c:v>
                </c:pt>
                <c:pt idx="456">
                  <c:v>19499</c:v>
                </c:pt>
                <c:pt idx="457">
                  <c:v>19499</c:v>
                </c:pt>
                <c:pt idx="458">
                  <c:v>19499</c:v>
                </c:pt>
                <c:pt idx="459">
                  <c:v>19499</c:v>
                </c:pt>
                <c:pt idx="460">
                  <c:v>19499</c:v>
                </c:pt>
                <c:pt idx="461">
                  <c:v>19499</c:v>
                </c:pt>
                <c:pt idx="462">
                  <c:v>19499</c:v>
                </c:pt>
                <c:pt idx="463">
                  <c:v>19499</c:v>
                </c:pt>
                <c:pt idx="464">
                  <c:v>19499</c:v>
                </c:pt>
                <c:pt idx="465">
                  <c:v>19499</c:v>
                </c:pt>
                <c:pt idx="466">
                  <c:v>19499</c:v>
                </c:pt>
                <c:pt idx="467">
                  <c:v>19499</c:v>
                </c:pt>
                <c:pt idx="468">
                  <c:v>19499</c:v>
                </c:pt>
                <c:pt idx="469">
                  <c:v>19499</c:v>
                </c:pt>
                <c:pt idx="470">
                  <c:v>19499</c:v>
                </c:pt>
                <c:pt idx="471">
                  <c:v>19499</c:v>
                </c:pt>
                <c:pt idx="472">
                  <c:v>19499</c:v>
                </c:pt>
                <c:pt idx="473">
                  <c:v>19499</c:v>
                </c:pt>
                <c:pt idx="474">
                  <c:v>19499</c:v>
                </c:pt>
                <c:pt idx="475">
                  <c:v>19499</c:v>
                </c:pt>
                <c:pt idx="476">
                  <c:v>19499</c:v>
                </c:pt>
                <c:pt idx="477">
                  <c:v>19499</c:v>
                </c:pt>
                <c:pt idx="478">
                  <c:v>19499</c:v>
                </c:pt>
                <c:pt idx="479">
                  <c:v>19499</c:v>
                </c:pt>
                <c:pt idx="480">
                  <c:v>19499</c:v>
                </c:pt>
                <c:pt idx="481">
                  <c:v>19499</c:v>
                </c:pt>
                <c:pt idx="482">
                  <c:v>19499</c:v>
                </c:pt>
                <c:pt idx="483">
                  <c:v>19499</c:v>
                </c:pt>
                <c:pt idx="484">
                  <c:v>19499</c:v>
                </c:pt>
                <c:pt idx="485">
                  <c:v>19499</c:v>
                </c:pt>
                <c:pt idx="486">
                  <c:v>19499</c:v>
                </c:pt>
                <c:pt idx="487">
                  <c:v>19499</c:v>
                </c:pt>
                <c:pt idx="488">
                  <c:v>19499</c:v>
                </c:pt>
                <c:pt idx="489">
                  <c:v>19499</c:v>
                </c:pt>
                <c:pt idx="490">
                  <c:v>19499</c:v>
                </c:pt>
                <c:pt idx="491">
                  <c:v>19499</c:v>
                </c:pt>
                <c:pt idx="492">
                  <c:v>19499</c:v>
                </c:pt>
                <c:pt idx="493">
                  <c:v>19499</c:v>
                </c:pt>
                <c:pt idx="494">
                  <c:v>19499</c:v>
                </c:pt>
                <c:pt idx="495">
                  <c:v>19499</c:v>
                </c:pt>
                <c:pt idx="496">
                  <c:v>19499</c:v>
                </c:pt>
                <c:pt idx="497">
                  <c:v>19499</c:v>
                </c:pt>
                <c:pt idx="498">
                  <c:v>19499</c:v>
                </c:pt>
                <c:pt idx="499">
                  <c:v>19499</c:v>
                </c:pt>
                <c:pt idx="500">
                  <c:v>19499</c:v>
                </c:pt>
                <c:pt idx="501">
                  <c:v>19499</c:v>
                </c:pt>
                <c:pt idx="502">
                  <c:v>19499</c:v>
                </c:pt>
                <c:pt idx="503">
                  <c:v>19499</c:v>
                </c:pt>
                <c:pt idx="504">
                  <c:v>19499</c:v>
                </c:pt>
                <c:pt idx="505">
                  <c:v>19499</c:v>
                </c:pt>
                <c:pt idx="506">
                  <c:v>19499</c:v>
                </c:pt>
                <c:pt idx="507">
                  <c:v>19499</c:v>
                </c:pt>
                <c:pt idx="508">
                  <c:v>19499</c:v>
                </c:pt>
                <c:pt idx="509">
                  <c:v>19499</c:v>
                </c:pt>
                <c:pt idx="510">
                  <c:v>19499</c:v>
                </c:pt>
                <c:pt idx="511">
                  <c:v>19499</c:v>
                </c:pt>
                <c:pt idx="512">
                  <c:v>19499</c:v>
                </c:pt>
                <c:pt idx="513">
                  <c:v>19499</c:v>
                </c:pt>
                <c:pt idx="514">
                  <c:v>19499</c:v>
                </c:pt>
                <c:pt idx="515">
                  <c:v>19499</c:v>
                </c:pt>
                <c:pt idx="516">
                  <c:v>19499</c:v>
                </c:pt>
                <c:pt idx="517">
                  <c:v>19499</c:v>
                </c:pt>
                <c:pt idx="518">
                  <c:v>19499</c:v>
                </c:pt>
                <c:pt idx="519">
                  <c:v>19499</c:v>
                </c:pt>
                <c:pt idx="520">
                  <c:v>19499</c:v>
                </c:pt>
                <c:pt idx="521">
                  <c:v>19499</c:v>
                </c:pt>
                <c:pt idx="522">
                  <c:v>19499</c:v>
                </c:pt>
                <c:pt idx="523">
                  <c:v>19499</c:v>
                </c:pt>
                <c:pt idx="524">
                  <c:v>19499</c:v>
                </c:pt>
                <c:pt idx="525">
                  <c:v>19499</c:v>
                </c:pt>
                <c:pt idx="526">
                  <c:v>19499</c:v>
                </c:pt>
                <c:pt idx="527">
                  <c:v>19499</c:v>
                </c:pt>
                <c:pt idx="528">
                  <c:v>19499</c:v>
                </c:pt>
                <c:pt idx="529">
                  <c:v>19499</c:v>
                </c:pt>
                <c:pt idx="530">
                  <c:v>19499</c:v>
                </c:pt>
                <c:pt idx="531">
                  <c:v>19499</c:v>
                </c:pt>
                <c:pt idx="532">
                  <c:v>19499</c:v>
                </c:pt>
                <c:pt idx="533">
                  <c:v>19499</c:v>
                </c:pt>
                <c:pt idx="534">
                  <c:v>19499</c:v>
                </c:pt>
                <c:pt idx="535">
                  <c:v>19499</c:v>
                </c:pt>
                <c:pt idx="536">
                  <c:v>19499</c:v>
                </c:pt>
                <c:pt idx="537">
                  <c:v>19499</c:v>
                </c:pt>
                <c:pt idx="538">
                  <c:v>19499</c:v>
                </c:pt>
                <c:pt idx="539">
                  <c:v>19499</c:v>
                </c:pt>
                <c:pt idx="540">
                  <c:v>19499</c:v>
                </c:pt>
                <c:pt idx="541">
                  <c:v>19499</c:v>
                </c:pt>
                <c:pt idx="542">
                  <c:v>19499</c:v>
                </c:pt>
                <c:pt idx="543">
                  <c:v>19499</c:v>
                </c:pt>
                <c:pt idx="544">
                  <c:v>19499</c:v>
                </c:pt>
                <c:pt idx="545">
                  <c:v>19499</c:v>
                </c:pt>
                <c:pt idx="546">
                  <c:v>19499</c:v>
                </c:pt>
                <c:pt idx="547">
                  <c:v>19499</c:v>
                </c:pt>
                <c:pt idx="548">
                  <c:v>19499</c:v>
                </c:pt>
                <c:pt idx="549">
                  <c:v>19499</c:v>
                </c:pt>
                <c:pt idx="550">
                  <c:v>19499</c:v>
                </c:pt>
                <c:pt idx="551">
                  <c:v>19499</c:v>
                </c:pt>
                <c:pt idx="552">
                  <c:v>19499</c:v>
                </c:pt>
                <c:pt idx="553">
                  <c:v>19499</c:v>
                </c:pt>
                <c:pt idx="554">
                  <c:v>19499</c:v>
                </c:pt>
                <c:pt idx="555">
                  <c:v>19499</c:v>
                </c:pt>
                <c:pt idx="556">
                  <c:v>19499</c:v>
                </c:pt>
                <c:pt idx="557">
                  <c:v>19499</c:v>
                </c:pt>
                <c:pt idx="558">
                  <c:v>19499</c:v>
                </c:pt>
                <c:pt idx="559">
                  <c:v>19499</c:v>
                </c:pt>
                <c:pt idx="560">
                  <c:v>19499</c:v>
                </c:pt>
                <c:pt idx="561">
                  <c:v>19499</c:v>
                </c:pt>
                <c:pt idx="562">
                  <c:v>19499</c:v>
                </c:pt>
                <c:pt idx="563">
                  <c:v>19499</c:v>
                </c:pt>
                <c:pt idx="564">
                  <c:v>19499</c:v>
                </c:pt>
                <c:pt idx="565">
                  <c:v>19499</c:v>
                </c:pt>
                <c:pt idx="566">
                  <c:v>19499</c:v>
                </c:pt>
                <c:pt idx="567">
                  <c:v>19499</c:v>
                </c:pt>
                <c:pt idx="568">
                  <c:v>19499</c:v>
                </c:pt>
                <c:pt idx="569">
                  <c:v>19499</c:v>
                </c:pt>
                <c:pt idx="570">
                  <c:v>19499</c:v>
                </c:pt>
                <c:pt idx="571">
                  <c:v>19499</c:v>
                </c:pt>
                <c:pt idx="572">
                  <c:v>19499</c:v>
                </c:pt>
                <c:pt idx="573">
                  <c:v>19499</c:v>
                </c:pt>
                <c:pt idx="574">
                  <c:v>19499</c:v>
                </c:pt>
                <c:pt idx="575">
                  <c:v>19499</c:v>
                </c:pt>
                <c:pt idx="576">
                  <c:v>19499</c:v>
                </c:pt>
                <c:pt idx="577">
                  <c:v>19499</c:v>
                </c:pt>
                <c:pt idx="578">
                  <c:v>19499</c:v>
                </c:pt>
                <c:pt idx="579">
                  <c:v>19499</c:v>
                </c:pt>
                <c:pt idx="580">
                  <c:v>19499</c:v>
                </c:pt>
                <c:pt idx="581">
                  <c:v>19499</c:v>
                </c:pt>
                <c:pt idx="582">
                  <c:v>19499</c:v>
                </c:pt>
                <c:pt idx="583">
                  <c:v>19499</c:v>
                </c:pt>
                <c:pt idx="584">
                  <c:v>19499</c:v>
                </c:pt>
                <c:pt idx="585">
                  <c:v>19499</c:v>
                </c:pt>
                <c:pt idx="586">
                  <c:v>19499</c:v>
                </c:pt>
                <c:pt idx="587">
                  <c:v>19499</c:v>
                </c:pt>
                <c:pt idx="588">
                  <c:v>19499</c:v>
                </c:pt>
                <c:pt idx="589">
                  <c:v>19499</c:v>
                </c:pt>
                <c:pt idx="590">
                  <c:v>19499</c:v>
                </c:pt>
                <c:pt idx="591">
                  <c:v>19499</c:v>
                </c:pt>
                <c:pt idx="592">
                  <c:v>19499</c:v>
                </c:pt>
                <c:pt idx="593">
                  <c:v>19499</c:v>
                </c:pt>
                <c:pt idx="594">
                  <c:v>19499</c:v>
                </c:pt>
                <c:pt idx="595">
                  <c:v>19499</c:v>
                </c:pt>
                <c:pt idx="596">
                  <c:v>19499</c:v>
                </c:pt>
                <c:pt idx="597">
                  <c:v>19499</c:v>
                </c:pt>
                <c:pt idx="598">
                  <c:v>19499</c:v>
                </c:pt>
                <c:pt idx="599">
                  <c:v>19499</c:v>
                </c:pt>
                <c:pt idx="600">
                  <c:v>19499</c:v>
                </c:pt>
                <c:pt idx="601">
                  <c:v>19499</c:v>
                </c:pt>
                <c:pt idx="602">
                  <c:v>19499</c:v>
                </c:pt>
                <c:pt idx="603">
                  <c:v>19499</c:v>
                </c:pt>
                <c:pt idx="604">
                  <c:v>19499</c:v>
                </c:pt>
                <c:pt idx="605">
                  <c:v>19499</c:v>
                </c:pt>
                <c:pt idx="606">
                  <c:v>19499</c:v>
                </c:pt>
                <c:pt idx="607">
                  <c:v>19499</c:v>
                </c:pt>
                <c:pt idx="608">
                  <c:v>19499</c:v>
                </c:pt>
                <c:pt idx="609">
                  <c:v>19499</c:v>
                </c:pt>
                <c:pt idx="610">
                  <c:v>19499</c:v>
                </c:pt>
                <c:pt idx="611">
                  <c:v>19499</c:v>
                </c:pt>
                <c:pt idx="612">
                  <c:v>19499</c:v>
                </c:pt>
                <c:pt idx="613">
                  <c:v>19499</c:v>
                </c:pt>
                <c:pt idx="614">
                  <c:v>19499</c:v>
                </c:pt>
                <c:pt idx="615">
                  <c:v>19499</c:v>
                </c:pt>
                <c:pt idx="616">
                  <c:v>19499</c:v>
                </c:pt>
                <c:pt idx="617">
                  <c:v>19499</c:v>
                </c:pt>
                <c:pt idx="618">
                  <c:v>19499</c:v>
                </c:pt>
                <c:pt idx="619">
                  <c:v>19499</c:v>
                </c:pt>
                <c:pt idx="620">
                  <c:v>19499</c:v>
                </c:pt>
                <c:pt idx="621">
                  <c:v>19499</c:v>
                </c:pt>
                <c:pt idx="622">
                  <c:v>19499</c:v>
                </c:pt>
                <c:pt idx="623">
                  <c:v>19499</c:v>
                </c:pt>
                <c:pt idx="624">
                  <c:v>19499</c:v>
                </c:pt>
                <c:pt idx="625">
                  <c:v>19499</c:v>
                </c:pt>
                <c:pt idx="626">
                  <c:v>19499</c:v>
                </c:pt>
                <c:pt idx="627">
                  <c:v>19499</c:v>
                </c:pt>
                <c:pt idx="628">
                  <c:v>19499</c:v>
                </c:pt>
                <c:pt idx="629">
                  <c:v>19499</c:v>
                </c:pt>
                <c:pt idx="630">
                  <c:v>19499</c:v>
                </c:pt>
                <c:pt idx="631">
                  <c:v>19499</c:v>
                </c:pt>
                <c:pt idx="632">
                  <c:v>19499</c:v>
                </c:pt>
                <c:pt idx="633">
                  <c:v>19499</c:v>
                </c:pt>
                <c:pt idx="634">
                  <c:v>19499</c:v>
                </c:pt>
                <c:pt idx="635">
                  <c:v>19499</c:v>
                </c:pt>
                <c:pt idx="636">
                  <c:v>19499</c:v>
                </c:pt>
                <c:pt idx="637">
                  <c:v>19499</c:v>
                </c:pt>
                <c:pt idx="638">
                  <c:v>19499</c:v>
                </c:pt>
                <c:pt idx="639">
                  <c:v>19499</c:v>
                </c:pt>
                <c:pt idx="640">
                  <c:v>19499</c:v>
                </c:pt>
                <c:pt idx="641">
                  <c:v>19499</c:v>
                </c:pt>
                <c:pt idx="642">
                  <c:v>19499</c:v>
                </c:pt>
                <c:pt idx="643">
                  <c:v>19499</c:v>
                </c:pt>
                <c:pt idx="644">
                  <c:v>19499</c:v>
                </c:pt>
                <c:pt idx="645">
                  <c:v>19499</c:v>
                </c:pt>
                <c:pt idx="646">
                  <c:v>19499</c:v>
                </c:pt>
                <c:pt idx="647">
                  <c:v>19499</c:v>
                </c:pt>
                <c:pt idx="648">
                  <c:v>19499</c:v>
                </c:pt>
                <c:pt idx="649">
                  <c:v>19499</c:v>
                </c:pt>
                <c:pt idx="650">
                  <c:v>19499</c:v>
                </c:pt>
                <c:pt idx="651">
                  <c:v>19499</c:v>
                </c:pt>
                <c:pt idx="652">
                  <c:v>19499</c:v>
                </c:pt>
                <c:pt idx="653">
                  <c:v>19499</c:v>
                </c:pt>
                <c:pt idx="654">
                  <c:v>19499</c:v>
                </c:pt>
                <c:pt idx="655">
                  <c:v>19499</c:v>
                </c:pt>
                <c:pt idx="656">
                  <c:v>19499</c:v>
                </c:pt>
                <c:pt idx="657">
                  <c:v>19499</c:v>
                </c:pt>
                <c:pt idx="658">
                  <c:v>19499</c:v>
                </c:pt>
                <c:pt idx="659">
                  <c:v>19499</c:v>
                </c:pt>
                <c:pt idx="660">
                  <c:v>19499</c:v>
                </c:pt>
                <c:pt idx="661">
                  <c:v>19499</c:v>
                </c:pt>
                <c:pt idx="662">
                  <c:v>19499</c:v>
                </c:pt>
                <c:pt idx="663">
                  <c:v>19499</c:v>
                </c:pt>
                <c:pt idx="664">
                  <c:v>19499</c:v>
                </c:pt>
                <c:pt idx="665">
                  <c:v>19499</c:v>
                </c:pt>
                <c:pt idx="666">
                  <c:v>19499</c:v>
                </c:pt>
                <c:pt idx="667">
                  <c:v>19499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407496"/>
        <c:axId val="346412984"/>
      </c:lineChart>
      <c:dateAx>
        <c:axId val="34641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6712"/>
        <c:crosses val="autoZero"/>
        <c:auto val="1"/>
        <c:lblOffset val="100"/>
        <c:baseTimeUnit val="days"/>
      </c:dateAx>
      <c:valAx>
        <c:axId val="34640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2200"/>
        <c:crosses val="autoZero"/>
        <c:crossBetween val="between"/>
      </c:valAx>
      <c:valAx>
        <c:axId val="346412984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7496"/>
        <c:crosses val="max"/>
        <c:crossBetween val="between"/>
      </c:valAx>
      <c:dateAx>
        <c:axId val="346407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64129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Gyógyultak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Grafikonok!$K$1</c:f>
              <c:strCache>
                <c:ptCount val="1"/>
                <c:pt idx="0">
                  <c:v>Napi gyógultak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259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B0F0"/>
                </a:solidFill>
              </a:ln>
              <a:effectLst/>
            </c:spPr>
          </c:dPt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Grafikonok!$K$2:$K$669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15</c:v>
                </c:pt>
                <c:pt idx="32">
                  <c:v>8</c:v>
                </c:pt>
                <c:pt idx="33">
                  <c:v>1</c:v>
                </c:pt>
                <c:pt idx="34">
                  <c:v>4</c:v>
                </c:pt>
                <c:pt idx="35">
                  <c:v>23</c:v>
                </c:pt>
                <c:pt idx="36">
                  <c:v>2</c:v>
                </c:pt>
                <c:pt idx="37">
                  <c:v>16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70</c:v>
                </c:pt>
                <c:pt idx="43">
                  <c:v>7</c:v>
                </c:pt>
                <c:pt idx="44">
                  <c:v>8</c:v>
                </c:pt>
                <c:pt idx="45">
                  <c:v>24</c:v>
                </c:pt>
                <c:pt idx="46">
                  <c:v>19</c:v>
                </c:pt>
                <c:pt idx="47">
                  <c:v>17</c:v>
                </c:pt>
                <c:pt idx="48">
                  <c:v>20</c:v>
                </c:pt>
                <c:pt idx="49">
                  <c:v>8</c:v>
                </c:pt>
                <c:pt idx="50">
                  <c:v>95</c:v>
                </c:pt>
                <c:pt idx="51">
                  <c:v>11</c:v>
                </c:pt>
                <c:pt idx="52">
                  <c:v>59</c:v>
                </c:pt>
                <c:pt idx="53">
                  <c:v>25</c:v>
                </c:pt>
                <c:pt idx="54">
                  <c:v>13</c:v>
                </c:pt>
                <c:pt idx="55">
                  <c:v>18</c:v>
                </c:pt>
                <c:pt idx="56">
                  <c:v>20</c:v>
                </c:pt>
                <c:pt idx="57">
                  <c:v>45</c:v>
                </c:pt>
                <c:pt idx="58">
                  <c:v>28</c:v>
                </c:pt>
                <c:pt idx="59">
                  <c:v>16</c:v>
                </c:pt>
                <c:pt idx="60">
                  <c:v>4</c:v>
                </c:pt>
                <c:pt idx="61">
                  <c:v>1</c:v>
                </c:pt>
                <c:pt idx="62">
                  <c:v>79</c:v>
                </c:pt>
                <c:pt idx="63">
                  <c:v>50</c:v>
                </c:pt>
                <c:pt idx="64">
                  <c:v>42</c:v>
                </c:pt>
                <c:pt idx="65">
                  <c:v>64</c:v>
                </c:pt>
                <c:pt idx="66">
                  <c:v>39</c:v>
                </c:pt>
                <c:pt idx="67">
                  <c:v>29</c:v>
                </c:pt>
                <c:pt idx="68">
                  <c:v>25</c:v>
                </c:pt>
                <c:pt idx="69">
                  <c:v>49</c:v>
                </c:pt>
                <c:pt idx="70">
                  <c:v>95</c:v>
                </c:pt>
                <c:pt idx="71">
                  <c:v>67</c:v>
                </c:pt>
                <c:pt idx="72">
                  <c:v>118</c:v>
                </c:pt>
                <c:pt idx="73">
                  <c:v>84</c:v>
                </c:pt>
                <c:pt idx="74">
                  <c:v>25</c:v>
                </c:pt>
                <c:pt idx="75">
                  <c:v>4</c:v>
                </c:pt>
                <c:pt idx="76">
                  <c:v>12</c:v>
                </c:pt>
                <c:pt idx="77">
                  <c:v>42</c:v>
                </c:pt>
                <c:pt idx="78">
                  <c:v>55</c:v>
                </c:pt>
                <c:pt idx="79">
                  <c:v>78</c:v>
                </c:pt>
                <c:pt idx="80">
                  <c:v>68</c:v>
                </c:pt>
                <c:pt idx="81">
                  <c:v>35</c:v>
                </c:pt>
                <c:pt idx="82">
                  <c:v>21</c:v>
                </c:pt>
                <c:pt idx="83">
                  <c:v>125</c:v>
                </c:pt>
                <c:pt idx="84">
                  <c:v>20</c:v>
                </c:pt>
                <c:pt idx="85">
                  <c:v>140</c:v>
                </c:pt>
                <c:pt idx="86">
                  <c:v>28</c:v>
                </c:pt>
                <c:pt idx="87">
                  <c:v>117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30</c:v>
                </c:pt>
                <c:pt idx="92">
                  <c:v>15</c:v>
                </c:pt>
                <c:pt idx="93">
                  <c:v>40</c:v>
                </c:pt>
                <c:pt idx="94">
                  <c:v>34</c:v>
                </c:pt>
                <c:pt idx="95">
                  <c:v>0</c:v>
                </c:pt>
                <c:pt idx="96">
                  <c:v>5</c:v>
                </c:pt>
                <c:pt idx="97">
                  <c:v>40</c:v>
                </c:pt>
                <c:pt idx="98">
                  <c:v>31</c:v>
                </c:pt>
                <c:pt idx="99">
                  <c:v>36</c:v>
                </c:pt>
                <c:pt idx="100">
                  <c:v>56</c:v>
                </c:pt>
                <c:pt idx="101">
                  <c:v>29</c:v>
                </c:pt>
                <c:pt idx="102">
                  <c:v>6</c:v>
                </c:pt>
                <c:pt idx="103">
                  <c:v>3</c:v>
                </c:pt>
                <c:pt idx="104">
                  <c:v>31</c:v>
                </c:pt>
                <c:pt idx="105">
                  <c:v>31</c:v>
                </c:pt>
                <c:pt idx="106">
                  <c:v>17</c:v>
                </c:pt>
                <c:pt idx="107">
                  <c:v>17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10</c:v>
                </c:pt>
                <c:pt idx="112">
                  <c:v>18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4</c:v>
                </c:pt>
                <c:pt idx="117">
                  <c:v>0</c:v>
                </c:pt>
                <c:pt idx="118">
                  <c:v>7</c:v>
                </c:pt>
                <c:pt idx="119">
                  <c:v>22</c:v>
                </c:pt>
                <c:pt idx="120">
                  <c:v>7</c:v>
                </c:pt>
                <c:pt idx="121">
                  <c:v>31</c:v>
                </c:pt>
                <c:pt idx="122">
                  <c:v>32</c:v>
                </c:pt>
                <c:pt idx="123">
                  <c:v>27</c:v>
                </c:pt>
                <c:pt idx="124">
                  <c:v>49</c:v>
                </c:pt>
                <c:pt idx="125">
                  <c:v>14</c:v>
                </c:pt>
                <c:pt idx="126">
                  <c:v>11</c:v>
                </c:pt>
                <c:pt idx="127">
                  <c:v>2</c:v>
                </c:pt>
                <c:pt idx="128">
                  <c:v>54</c:v>
                </c:pt>
                <c:pt idx="129">
                  <c:v>33</c:v>
                </c:pt>
                <c:pt idx="130">
                  <c:v>62</c:v>
                </c:pt>
                <c:pt idx="131">
                  <c:v>37</c:v>
                </c:pt>
                <c:pt idx="132">
                  <c:v>33</c:v>
                </c:pt>
                <c:pt idx="133">
                  <c:v>21</c:v>
                </c:pt>
                <c:pt idx="134">
                  <c:v>29</c:v>
                </c:pt>
                <c:pt idx="135">
                  <c:v>64</c:v>
                </c:pt>
                <c:pt idx="136">
                  <c:v>2</c:v>
                </c:pt>
                <c:pt idx="137">
                  <c:v>1</c:v>
                </c:pt>
                <c:pt idx="138">
                  <c:v>9</c:v>
                </c:pt>
                <c:pt idx="139">
                  <c:v>25</c:v>
                </c:pt>
                <c:pt idx="140">
                  <c:v>26</c:v>
                </c:pt>
                <c:pt idx="141">
                  <c:v>17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0</c:v>
                </c:pt>
                <c:pt idx="146">
                  <c:v>2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11</c:v>
                </c:pt>
                <c:pt idx="151">
                  <c:v>25</c:v>
                </c:pt>
                <c:pt idx="152">
                  <c:v>24</c:v>
                </c:pt>
                <c:pt idx="153">
                  <c:v>2</c:v>
                </c:pt>
                <c:pt idx="154">
                  <c:v>16</c:v>
                </c:pt>
                <c:pt idx="155">
                  <c:v>32</c:v>
                </c:pt>
                <c:pt idx="156">
                  <c:v>1</c:v>
                </c:pt>
                <c:pt idx="157">
                  <c:v>27</c:v>
                </c:pt>
                <c:pt idx="158">
                  <c:v>8</c:v>
                </c:pt>
                <c:pt idx="159">
                  <c:v>26</c:v>
                </c:pt>
                <c:pt idx="160">
                  <c:v>2</c:v>
                </c:pt>
                <c:pt idx="161">
                  <c:v>2</c:v>
                </c:pt>
                <c:pt idx="162">
                  <c:v>32</c:v>
                </c:pt>
                <c:pt idx="163">
                  <c:v>29</c:v>
                </c:pt>
                <c:pt idx="164">
                  <c:v>16</c:v>
                </c:pt>
                <c:pt idx="165">
                  <c:v>17</c:v>
                </c:pt>
                <c:pt idx="166">
                  <c:v>7</c:v>
                </c:pt>
                <c:pt idx="167">
                  <c:v>1</c:v>
                </c:pt>
                <c:pt idx="168">
                  <c:v>34</c:v>
                </c:pt>
                <c:pt idx="169">
                  <c:v>13</c:v>
                </c:pt>
                <c:pt idx="170">
                  <c:v>3</c:v>
                </c:pt>
                <c:pt idx="171">
                  <c:v>11</c:v>
                </c:pt>
                <c:pt idx="172">
                  <c:v>3</c:v>
                </c:pt>
                <c:pt idx="173">
                  <c:v>0</c:v>
                </c:pt>
                <c:pt idx="174">
                  <c:v>21</c:v>
                </c:pt>
                <c:pt idx="175">
                  <c:v>18</c:v>
                </c:pt>
                <c:pt idx="176">
                  <c:v>23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60</c:v>
                </c:pt>
                <c:pt idx="182">
                  <c:v>82</c:v>
                </c:pt>
                <c:pt idx="183">
                  <c:v>27</c:v>
                </c:pt>
                <c:pt idx="184">
                  <c:v>14</c:v>
                </c:pt>
                <c:pt idx="185">
                  <c:v>8</c:v>
                </c:pt>
                <c:pt idx="186">
                  <c:v>6</c:v>
                </c:pt>
                <c:pt idx="187">
                  <c:v>3</c:v>
                </c:pt>
                <c:pt idx="188">
                  <c:v>11</c:v>
                </c:pt>
                <c:pt idx="189">
                  <c:v>13</c:v>
                </c:pt>
                <c:pt idx="190">
                  <c:v>11</c:v>
                </c:pt>
                <c:pt idx="191">
                  <c:v>18</c:v>
                </c:pt>
                <c:pt idx="192">
                  <c:v>44</c:v>
                </c:pt>
                <c:pt idx="193">
                  <c:v>11</c:v>
                </c:pt>
                <c:pt idx="194">
                  <c:v>48</c:v>
                </c:pt>
                <c:pt idx="195">
                  <c:v>13</c:v>
                </c:pt>
                <c:pt idx="196">
                  <c:v>23</c:v>
                </c:pt>
                <c:pt idx="197">
                  <c:v>74</c:v>
                </c:pt>
                <c:pt idx="198">
                  <c:v>13</c:v>
                </c:pt>
                <c:pt idx="199">
                  <c:v>142</c:v>
                </c:pt>
                <c:pt idx="200">
                  <c:v>9</c:v>
                </c:pt>
                <c:pt idx="201">
                  <c:v>10</c:v>
                </c:pt>
                <c:pt idx="202">
                  <c:v>158</c:v>
                </c:pt>
                <c:pt idx="203">
                  <c:v>85</c:v>
                </c:pt>
                <c:pt idx="204">
                  <c:v>174</c:v>
                </c:pt>
                <c:pt idx="205">
                  <c:v>127</c:v>
                </c:pt>
                <c:pt idx="206">
                  <c:v>154</c:v>
                </c:pt>
                <c:pt idx="207">
                  <c:v>42</c:v>
                </c:pt>
                <c:pt idx="208">
                  <c:v>11</c:v>
                </c:pt>
                <c:pt idx="209">
                  <c:v>21</c:v>
                </c:pt>
                <c:pt idx="210">
                  <c:v>717</c:v>
                </c:pt>
                <c:pt idx="211">
                  <c:v>228</c:v>
                </c:pt>
                <c:pt idx="212">
                  <c:v>231</c:v>
                </c:pt>
                <c:pt idx="213">
                  <c:v>475</c:v>
                </c:pt>
                <c:pt idx="214">
                  <c:v>646</c:v>
                </c:pt>
                <c:pt idx="215">
                  <c:v>695</c:v>
                </c:pt>
                <c:pt idx="216">
                  <c:v>558</c:v>
                </c:pt>
                <c:pt idx="217">
                  <c:v>426</c:v>
                </c:pt>
                <c:pt idx="218">
                  <c:v>38</c:v>
                </c:pt>
                <c:pt idx="219">
                  <c:v>15</c:v>
                </c:pt>
                <c:pt idx="220">
                  <c:v>481</c:v>
                </c:pt>
                <c:pt idx="221">
                  <c:v>1165</c:v>
                </c:pt>
                <c:pt idx="222">
                  <c:v>189</c:v>
                </c:pt>
                <c:pt idx="223">
                  <c:v>716</c:v>
                </c:pt>
                <c:pt idx="224">
                  <c:v>411</c:v>
                </c:pt>
                <c:pt idx="225">
                  <c:v>464</c:v>
                </c:pt>
                <c:pt idx="226">
                  <c:v>506</c:v>
                </c:pt>
                <c:pt idx="227">
                  <c:v>446</c:v>
                </c:pt>
                <c:pt idx="228">
                  <c:v>508</c:v>
                </c:pt>
                <c:pt idx="229">
                  <c:v>224</c:v>
                </c:pt>
                <c:pt idx="230">
                  <c:v>325</c:v>
                </c:pt>
                <c:pt idx="231">
                  <c:v>268</c:v>
                </c:pt>
                <c:pt idx="232">
                  <c:v>349</c:v>
                </c:pt>
                <c:pt idx="233">
                  <c:v>401</c:v>
                </c:pt>
                <c:pt idx="234">
                  <c:v>352</c:v>
                </c:pt>
                <c:pt idx="235">
                  <c:v>235</c:v>
                </c:pt>
                <c:pt idx="236">
                  <c:v>249</c:v>
                </c:pt>
                <c:pt idx="237">
                  <c:v>155</c:v>
                </c:pt>
                <c:pt idx="238">
                  <c:v>452</c:v>
                </c:pt>
                <c:pt idx="239">
                  <c:v>371</c:v>
                </c:pt>
                <c:pt idx="240">
                  <c:v>484</c:v>
                </c:pt>
                <c:pt idx="241">
                  <c:v>1079</c:v>
                </c:pt>
                <c:pt idx="242">
                  <c:v>1046</c:v>
                </c:pt>
                <c:pt idx="243">
                  <c:v>398</c:v>
                </c:pt>
                <c:pt idx="244">
                  <c:v>380</c:v>
                </c:pt>
                <c:pt idx="245">
                  <c:v>376</c:v>
                </c:pt>
                <c:pt idx="246">
                  <c:v>1591</c:v>
                </c:pt>
                <c:pt idx="247">
                  <c:v>390</c:v>
                </c:pt>
                <c:pt idx="248">
                  <c:v>1634</c:v>
                </c:pt>
                <c:pt idx="249">
                  <c:v>223</c:v>
                </c:pt>
                <c:pt idx="250">
                  <c:v>1081</c:v>
                </c:pt>
                <c:pt idx="251">
                  <c:v>1434</c:v>
                </c:pt>
                <c:pt idx="252">
                  <c:v>1223</c:v>
                </c:pt>
                <c:pt idx="253">
                  <c:v>494</c:v>
                </c:pt>
                <c:pt idx="254">
                  <c:v>500</c:v>
                </c:pt>
                <c:pt idx="255">
                  <c:v>1324</c:v>
                </c:pt>
                <c:pt idx="256">
                  <c:v>433</c:v>
                </c:pt>
                <c:pt idx="257">
                  <c:v>2451</c:v>
                </c:pt>
                <c:pt idx="258">
                  <c:v>165</c:v>
                </c:pt>
                <c:pt idx="259">
                  <c:v>671</c:v>
                </c:pt>
                <c:pt idx="260">
                  <c:v>1499</c:v>
                </c:pt>
                <c:pt idx="261">
                  <c:v>1729</c:v>
                </c:pt>
                <c:pt idx="262">
                  <c:v>2746</c:v>
                </c:pt>
                <c:pt idx="263">
                  <c:v>2095</c:v>
                </c:pt>
                <c:pt idx="264">
                  <c:v>424</c:v>
                </c:pt>
                <c:pt idx="265">
                  <c:v>681</c:v>
                </c:pt>
                <c:pt idx="266">
                  <c:v>0</c:v>
                </c:pt>
                <c:pt idx="267">
                  <c:v>5596</c:v>
                </c:pt>
                <c:pt idx="268">
                  <c:v>2510</c:v>
                </c:pt>
                <c:pt idx="269">
                  <c:v>1895</c:v>
                </c:pt>
                <c:pt idx="270">
                  <c:v>1616</c:v>
                </c:pt>
                <c:pt idx="271">
                  <c:v>8223</c:v>
                </c:pt>
                <c:pt idx="272">
                  <c:v>942</c:v>
                </c:pt>
                <c:pt idx="273">
                  <c:v>1086</c:v>
                </c:pt>
                <c:pt idx="274">
                  <c:v>1145</c:v>
                </c:pt>
                <c:pt idx="275">
                  <c:v>1492</c:v>
                </c:pt>
                <c:pt idx="276">
                  <c:v>1871</c:v>
                </c:pt>
                <c:pt idx="277">
                  <c:v>1286</c:v>
                </c:pt>
                <c:pt idx="278">
                  <c:v>2601</c:v>
                </c:pt>
                <c:pt idx="279">
                  <c:v>998</c:v>
                </c:pt>
                <c:pt idx="280">
                  <c:v>989</c:v>
                </c:pt>
                <c:pt idx="281">
                  <c:v>1092</c:v>
                </c:pt>
                <c:pt idx="282">
                  <c:v>1338</c:v>
                </c:pt>
                <c:pt idx="283">
                  <c:v>1069</c:v>
                </c:pt>
                <c:pt idx="284">
                  <c:v>983</c:v>
                </c:pt>
                <c:pt idx="285">
                  <c:v>1794</c:v>
                </c:pt>
                <c:pt idx="286">
                  <c:v>569</c:v>
                </c:pt>
                <c:pt idx="287">
                  <c:v>825</c:v>
                </c:pt>
                <c:pt idx="288">
                  <c:v>3014</c:v>
                </c:pt>
                <c:pt idx="289">
                  <c:v>2860</c:v>
                </c:pt>
                <c:pt idx="290">
                  <c:v>3509</c:v>
                </c:pt>
                <c:pt idx="291">
                  <c:v>4120</c:v>
                </c:pt>
                <c:pt idx="292">
                  <c:v>6519</c:v>
                </c:pt>
                <c:pt idx="293">
                  <c:v>4714</c:v>
                </c:pt>
                <c:pt idx="294">
                  <c:v>5955</c:v>
                </c:pt>
                <c:pt idx="295">
                  <c:v>5898</c:v>
                </c:pt>
                <c:pt idx="296">
                  <c:v>3460</c:v>
                </c:pt>
                <c:pt idx="297">
                  <c:v>2493</c:v>
                </c:pt>
                <c:pt idx="298">
                  <c:v>3938</c:v>
                </c:pt>
                <c:pt idx="299">
                  <c:v>3924</c:v>
                </c:pt>
                <c:pt idx="300">
                  <c:v>4021</c:v>
                </c:pt>
                <c:pt idx="301">
                  <c:v>5959</c:v>
                </c:pt>
                <c:pt idx="302">
                  <c:v>5778</c:v>
                </c:pt>
                <c:pt idx="303">
                  <c:v>6961</c:v>
                </c:pt>
                <c:pt idx="304">
                  <c:v>6340</c:v>
                </c:pt>
                <c:pt idx="305">
                  <c:v>4978</c:v>
                </c:pt>
                <c:pt idx="306">
                  <c:v>5689</c:v>
                </c:pt>
                <c:pt idx="307">
                  <c:v>2506</c:v>
                </c:pt>
                <c:pt idx="308">
                  <c:v>2965</c:v>
                </c:pt>
                <c:pt idx="309">
                  <c:v>0</c:v>
                </c:pt>
                <c:pt idx="310">
                  <c:v>6908</c:v>
                </c:pt>
                <c:pt idx="311">
                  <c:v>6723</c:v>
                </c:pt>
                <c:pt idx="312">
                  <c:v>4764</c:v>
                </c:pt>
                <c:pt idx="313">
                  <c:v>6036</c:v>
                </c:pt>
                <c:pt idx="314">
                  <c:v>5880</c:v>
                </c:pt>
                <c:pt idx="315">
                  <c:v>5601</c:v>
                </c:pt>
                <c:pt idx="316">
                  <c:v>4851</c:v>
                </c:pt>
                <c:pt idx="317">
                  <c:v>4717</c:v>
                </c:pt>
                <c:pt idx="318">
                  <c:v>2304</c:v>
                </c:pt>
                <c:pt idx="319">
                  <c:v>1290</c:v>
                </c:pt>
                <c:pt idx="320">
                  <c:v>1826</c:v>
                </c:pt>
                <c:pt idx="321">
                  <c:v>1474</c:v>
                </c:pt>
                <c:pt idx="322">
                  <c:v>1317</c:v>
                </c:pt>
                <c:pt idx="323">
                  <c:v>2044</c:v>
                </c:pt>
                <c:pt idx="324">
                  <c:v>2086</c:v>
                </c:pt>
                <c:pt idx="325">
                  <c:v>2518</c:v>
                </c:pt>
                <c:pt idx="326">
                  <c:v>1592</c:v>
                </c:pt>
                <c:pt idx="327">
                  <c:v>1620</c:v>
                </c:pt>
                <c:pt idx="328">
                  <c:v>1589</c:v>
                </c:pt>
                <c:pt idx="329">
                  <c:v>1915</c:v>
                </c:pt>
                <c:pt idx="330">
                  <c:v>2407</c:v>
                </c:pt>
                <c:pt idx="331">
                  <c:v>5780</c:v>
                </c:pt>
                <c:pt idx="332">
                  <c:v>4772</c:v>
                </c:pt>
                <c:pt idx="333">
                  <c:v>3413</c:v>
                </c:pt>
                <c:pt idx="334">
                  <c:v>1292</c:v>
                </c:pt>
                <c:pt idx="335">
                  <c:v>4543</c:v>
                </c:pt>
                <c:pt idx="336">
                  <c:v>3481</c:v>
                </c:pt>
                <c:pt idx="337">
                  <c:v>2024</c:v>
                </c:pt>
                <c:pt idx="338">
                  <c:v>1456</c:v>
                </c:pt>
                <c:pt idx="339">
                  <c:v>2185</c:v>
                </c:pt>
                <c:pt idx="340">
                  <c:v>1814</c:v>
                </c:pt>
                <c:pt idx="341">
                  <c:v>2076</c:v>
                </c:pt>
                <c:pt idx="342">
                  <c:v>1443</c:v>
                </c:pt>
                <c:pt idx="343">
                  <c:v>1740</c:v>
                </c:pt>
                <c:pt idx="344">
                  <c:v>2112</c:v>
                </c:pt>
                <c:pt idx="345">
                  <c:v>2386</c:v>
                </c:pt>
                <c:pt idx="346">
                  <c:v>4022</c:v>
                </c:pt>
                <c:pt idx="347">
                  <c:v>2631</c:v>
                </c:pt>
                <c:pt idx="348">
                  <c:v>1835</c:v>
                </c:pt>
                <c:pt idx="349">
                  <c:v>765</c:v>
                </c:pt>
                <c:pt idx="350">
                  <c:v>1218</c:v>
                </c:pt>
                <c:pt idx="351">
                  <c:v>1372</c:v>
                </c:pt>
                <c:pt idx="352">
                  <c:v>1326</c:v>
                </c:pt>
                <c:pt idx="353">
                  <c:v>1991</c:v>
                </c:pt>
                <c:pt idx="354">
                  <c:v>1941</c:v>
                </c:pt>
                <c:pt idx="355">
                  <c:v>2029</c:v>
                </c:pt>
                <c:pt idx="356">
                  <c:v>2198</c:v>
                </c:pt>
                <c:pt idx="357">
                  <c:v>2602</c:v>
                </c:pt>
                <c:pt idx="358">
                  <c:v>2331</c:v>
                </c:pt>
                <c:pt idx="359">
                  <c:v>2118</c:v>
                </c:pt>
                <c:pt idx="360">
                  <c:v>1792</c:v>
                </c:pt>
                <c:pt idx="361">
                  <c:v>1437</c:v>
                </c:pt>
                <c:pt idx="362">
                  <c:v>1828</c:v>
                </c:pt>
                <c:pt idx="363">
                  <c:v>1246</c:v>
                </c:pt>
                <c:pt idx="364">
                  <c:v>2013</c:v>
                </c:pt>
                <c:pt idx="365">
                  <c:v>1921</c:v>
                </c:pt>
                <c:pt idx="366">
                  <c:v>3421</c:v>
                </c:pt>
                <c:pt idx="367">
                  <c:v>1488</c:v>
                </c:pt>
                <c:pt idx="368">
                  <c:v>2467</c:v>
                </c:pt>
                <c:pt idx="369">
                  <c:v>1232</c:v>
                </c:pt>
                <c:pt idx="370">
                  <c:v>2202</c:v>
                </c:pt>
                <c:pt idx="371">
                  <c:v>1898</c:v>
                </c:pt>
                <c:pt idx="372">
                  <c:v>3423</c:v>
                </c:pt>
                <c:pt idx="373">
                  <c:v>2637</c:v>
                </c:pt>
                <c:pt idx="374">
                  <c:v>2626</c:v>
                </c:pt>
                <c:pt idx="375">
                  <c:v>2361</c:v>
                </c:pt>
                <c:pt idx="376">
                  <c:v>2926</c:v>
                </c:pt>
                <c:pt idx="377">
                  <c:v>1862</c:v>
                </c:pt>
                <c:pt idx="378">
                  <c:v>2382</c:v>
                </c:pt>
                <c:pt idx="379">
                  <c:v>1834</c:v>
                </c:pt>
                <c:pt idx="380">
                  <c:v>3913</c:v>
                </c:pt>
                <c:pt idx="381">
                  <c:v>1966</c:v>
                </c:pt>
                <c:pt idx="382">
                  <c:v>3224</c:v>
                </c:pt>
                <c:pt idx="383">
                  <c:v>3668</c:v>
                </c:pt>
                <c:pt idx="384">
                  <c:v>4510</c:v>
                </c:pt>
                <c:pt idx="385">
                  <c:v>3631</c:v>
                </c:pt>
                <c:pt idx="386">
                  <c:v>5763</c:v>
                </c:pt>
                <c:pt idx="387">
                  <c:v>4744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408280"/>
        <c:axId val="349593104"/>
      </c:barChart>
      <c:lineChart>
        <c:grouping val="standard"/>
        <c:varyColors val="0"/>
        <c:ser>
          <c:idx val="1"/>
          <c:order val="1"/>
          <c:tx>
            <c:strRef>
              <c:f>Grafikonok!$L$1</c:f>
              <c:strCache>
                <c:ptCount val="1"/>
                <c:pt idx="0">
                  <c:v>Összes gyógyult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Grafikonok!$L$2:$L$669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58</c:v>
                </c:pt>
                <c:pt idx="32">
                  <c:v>66</c:v>
                </c:pt>
                <c:pt idx="33">
                  <c:v>67</c:v>
                </c:pt>
                <c:pt idx="34">
                  <c:v>71</c:v>
                </c:pt>
                <c:pt idx="35">
                  <c:v>94</c:v>
                </c:pt>
                <c:pt idx="36">
                  <c:v>96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120</c:v>
                </c:pt>
                <c:pt idx="41">
                  <c:v>122</c:v>
                </c:pt>
                <c:pt idx="42">
                  <c:v>192</c:v>
                </c:pt>
                <c:pt idx="43">
                  <c:v>199</c:v>
                </c:pt>
                <c:pt idx="44">
                  <c:v>207</c:v>
                </c:pt>
                <c:pt idx="45">
                  <c:v>231</c:v>
                </c:pt>
                <c:pt idx="46">
                  <c:v>250</c:v>
                </c:pt>
                <c:pt idx="47">
                  <c:v>267</c:v>
                </c:pt>
                <c:pt idx="48">
                  <c:v>287</c:v>
                </c:pt>
                <c:pt idx="49">
                  <c:v>295</c:v>
                </c:pt>
                <c:pt idx="50">
                  <c:v>390</c:v>
                </c:pt>
                <c:pt idx="51">
                  <c:v>401</c:v>
                </c:pt>
                <c:pt idx="52">
                  <c:v>460</c:v>
                </c:pt>
                <c:pt idx="53">
                  <c:v>485</c:v>
                </c:pt>
                <c:pt idx="54">
                  <c:v>498</c:v>
                </c:pt>
                <c:pt idx="55">
                  <c:v>516</c:v>
                </c:pt>
                <c:pt idx="56">
                  <c:v>536</c:v>
                </c:pt>
                <c:pt idx="57">
                  <c:v>581</c:v>
                </c:pt>
                <c:pt idx="58">
                  <c:v>609</c:v>
                </c:pt>
                <c:pt idx="59">
                  <c:v>625</c:v>
                </c:pt>
                <c:pt idx="60">
                  <c:v>629</c:v>
                </c:pt>
                <c:pt idx="61">
                  <c:v>630</c:v>
                </c:pt>
                <c:pt idx="62">
                  <c:v>709</c:v>
                </c:pt>
                <c:pt idx="63">
                  <c:v>759</c:v>
                </c:pt>
                <c:pt idx="64">
                  <c:v>801</c:v>
                </c:pt>
                <c:pt idx="65">
                  <c:v>865</c:v>
                </c:pt>
                <c:pt idx="66">
                  <c:v>904</c:v>
                </c:pt>
                <c:pt idx="67">
                  <c:v>933</c:v>
                </c:pt>
                <c:pt idx="68">
                  <c:v>958</c:v>
                </c:pt>
                <c:pt idx="69">
                  <c:v>1007</c:v>
                </c:pt>
                <c:pt idx="70">
                  <c:v>1102</c:v>
                </c:pt>
                <c:pt idx="71">
                  <c:v>1169</c:v>
                </c:pt>
                <c:pt idx="72">
                  <c:v>1287</c:v>
                </c:pt>
                <c:pt idx="73">
                  <c:v>1371</c:v>
                </c:pt>
                <c:pt idx="74">
                  <c:v>1396</c:v>
                </c:pt>
                <c:pt idx="75">
                  <c:v>1400</c:v>
                </c:pt>
                <c:pt idx="76">
                  <c:v>1412</c:v>
                </c:pt>
                <c:pt idx="77">
                  <c:v>1454</c:v>
                </c:pt>
                <c:pt idx="78">
                  <c:v>1509</c:v>
                </c:pt>
                <c:pt idx="79">
                  <c:v>1587</c:v>
                </c:pt>
                <c:pt idx="80">
                  <c:v>1655</c:v>
                </c:pt>
                <c:pt idx="81">
                  <c:v>1690</c:v>
                </c:pt>
                <c:pt idx="82">
                  <c:v>1711</c:v>
                </c:pt>
                <c:pt idx="83">
                  <c:v>1836</c:v>
                </c:pt>
                <c:pt idx="84">
                  <c:v>1856</c:v>
                </c:pt>
                <c:pt idx="85">
                  <c:v>1996</c:v>
                </c:pt>
                <c:pt idx="86">
                  <c:v>2024</c:v>
                </c:pt>
                <c:pt idx="87">
                  <c:v>2141</c:v>
                </c:pt>
                <c:pt idx="88">
                  <c:v>2147</c:v>
                </c:pt>
                <c:pt idx="89">
                  <c:v>2156</c:v>
                </c:pt>
                <c:pt idx="90">
                  <c:v>2160</c:v>
                </c:pt>
                <c:pt idx="91">
                  <c:v>2190</c:v>
                </c:pt>
                <c:pt idx="92">
                  <c:v>2205</c:v>
                </c:pt>
                <c:pt idx="93">
                  <c:v>2245</c:v>
                </c:pt>
                <c:pt idx="94">
                  <c:v>2279</c:v>
                </c:pt>
                <c:pt idx="95">
                  <c:v>2279</c:v>
                </c:pt>
                <c:pt idx="96">
                  <c:v>2284</c:v>
                </c:pt>
                <c:pt idx="97">
                  <c:v>2324</c:v>
                </c:pt>
                <c:pt idx="98">
                  <c:v>2355</c:v>
                </c:pt>
                <c:pt idx="99">
                  <c:v>2391</c:v>
                </c:pt>
                <c:pt idx="100">
                  <c:v>2447</c:v>
                </c:pt>
                <c:pt idx="101">
                  <c:v>2476</c:v>
                </c:pt>
                <c:pt idx="102">
                  <c:v>2482</c:v>
                </c:pt>
                <c:pt idx="103">
                  <c:v>2485</c:v>
                </c:pt>
                <c:pt idx="104">
                  <c:v>2516</c:v>
                </c:pt>
                <c:pt idx="105">
                  <c:v>2547</c:v>
                </c:pt>
                <c:pt idx="106">
                  <c:v>2564</c:v>
                </c:pt>
                <c:pt idx="107">
                  <c:v>2581</c:v>
                </c:pt>
                <c:pt idx="108">
                  <c:v>2585</c:v>
                </c:pt>
                <c:pt idx="109">
                  <c:v>2589</c:v>
                </c:pt>
                <c:pt idx="110">
                  <c:v>2590</c:v>
                </c:pt>
                <c:pt idx="111">
                  <c:v>2600</c:v>
                </c:pt>
                <c:pt idx="112">
                  <c:v>2618</c:v>
                </c:pt>
                <c:pt idx="113">
                  <c:v>2640</c:v>
                </c:pt>
                <c:pt idx="114">
                  <c:v>2663</c:v>
                </c:pt>
                <c:pt idx="115">
                  <c:v>2681</c:v>
                </c:pt>
                <c:pt idx="116">
                  <c:v>2685</c:v>
                </c:pt>
                <c:pt idx="117">
                  <c:v>2685</c:v>
                </c:pt>
                <c:pt idx="118">
                  <c:v>2692</c:v>
                </c:pt>
                <c:pt idx="119">
                  <c:v>2714</c:v>
                </c:pt>
                <c:pt idx="120">
                  <c:v>2721</c:v>
                </c:pt>
                <c:pt idx="121">
                  <c:v>2752</c:v>
                </c:pt>
                <c:pt idx="122">
                  <c:v>2784</c:v>
                </c:pt>
                <c:pt idx="123">
                  <c:v>2811</c:v>
                </c:pt>
                <c:pt idx="124">
                  <c:v>2860</c:v>
                </c:pt>
                <c:pt idx="125">
                  <c:v>2874</c:v>
                </c:pt>
                <c:pt idx="126">
                  <c:v>2885</c:v>
                </c:pt>
                <c:pt idx="127">
                  <c:v>2887</c:v>
                </c:pt>
                <c:pt idx="128">
                  <c:v>2941</c:v>
                </c:pt>
                <c:pt idx="129">
                  <c:v>2974</c:v>
                </c:pt>
                <c:pt idx="130">
                  <c:v>3036</c:v>
                </c:pt>
                <c:pt idx="131">
                  <c:v>3073</c:v>
                </c:pt>
                <c:pt idx="132">
                  <c:v>3106</c:v>
                </c:pt>
                <c:pt idx="133">
                  <c:v>3127</c:v>
                </c:pt>
                <c:pt idx="134">
                  <c:v>3156</c:v>
                </c:pt>
                <c:pt idx="135">
                  <c:v>3220</c:v>
                </c:pt>
                <c:pt idx="136">
                  <c:v>3222</c:v>
                </c:pt>
                <c:pt idx="137">
                  <c:v>3223</c:v>
                </c:pt>
                <c:pt idx="138">
                  <c:v>3232</c:v>
                </c:pt>
                <c:pt idx="139">
                  <c:v>3257</c:v>
                </c:pt>
                <c:pt idx="140">
                  <c:v>3283</c:v>
                </c:pt>
                <c:pt idx="141">
                  <c:v>3300</c:v>
                </c:pt>
                <c:pt idx="142">
                  <c:v>3312</c:v>
                </c:pt>
                <c:pt idx="143">
                  <c:v>3324</c:v>
                </c:pt>
                <c:pt idx="144">
                  <c:v>3329</c:v>
                </c:pt>
                <c:pt idx="145">
                  <c:v>3329</c:v>
                </c:pt>
                <c:pt idx="146">
                  <c:v>3331</c:v>
                </c:pt>
                <c:pt idx="147">
                  <c:v>3339</c:v>
                </c:pt>
                <c:pt idx="148">
                  <c:v>3346</c:v>
                </c:pt>
                <c:pt idx="149">
                  <c:v>3353</c:v>
                </c:pt>
                <c:pt idx="150">
                  <c:v>3364</c:v>
                </c:pt>
                <c:pt idx="151">
                  <c:v>3389</c:v>
                </c:pt>
                <c:pt idx="152">
                  <c:v>3413</c:v>
                </c:pt>
                <c:pt idx="153">
                  <c:v>3415</c:v>
                </c:pt>
                <c:pt idx="154">
                  <c:v>3431</c:v>
                </c:pt>
                <c:pt idx="155">
                  <c:v>3463</c:v>
                </c:pt>
                <c:pt idx="156">
                  <c:v>3464</c:v>
                </c:pt>
                <c:pt idx="157">
                  <c:v>3491</c:v>
                </c:pt>
                <c:pt idx="158">
                  <c:v>3499</c:v>
                </c:pt>
                <c:pt idx="159">
                  <c:v>3525</c:v>
                </c:pt>
                <c:pt idx="160">
                  <c:v>3527</c:v>
                </c:pt>
                <c:pt idx="161">
                  <c:v>3529</c:v>
                </c:pt>
                <c:pt idx="162">
                  <c:v>3561</c:v>
                </c:pt>
                <c:pt idx="163">
                  <c:v>3590</c:v>
                </c:pt>
                <c:pt idx="164">
                  <c:v>3606</c:v>
                </c:pt>
                <c:pt idx="165">
                  <c:v>3623</c:v>
                </c:pt>
                <c:pt idx="166">
                  <c:v>3630</c:v>
                </c:pt>
                <c:pt idx="167">
                  <c:v>3631</c:v>
                </c:pt>
                <c:pt idx="168">
                  <c:v>3665</c:v>
                </c:pt>
                <c:pt idx="169">
                  <c:v>3678</c:v>
                </c:pt>
                <c:pt idx="170">
                  <c:v>3681</c:v>
                </c:pt>
                <c:pt idx="171">
                  <c:v>3692</c:v>
                </c:pt>
                <c:pt idx="172">
                  <c:v>3695</c:v>
                </c:pt>
                <c:pt idx="173">
                  <c:v>3695</c:v>
                </c:pt>
                <c:pt idx="174">
                  <c:v>3716</c:v>
                </c:pt>
                <c:pt idx="175">
                  <c:v>3734</c:v>
                </c:pt>
                <c:pt idx="176">
                  <c:v>3757</c:v>
                </c:pt>
                <c:pt idx="177">
                  <c:v>3759</c:v>
                </c:pt>
                <c:pt idx="178">
                  <c:v>3759</c:v>
                </c:pt>
                <c:pt idx="179">
                  <c:v>3759</c:v>
                </c:pt>
                <c:pt idx="180">
                  <c:v>3761</c:v>
                </c:pt>
                <c:pt idx="181">
                  <c:v>3821</c:v>
                </c:pt>
                <c:pt idx="182">
                  <c:v>3903</c:v>
                </c:pt>
                <c:pt idx="183">
                  <c:v>3930</c:v>
                </c:pt>
                <c:pt idx="184">
                  <c:v>3944</c:v>
                </c:pt>
                <c:pt idx="185">
                  <c:v>3952</c:v>
                </c:pt>
                <c:pt idx="186">
                  <c:v>3958</c:v>
                </c:pt>
                <c:pt idx="187">
                  <c:v>3961</c:v>
                </c:pt>
                <c:pt idx="188">
                  <c:v>3972</c:v>
                </c:pt>
                <c:pt idx="189">
                  <c:v>3985</c:v>
                </c:pt>
                <c:pt idx="190">
                  <c:v>3996</c:v>
                </c:pt>
                <c:pt idx="191">
                  <c:v>4014</c:v>
                </c:pt>
                <c:pt idx="192">
                  <c:v>4058</c:v>
                </c:pt>
                <c:pt idx="193">
                  <c:v>4069</c:v>
                </c:pt>
                <c:pt idx="194">
                  <c:v>4117</c:v>
                </c:pt>
                <c:pt idx="195">
                  <c:v>4130</c:v>
                </c:pt>
                <c:pt idx="196">
                  <c:v>4153</c:v>
                </c:pt>
                <c:pt idx="197">
                  <c:v>4227</c:v>
                </c:pt>
                <c:pt idx="198">
                  <c:v>4240</c:v>
                </c:pt>
                <c:pt idx="199">
                  <c:v>4382</c:v>
                </c:pt>
                <c:pt idx="200">
                  <c:v>4391</c:v>
                </c:pt>
                <c:pt idx="201">
                  <c:v>4401</c:v>
                </c:pt>
                <c:pt idx="202">
                  <c:v>4559</c:v>
                </c:pt>
                <c:pt idx="203">
                  <c:v>4644</c:v>
                </c:pt>
                <c:pt idx="204">
                  <c:v>4818</c:v>
                </c:pt>
                <c:pt idx="205">
                  <c:v>4945</c:v>
                </c:pt>
                <c:pt idx="206">
                  <c:v>5099</c:v>
                </c:pt>
                <c:pt idx="207">
                  <c:v>5141</c:v>
                </c:pt>
                <c:pt idx="208">
                  <c:v>5152</c:v>
                </c:pt>
                <c:pt idx="209">
                  <c:v>5173</c:v>
                </c:pt>
                <c:pt idx="210">
                  <c:v>5890</c:v>
                </c:pt>
                <c:pt idx="211">
                  <c:v>6118</c:v>
                </c:pt>
                <c:pt idx="212">
                  <c:v>6349</c:v>
                </c:pt>
                <c:pt idx="213">
                  <c:v>6824</c:v>
                </c:pt>
                <c:pt idx="214">
                  <c:v>7470</c:v>
                </c:pt>
                <c:pt idx="215">
                  <c:v>8165</c:v>
                </c:pt>
                <c:pt idx="216">
                  <c:v>8723</c:v>
                </c:pt>
                <c:pt idx="217">
                  <c:v>9149</c:v>
                </c:pt>
                <c:pt idx="218">
                  <c:v>9187</c:v>
                </c:pt>
                <c:pt idx="219">
                  <c:v>9202</c:v>
                </c:pt>
                <c:pt idx="220">
                  <c:v>9683</c:v>
                </c:pt>
                <c:pt idx="221">
                  <c:v>10848</c:v>
                </c:pt>
                <c:pt idx="222">
                  <c:v>11037</c:v>
                </c:pt>
                <c:pt idx="223">
                  <c:v>11753</c:v>
                </c:pt>
                <c:pt idx="224">
                  <c:v>12164</c:v>
                </c:pt>
                <c:pt idx="225">
                  <c:v>12628</c:v>
                </c:pt>
                <c:pt idx="226">
                  <c:v>13134</c:v>
                </c:pt>
                <c:pt idx="227">
                  <c:v>13580</c:v>
                </c:pt>
                <c:pt idx="228">
                  <c:v>14088</c:v>
                </c:pt>
                <c:pt idx="229">
                  <c:v>14312</c:v>
                </c:pt>
                <c:pt idx="230">
                  <c:v>14637</c:v>
                </c:pt>
                <c:pt idx="231">
                  <c:v>14905</c:v>
                </c:pt>
                <c:pt idx="232">
                  <c:v>15254</c:v>
                </c:pt>
                <c:pt idx="233">
                  <c:v>15655</c:v>
                </c:pt>
                <c:pt idx="234">
                  <c:v>16007</c:v>
                </c:pt>
                <c:pt idx="235">
                  <c:v>16242</c:v>
                </c:pt>
                <c:pt idx="236">
                  <c:v>16491</c:v>
                </c:pt>
                <c:pt idx="237">
                  <c:v>16646</c:v>
                </c:pt>
                <c:pt idx="238">
                  <c:v>17098</c:v>
                </c:pt>
                <c:pt idx="239">
                  <c:v>17469</c:v>
                </c:pt>
                <c:pt idx="240">
                  <c:v>17953</c:v>
                </c:pt>
                <c:pt idx="241">
                  <c:v>19032</c:v>
                </c:pt>
                <c:pt idx="242">
                  <c:v>20078</c:v>
                </c:pt>
                <c:pt idx="243">
                  <c:v>20476</c:v>
                </c:pt>
                <c:pt idx="244">
                  <c:v>20856</c:v>
                </c:pt>
                <c:pt idx="245">
                  <c:v>21232</c:v>
                </c:pt>
                <c:pt idx="246">
                  <c:v>22823</c:v>
                </c:pt>
                <c:pt idx="247">
                  <c:v>23213</c:v>
                </c:pt>
                <c:pt idx="248">
                  <c:v>24847</c:v>
                </c:pt>
                <c:pt idx="249">
                  <c:v>25070</c:v>
                </c:pt>
                <c:pt idx="250">
                  <c:v>26151</c:v>
                </c:pt>
                <c:pt idx="251">
                  <c:v>27585</c:v>
                </c:pt>
                <c:pt idx="252">
                  <c:v>28808</c:v>
                </c:pt>
                <c:pt idx="253">
                  <c:v>29302</c:v>
                </c:pt>
                <c:pt idx="254">
                  <c:v>29802</c:v>
                </c:pt>
                <c:pt idx="255">
                  <c:v>31126</c:v>
                </c:pt>
                <c:pt idx="256">
                  <c:v>31559</c:v>
                </c:pt>
                <c:pt idx="257">
                  <c:v>34010</c:v>
                </c:pt>
                <c:pt idx="258">
                  <c:v>34175</c:v>
                </c:pt>
                <c:pt idx="259">
                  <c:v>34846</c:v>
                </c:pt>
                <c:pt idx="260">
                  <c:v>36345</c:v>
                </c:pt>
                <c:pt idx="261">
                  <c:v>38074</c:v>
                </c:pt>
                <c:pt idx="262">
                  <c:v>40820</c:v>
                </c:pt>
                <c:pt idx="263">
                  <c:v>42915</c:v>
                </c:pt>
                <c:pt idx="264">
                  <c:v>43339</c:v>
                </c:pt>
                <c:pt idx="265">
                  <c:v>44020</c:v>
                </c:pt>
                <c:pt idx="266">
                  <c:v>44020</c:v>
                </c:pt>
                <c:pt idx="267">
                  <c:v>49616</c:v>
                </c:pt>
                <c:pt idx="268">
                  <c:v>52126</c:v>
                </c:pt>
                <c:pt idx="269">
                  <c:v>54021</c:v>
                </c:pt>
                <c:pt idx="270">
                  <c:v>55637</c:v>
                </c:pt>
                <c:pt idx="271">
                  <c:v>63860</c:v>
                </c:pt>
                <c:pt idx="272">
                  <c:v>64802</c:v>
                </c:pt>
                <c:pt idx="273">
                  <c:v>65888</c:v>
                </c:pt>
                <c:pt idx="274">
                  <c:v>67033</c:v>
                </c:pt>
                <c:pt idx="275">
                  <c:v>68525</c:v>
                </c:pt>
                <c:pt idx="276">
                  <c:v>70396</c:v>
                </c:pt>
                <c:pt idx="277">
                  <c:v>71682</c:v>
                </c:pt>
                <c:pt idx="278">
                  <c:v>74283</c:v>
                </c:pt>
                <c:pt idx="279">
                  <c:v>75281</c:v>
                </c:pt>
                <c:pt idx="280">
                  <c:v>76270</c:v>
                </c:pt>
                <c:pt idx="281">
                  <c:v>77362</c:v>
                </c:pt>
                <c:pt idx="282">
                  <c:v>78700</c:v>
                </c:pt>
                <c:pt idx="283">
                  <c:v>79769</c:v>
                </c:pt>
                <c:pt idx="284">
                  <c:v>80752</c:v>
                </c:pt>
                <c:pt idx="285">
                  <c:v>82546</c:v>
                </c:pt>
                <c:pt idx="286">
                  <c:v>83115</c:v>
                </c:pt>
                <c:pt idx="287">
                  <c:v>83940</c:v>
                </c:pt>
                <c:pt idx="288">
                  <c:v>86954</c:v>
                </c:pt>
                <c:pt idx="289">
                  <c:v>89814</c:v>
                </c:pt>
                <c:pt idx="290">
                  <c:v>93323</c:v>
                </c:pt>
                <c:pt idx="291">
                  <c:v>97443</c:v>
                </c:pt>
                <c:pt idx="292">
                  <c:v>103962</c:v>
                </c:pt>
                <c:pt idx="293">
                  <c:v>108676</c:v>
                </c:pt>
                <c:pt idx="294">
                  <c:v>114631</c:v>
                </c:pt>
                <c:pt idx="295">
                  <c:v>120529</c:v>
                </c:pt>
                <c:pt idx="296">
                  <c:v>123989</c:v>
                </c:pt>
                <c:pt idx="297">
                  <c:v>126482</c:v>
                </c:pt>
                <c:pt idx="298">
                  <c:v>130420</c:v>
                </c:pt>
                <c:pt idx="299">
                  <c:v>134344</c:v>
                </c:pt>
                <c:pt idx="300">
                  <c:v>138365</c:v>
                </c:pt>
                <c:pt idx="301">
                  <c:v>144324</c:v>
                </c:pt>
                <c:pt idx="302">
                  <c:v>150102</c:v>
                </c:pt>
                <c:pt idx="303">
                  <c:v>157063</c:v>
                </c:pt>
                <c:pt idx="304">
                  <c:v>163403</c:v>
                </c:pt>
                <c:pt idx="305">
                  <c:v>168381</c:v>
                </c:pt>
                <c:pt idx="306">
                  <c:v>174070</c:v>
                </c:pt>
                <c:pt idx="307">
                  <c:v>176576</c:v>
                </c:pt>
                <c:pt idx="308">
                  <c:v>179541</c:v>
                </c:pt>
                <c:pt idx="309">
                  <c:v>179541</c:v>
                </c:pt>
                <c:pt idx="310">
                  <c:v>186449</c:v>
                </c:pt>
                <c:pt idx="311">
                  <c:v>193172</c:v>
                </c:pt>
                <c:pt idx="312">
                  <c:v>197936</c:v>
                </c:pt>
                <c:pt idx="313">
                  <c:v>203972</c:v>
                </c:pt>
                <c:pt idx="314">
                  <c:v>209852</c:v>
                </c:pt>
                <c:pt idx="315">
                  <c:v>215453</c:v>
                </c:pt>
                <c:pt idx="316">
                  <c:v>220304</c:v>
                </c:pt>
                <c:pt idx="317">
                  <c:v>225021</c:v>
                </c:pt>
                <c:pt idx="318">
                  <c:v>227325</c:v>
                </c:pt>
                <c:pt idx="319">
                  <c:v>228615</c:v>
                </c:pt>
                <c:pt idx="320">
                  <c:v>230441</c:v>
                </c:pt>
                <c:pt idx="321">
                  <c:v>231915</c:v>
                </c:pt>
                <c:pt idx="322">
                  <c:v>233232</c:v>
                </c:pt>
                <c:pt idx="323">
                  <c:v>235276</c:v>
                </c:pt>
                <c:pt idx="324">
                  <c:v>237362</c:v>
                </c:pt>
                <c:pt idx="325">
                  <c:v>239880</c:v>
                </c:pt>
                <c:pt idx="326">
                  <c:v>241472</c:v>
                </c:pt>
                <c:pt idx="327">
                  <c:v>243092</c:v>
                </c:pt>
                <c:pt idx="328">
                  <c:v>244681</c:v>
                </c:pt>
                <c:pt idx="329">
                  <c:v>246596</c:v>
                </c:pt>
                <c:pt idx="330">
                  <c:v>249003</c:v>
                </c:pt>
                <c:pt idx="331">
                  <c:v>254783</c:v>
                </c:pt>
                <c:pt idx="332">
                  <c:v>259555</c:v>
                </c:pt>
                <c:pt idx="333">
                  <c:v>262968</c:v>
                </c:pt>
                <c:pt idx="334">
                  <c:v>264260</c:v>
                </c:pt>
                <c:pt idx="335">
                  <c:v>268803</c:v>
                </c:pt>
                <c:pt idx="336">
                  <c:v>272284</c:v>
                </c:pt>
                <c:pt idx="337">
                  <c:v>274308</c:v>
                </c:pt>
                <c:pt idx="338">
                  <c:v>275764</c:v>
                </c:pt>
                <c:pt idx="339">
                  <c:v>277949</c:v>
                </c:pt>
                <c:pt idx="340">
                  <c:v>279763</c:v>
                </c:pt>
                <c:pt idx="341">
                  <c:v>281839</c:v>
                </c:pt>
                <c:pt idx="342">
                  <c:v>283282</c:v>
                </c:pt>
                <c:pt idx="343">
                  <c:v>285022</c:v>
                </c:pt>
                <c:pt idx="344">
                  <c:v>287134</c:v>
                </c:pt>
                <c:pt idx="345">
                  <c:v>289520</c:v>
                </c:pt>
                <c:pt idx="346">
                  <c:v>293542</c:v>
                </c:pt>
                <c:pt idx="347">
                  <c:v>296173</c:v>
                </c:pt>
                <c:pt idx="348">
                  <c:v>298008</c:v>
                </c:pt>
                <c:pt idx="349">
                  <c:v>298773</c:v>
                </c:pt>
                <c:pt idx="350">
                  <c:v>299991</c:v>
                </c:pt>
                <c:pt idx="351">
                  <c:v>301363</c:v>
                </c:pt>
                <c:pt idx="352">
                  <c:v>302689</c:v>
                </c:pt>
                <c:pt idx="353">
                  <c:v>304680</c:v>
                </c:pt>
                <c:pt idx="354">
                  <c:v>306621</c:v>
                </c:pt>
                <c:pt idx="355">
                  <c:v>308650</c:v>
                </c:pt>
                <c:pt idx="356">
                  <c:v>310848</c:v>
                </c:pt>
                <c:pt idx="357">
                  <c:v>313450</c:v>
                </c:pt>
                <c:pt idx="358">
                  <c:v>315781</c:v>
                </c:pt>
                <c:pt idx="359">
                  <c:v>317899</c:v>
                </c:pt>
                <c:pt idx="360">
                  <c:v>319691</c:v>
                </c:pt>
                <c:pt idx="361">
                  <c:v>321128</c:v>
                </c:pt>
                <c:pt idx="362">
                  <c:v>322956</c:v>
                </c:pt>
                <c:pt idx="363">
                  <c:v>324202</c:v>
                </c:pt>
                <c:pt idx="364">
                  <c:v>326215</c:v>
                </c:pt>
                <c:pt idx="365">
                  <c:v>328136</c:v>
                </c:pt>
                <c:pt idx="366">
                  <c:v>331557</c:v>
                </c:pt>
                <c:pt idx="367">
                  <c:v>333045</c:v>
                </c:pt>
                <c:pt idx="368">
                  <c:v>335512</c:v>
                </c:pt>
                <c:pt idx="369">
                  <c:v>336744</c:v>
                </c:pt>
                <c:pt idx="370">
                  <c:v>338946</c:v>
                </c:pt>
                <c:pt idx="371">
                  <c:v>340844</c:v>
                </c:pt>
                <c:pt idx="372">
                  <c:v>344267</c:v>
                </c:pt>
                <c:pt idx="373">
                  <c:v>346904</c:v>
                </c:pt>
                <c:pt idx="374">
                  <c:v>349530</c:v>
                </c:pt>
                <c:pt idx="375">
                  <c:v>351891</c:v>
                </c:pt>
                <c:pt idx="376">
                  <c:v>354817</c:v>
                </c:pt>
                <c:pt idx="377">
                  <c:v>356679</c:v>
                </c:pt>
                <c:pt idx="378">
                  <c:v>359061</c:v>
                </c:pt>
                <c:pt idx="379">
                  <c:v>360895</c:v>
                </c:pt>
                <c:pt idx="380">
                  <c:v>364808</c:v>
                </c:pt>
                <c:pt idx="381">
                  <c:v>366774</c:v>
                </c:pt>
                <c:pt idx="382">
                  <c:v>369998</c:v>
                </c:pt>
                <c:pt idx="383">
                  <c:v>373666</c:v>
                </c:pt>
                <c:pt idx="384">
                  <c:v>378176</c:v>
                </c:pt>
                <c:pt idx="385">
                  <c:v>381807</c:v>
                </c:pt>
                <c:pt idx="386">
                  <c:v>387570</c:v>
                </c:pt>
                <c:pt idx="387">
                  <c:v>392314</c:v>
                </c:pt>
                <c:pt idx="388">
                  <c:v>392314</c:v>
                </c:pt>
                <c:pt idx="389">
                  <c:v>392314</c:v>
                </c:pt>
                <c:pt idx="390">
                  <c:v>392314</c:v>
                </c:pt>
                <c:pt idx="391">
                  <c:v>392314</c:v>
                </c:pt>
                <c:pt idx="392">
                  <c:v>392314</c:v>
                </c:pt>
                <c:pt idx="393">
                  <c:v>392314</c:v>
                </c:pt>
                <c:pt idx="394">
                  <c:v>392314</c:v>
                </c:pt>
                <c:pt idx="395">
                  <c:v>392314</c:v>
                </c:pt>
                <c:pt idx="396">
                  <c:v>392314</c:v>
                </c:pt>
                <c:pt idx="397">
                  <c:v>392314</c:v>
                </c:pt>
                <c:pt idx="398">
                  <c:v>392314</c:v>
                </c:pt>
                <c:pt idx="399">
                  <c:v>392314</c:v>
                </c:pt>
                <c:pt idx="400">
                  <c:v>392314</c:v>
                </c:pt>
                <c:pt idx="401">
                  <c:v>392314</c:v>
                </c:pt>
                <c:pt idx="402">
                  <c:v>392314</c:v>
                </c:pt>
                <c:pt idx="403">
                  <c:v>392314</c:v>
                </c:pt>
                <c:pt idx="404">
                  <c:v>392314</c:v>
                </c:pt>
                <c:pt idx="405">
                  <c:v>392314</c:v>
                </c:pt>
                <c:pt idx="406">
                  <c:v>392314</c:v>
                </c:pt>
                <c:pt idx="407">
                  <c:v>392314</c:v>
                </c:pt>
                <c:pt idx="408">
                  <c:v>392314</c:v>
                </c:pt>
                <c:pt idx="409">
                  <c:v>392314</c:v>
                </c:pt>
                <c:pt idx="410">
                  <c:v>392314</c:v>
                </c:pt>
                <c:pt idx="411">
                  <c:v>392314</c:v>
                </c:pt>
                <c:pt idx="412">
                  <c:v>392314</c:v>
                </c:pt>
                <c:pt idx="413">
                  <c:v>392314</c:v>
                </c:pt>
                <c:pt idx="414">
                  <c:v>392314</c:v>
                </c:pt>
                <c:pt idx="415">
                  <c:v>392314</c:v>
                </c:pt>
                <c:pt idx="416">
                  <c:v>392314</c:v>
                </c:pt>
                <c:pt idx="417">
                  <c:v>392314</c:v>
                </c:pt>
                <c:pt idx="418">
                  <c:v>392314</c:v>
                </c:pt>
                <c:pt idx="419">
                  <c:v>392314</c:v>
                </c:pt>
                <c:pt idx="420">
                  <c:v>392314</c:v>
                </c:pt>
                <c:pt idx="421">
                  <c:v>392314</c:v>
                </c:pt>
                <c:pt idx="422">
                  <c:v>392314</c:v>
                </c:pt>
                <c:pt idx="423">
                  <c:v>392314</c:v>
                </c:pt>
                <c:pt idx="424">
                  <c:v>392314</c:v>
                </c:pt>
                <c:pt idx="425">
                  <c:v>392314</c:v>
                </c:pt>
                <c:pt idx="426">
                  <c:v>392314</c:v>
                </c:pt>
                <c:pt idx="427">
                  <c:v>392314</c:v>
                </c:pt>
                <c:pt idx="428">
                  <c:v>392314</c:v>
                </c:pt>
                <c:pt idx="429">
                  <c:v>392314</c:v>
                </c:pt>
                <c:pt idx="430">
                  <c:v>392314</c:v>
                </c:pt>
                <c:pt idx="431">
                  <c:v>392314</c:v>
                </c:pt>
                <c:pt idx="432">
                  <c:v>392314</c:v>
                </c:pt>
                <c:pt idx="433">
                  <c:v>392314</c:v>
                </c:pt>
                <c:pt idx="434">
                  <c:v>392314</c:v>
                </c:pt>
                <c:pt idx="435">
                  <c:v>392314</c:v>
                </c:pt>
                <c:pt idx="436">
                  <c:v>392314</c:v>
                </c:pt>
                <c:pt idx="437">
                  <c:v>392314</c:v>
                </c:pt>
                <c:pt idx="438">
                  <c:v>392314</c:v>
                </c:pt>
                <c:pt idx="439">
                  <c:v>392314</c:v>
                </c:pt>
                <c:pt idx="440">
                  <c:v>392314</c:v>
                </c:pt>
                <c:pt idx="441">
                  <c:v>392314</c:v>
                </c:pt>
                <c:pt idx="442">
                  <c:v>392314</c:v>
                </c:pt>
                <c:pt idx="443">
                  <c:v>392314</c:v>
                </c:pt>
                <c:pt idx="444">
                  <c:v>392314</c:v>
                </c:pt>
                <c:pt idx="445">
                  <c:v>392314</c:v>
                </c:pt>
                <c:pt idx="446">
                  <c:v>392314</c:v>
                </c:pt>
                <c:pt idx="447">
                  <c:v>392314</c:v>
                </c:pt>
                <c:pt idx="448">
                  <c:v>392314</c:v>
                </c:pt>
                <c:pt idx="449">
                  <c:v>392314</c:v>
                </c:pt>
                <c:pt idx="450">
                  <c:v>392314</c:v>
                </c:pt>
                <c:pt idx="451">
                  <c:v>392314</c:v>
                </c:pt>
                <c:pt idx="452">
                  <c:v>392314</c:v>
                </c:pt>
                <c:pt idx="453">
                  <c:v>392314</c:v>
                </c:pt>
                <c:pt idx="454">
                  <c:v>392314</c:v>
                </c:pt>
                <c:pt idx="455">
                  <c:v>392314</c:v>
                </c:pt>
                <c:pt idx="456">
                  <c:v>392314</c:v>
                </c:pt>
                <c:pt idx="457">
                  <c:v>392314</c:v>
                </c:pt>
                <c:pt idx="458">
                  <c:v>392314</c:v>
                </c:pt>
                <c:pt idx="459">
                  <c:v>392314</c:v>
                </c:pt>
                <c:pt idx="460">
                  <c:v>392314</c:v>
                </c:pt>
                <c:pt idx="461">
                  <c:v>392314</c:v>
                </c:pt>
                <c:pt idx="462">
                  <c:v>392314</c:v>
                </c:pt>
                <c:pt idx="463">
                  <c:v>392314</c:v>
                </c:pt>
                <c:pt idx="464">
                  <c:v>392314</c:v>
                </c:pt>
                <c:pt idx="465">
                  <c:v>392314</c:v>
                </c:pt>
                <c:pt idx="466">
                  <c:v>392314</c:v>
                </c:pt>
                <c:pt idx="467">
                  <c:v>392314</c:v>
                </c:pt>
                <c:pt idx="468">
                  <c:v>392314</c:v>
                </c:pt>
                <c:pt idx="469">
                  <c:v>392314</c:v>
                </c:pt>
                <c:pt idx="470">
                  <c:v>392314</c:v>
                </c:pt>
                <c:pt idx="471">
                  <c:v>392314</c:v>
                </c:pt>
                <c:pt idx="472">
                  <c:v>392314</c:v>
                </c:pt>
                <c:pt idx="473">
                  <c:v>392314</c:v>
                </c:pt>
                <c:pt idx="474">
                  <c:v>392314</c:v>
                </c:pt>
                <c:pt idx="475">
                  <c:v>392314</c:v>
                </c:pt>
                <c:pt idx="476">
                  <c:v>392314</c:v>
                </c:pt>
                <c:pt idx="477">
                  <c:v>392314</c:v>
                </c:pt>
                <c:pt idx="478">
                  <c:v>392314</c:v>
                </c:pt>
                <c:pt idx="479">
                  <c:v>392314</c:v>
                </c:pt>
                <c:pt idx="480">
                  <c:v>392314</c:v>
                </c:pt>
                <c:pt idx="481">
                  <c:v>392314</c:v>
                </c:pt>
                <c:pt idx="482">
                  <c:v>392314</c:v>
                </c:pt>
                <c:pt idx="483">
                  <c:v>392314</c:v>
                </c:pt>
                <c:pt idx="484">
                  <c:v>392314</c:v>
                </c:pt>
                <c:pt idx="485">
                  <c:v>392314</c:v>
                </c:pt>
                <c:pt idx="486">
                  <c:v>392314</c:v>
                </c:pt>
                <c:pt idx="487">
                  <c:v>392314</c:v>
                </c:pt>
                <c:pt idx="488">
                  <c:v>392314</c:v>
                </c:pt>
                <c:pt idx="489">
                  <c:v>392314</c:v>
                </c:pt>
                <c:pt idx="490">
                  <c:v>392314</c:v>
                </c:pt>
                <c:pt idx="491">
                  <c:v>392314</c:v>
                </c:pt>
                <c:pt idx="492">
                  <c:v>392314</c:v>
                </c:pt>
                <c:pt idx="493">
                  <c:v>392314</c:v>
                </c:pt>
                <c:pt idx="494">
                  <c:v>392314</c:v>
                </c:pt>
                <c:pt idx="495">
                  <c:v>392314</c:v>
                </c:pt>
                <c:pt idx="496">
                  <c:v>392314</c:v>
                </c:pt>
                <c:pt idx="497">
                  <c:v>392314</c:v>
                </c:pt>
                <c:pt idx="498">
                  <c:v>392314</c:v>
                </c:pt>
                <c:pt idx="499">
                  <c:v>392314</c:v>
                </c:pt>
                <c:pt idx="500">
                  <c:v>392314</c:v>
                </c:pt>
                <c:pt idx="501">
                  <c:v>392314</c:v>
                </c:pt>
                <c:pt idx="502">
                  <c:v>392314</c:v>
                </c:pt>
                <c:pt idx="503">
                  <c:v>392314</c:v>
                </c:pt>
                <c:pt idx="504">
                  <c:v>392314</c:v>
                </c:pt>
                <c:pt idx="505">
                  <c:v>392314</c:v>
                </c:pt>
                <c:pt idx="506">
                  <c:v>392314</c:v>
                </c:pt>
                <c:pt idx="507">
                  <c:v>392314</c:v>
                </c:pt>
                <c:pt idx="508">
                  <c:v>392314</c:v>
                </c:pt>
                <c:pt idx="509">
                  <c:v>392314</c:v>
                </c:pt>
                <c:pt idx="510">
                  <c:v>392314</c:v>
                </c:pt>
                <c:pt idx="511">
                  <c:v>392314</c:v>
                </c:pt>
                <c:pt idx="512">
                  <c:v>392314</c:v>
                </c:pt>
                <c:pt idx="513">
                  <c:v>392314</c:v>
                </c:pt>
                <c:pt idx="514">
                  <c:v>392314</c:v>
                </c:pt>
                <c:pt idx="515">
                  <c:v>392314</c:v>
                </c:pt>
                <c:pt idx="516">
                  <c:v>392314</c:v>
                </c:pt>
                <c:pt idx="517">
                  <c:v>392314</c:v>
                </c:pt>
                <c:pt idx="518">
                  <c:v>392314</c:v>
                </c:pt>
                <c:pt idx="519">
                  <c:v>392314</c:v>
                </c:pt>
                <c:pt idx="520">
                  <c:v>392314</c:v>
                </c:pt>
                <c:pt idx="521">
                  <c:v>392314</c:v>
                </c:pt>
                <c:pt idx="522">
                  <c:v>392314</c:v>
                </c:pt>
                <c:pt idx="523">
                  <c:v>392314</c:v>
                </c:pt>
                <c:pt idx="524">
                  <c:v>392314</c:v>
                </c:pt>
                <c:pt idx="525">
                  <c:v>392314</c:v>
                </c:pt>
                <c:pt idx="526">
                  <c:v>392314</c:v>
                </c:pt>
                <c:pt idx="527">
                  <c:v>392314</c:v>
                </c:pt>
                <c:pt idx="528">
                  <c:v>392314</c:v>
                </c:pt>
                <c:pt idx="529">
                  <c:v>392314</c:v>
                </c:pt>
                <c:pt idx="530">
                  <c:v>392314</c:v>
                </c:pt>
                <c:pt idx="531">
                  <c:v>392314</c:v>
                </c:pt>
                <c:pt idx="532">
                  <c:v>392314</c:v>
                </c:pt>
                <c:pt idx="533">
                  <c:v>392314</c:v>
                </c:pt>
                <c:pt idx="534">
                  <c:v>392314</c:v>
                </c:pt>
                <c:pt idx="535">
                  <c:v>392314</c:v>
                </c:pt>
                <c:pt idx="536">
                  <c:v>392314</c:v>
                </c:pt>
                <c:pt idx="537">
                  <c:v>392314</c:v>
                </c:pt>
                <c:pt idx="538">
                  <c:v>392314</c:v>
                </c:pt>
                <c:pt idx="539">
                  <c:v>392314</c:v>
                </c:pt>
                <c:pt idx="540">
                  <c:v>392314</c:v>
                </c:pt>
                <c:pt idx="541">
                  <c:v>392314</c:v>
                </c:pt>
                <c:pt idx="542">
                  <c:v>392314</c:v>
                </c:pt>
                <c:pt idx="543">
                  <c:v>392314</c:v>
                </c:pt>
                <c:pt idx="544">
                  <c:v>392314</c:v>
                </c:pt>
                <c:pt idx="545">
                  <c:v>392314</c:v>
                </c:pt>
                <c:pt idx="546">
                  <c:v>392314</c:v>
                </c:pt>
                <c:pt idx="547">
                  <c:v>392314</c:v>
                </c:pt>
                <c:pt idx="548">
                  <c:v>392314</c:v>
                </c:pt>
                <c:pt idx="549">
                  <c:v>392314</c:v>
                </c:pt>
                <c:pt idx="550">
                  <c:v>392314</c:v>
                </c:pt>
                <c:pt idx="551">
                  <c:v>392314</c:v>
                </c:pt>
                <c:pt idx="552">
                  <c:v>392314</c:v>
                </c:pt>
                <c:pt idx="553">
                  <c:v>392314</c:v>
                </c:pt>
                <c:pt idx="554">
                  <c:v>392314</c:v>
                </c:pt>
                <c:pt idx="555">
                  <c:v>392314</c:v>
                </c:pt>
                <c:pt idx="556">
                  <c:v>392314</c:v>
                </c:pt>
                <c:pt idx="557">
                  <c:v>392314</c:v>
                </c:pt>
                <c:pt idx="558">
                  <c:v>392314</c:v>
                </c:pt>
                <c:pt idx="559">
                  <c:v>392314</c:v>
                </c:pt>
                <c:pt idx="560">
                  <c:v>392314</c:v>
                </c:pt>
                <c:pt idx="561">
                  <c:v>392314</c:v>
                </c:pt>
                <c:pt idx="562">
                  <c:v>392314</c:v>
                </c:pt>
                <c:pt idx="563">
                  <c:v>392314</c:v>
                </c:pt>
                <c:pt idx="564">
                  <c:v>392314</c:v>
                </c:pt>
                <c:pt idx="565">
                  <c:v>392314</c:v>
                </c:pt>
                <c:pt idx="566">
                  <c:v>392314</c:v>
                </c:pt>
                <c:pt idx="567">
                  <c:v>392314</c:v>
                </c:pt>
                <c:pt idx="568">
                  <c:v>392314</c:v>
                </c:pt>
                <c:pt idx="569">
                  <c:v>392314</c:v>
                </c:pt>
                <c:pt idx="570">
                  <c:v>392314</c:v>
                </c:pt>
                <c:pt idx="571">
                  <c:v>392314</c:v>
                </c:pt>
                <c:pt idx="572">
                  <c:v>392314</c:v>
                </c:pt>
                <c:pt idx="573">
                  <c:v>392314</c:v>
                </c:pt>
                <c:pt idx="574">
                  <c:v>392314</c:v>
                </c:pt>
                <c:pt idx="575">
                  <c:v>392314</c:v>
                </c:pt>
                <c:pt idx="576">
                  <c:v>392314</c:v>
                </c:pt>
                <c:pt idx="577">
                  <c:v>392314</c:v>
                </c:pt>
                <c:pt idx="578">
                  <c:v>392314</c:v>
                </c:pt>
                <c:pt idx="579">
                  <c:v>392314</c:v>
                </c:pt>
                <c:pt idx="580">
                  <c:v>392314</c:v>
                </c:pt>
                <c:pt idx="581">
                  <c:v>392314</c:v>
                </c:pt>
                <c:pt idx="582">
                  <c:v>392314</c:v>
                </c:pt>
                <c:pt idx="583">
                  <c:v>392314</c:v>
                </c:pt>
                <c:pt idx="584">
                  <c:v>392314</c:v>
                </c:pt>
                <c:pt idx="585">
                  <c:v>392314</c:v>
                </c:pt>
                <c:pt idx="586">
                  <c:v>392314</c:v>
                </c:pt>
                <c:pt idx="587">
                  <c:v>392314</c:v>
                </c:pt>
                <c:pt idx="588">
                  <c:v>392314</c:v>
                </c:pt>
                <c:pt idx="589">
                  <c:v>392314</c:v>
                </c:pt>
                <c:pt idx="590">
                  <c:v>392314</c:v>
                </c:pt>
                <c:pt idx="591">
                  <c:v>392314</c:v>
                </c:pt>
                <c:pt idx="592">
                  <c:v>392314</c:v>
                </c:pt>
                <c:pt idx="593">
                  <c:v>392314</c:v>
                </c:pt>
                <c:pt idx="594">
                  <c:v>392314</c:v>
                </c:pt>
                <c:pt idx="595">
                  <c:v>392314</c:v>
                </c:pt>
                <c:pt idx="596">
                  <c:v>392314</c:v>
                </c:pt>
                <c:pt idx="597">
                  <c:v>392314</c:v>
                </c:pt>
                <c:pt idx="598">
                  <c:v>392314</c:v>
                </c:pt>
                <c:pt idx="599">
                  <c:v>392314</c:v>
                </c:pt>
                <c:pt idx="600">
                  <c:v>392314</c:v>
                </c:pt>
                <c:pt idx="601">
                  <c:v>392314</c:v>
                </c:pt>
                <c:pt idx="602">
                  <c:v>392314</c:v>
                </c:pt>
                <c:pt idx="603">
                  <c:v>392314</c:v>
                </c:pt>
                <c:pt idx="604">
                  <c:v>392314</c:v>
                </c:pt>
                <c:pt idx="605">
                  <c:v>392314</c:v>
                </c:pt>
                <c:pt idx="606">
                  <c:v>392314</c:v>
                </c:pt>
                <c:pt idx="607">
                  <c:v>392314</c:v>
                </c:pt>
                <c:pt idx="608">
                  <c:v>392314</c:v>
                </c:pt>
                <c:pt idx="609">
                  <c:v>392314</c:v>
                </c:pt>
                <c:pt idx="610">
                  <c:v>392314</c:v>
                </c:pt>
                <c:pt idx="611">
                  <c:v>392314</c:v>
                </c:pt>
                <c:pt idx="612">
                  <c:v>392314</c:v>
                </c:pt>
                <c:pt idx="613">
                  <c:v>392314</c:v>
                </c:pt>
                <c:pt idx="614">
                  <c:v>392314</c:v>
                </c:pt>
                <c:pt idx="615">
                  <c:v>392314</c:v>
                </c:pt>
                <c:pt idx="616">
                  <c:v>392314</c:v>
                </c:pt>
                <c:pt idx="617">
                  <c:v>392314</c:v>
                </c:pt>
                <c:pt idx="618">
                  <c:v>392314</c:v>
                </c:pt>
                <c:pt idx="619">
                  <c:v>392314</c:v>
                </c:pt>
                <c:pt idx="620">
                  <c:v>392314</c:v>
                </c:pt>
                <c:pt idx="621">
                  <c:v>392314</c:v>
                </c:pt>
                <c:pt idx="622">
                  <c:v>392314</c:v>
                </c:pt>
                <c:pt idx="623">
                  <c:v>392314</c:v>
                </c:pt>
                <c:pt idx="624">
                  <c:v>392314</c:v>
                </c:pt>
                <c:pt idx="625">
                  <c:v>392314</c:v>
                </c:pt>
                <c:pt idx="626">
                  <c:v>392314</c:v>
                </c:pt>
                <c:pt idx="627">
                  <c:v>392314</c:v>
                </c:pt>
                <c:pt idx="628">
                  <c:v>392314</c:v>
                </c:pt>
                <c:pt idx="629">
                  <c:v>392314</c:v>
                </c:pt>
                <c:pt idx="630">
                  <c:v>392314</c:v>
                </c:pt>
                <c:pt idx="631">
                  <c:v>392314</c:v>
                </c:pt>
                <c:pt idx="632">
                  <c:v>392314</c:v>
                </c:pt>
                <c:pt idx="633">
                  <c:v>392314</c:v>
                </c:pt>
                <c:pt idx="634">
                  <c:v>392314</c:v>
                </c:pt>
                <c:pt idx="635">
                  <c:v>392314</c:v>
                </c:pt>
                <c:pt idx="636">
                  <c:v>392314</c:v>
                </c:pt>
                <c:pt idx="637">
                  <c:v>392314</c:v>
                </c:pt>
                <c:pt idx="638">
                  <c:v>392314</c:v>
                </c:pt>
                <c:pt idx="639">
                  <c:v>392314</c:v>
                </c:pt>
                <c:pt idx="640">
                  <c:v>392314</c:v>
                </c:pt>
                <c:pt idx="641">
                  <c:v>392314</c:v>
                </c:pt>
                <c:pt idx="642">
                  <c:v>392314</c:v>
                </c:pt>
                <c:pt idx="643">
                  <c:v>392314</c:v>
                </c:pt>
                <c:pt idx="644">
                  <c:v>392314</c:v>
                </c:pt>
                <c:pt idx="645">
                  <c:v>392314</c:v>
                </c:pt>
                <c:pt idx="646">
                  <c:v>392314</c:v>
                </c:pt>
                <c:pt idx="647">
                  <c:v>392314</c:v>
                </c:pt>
                <c:pt idx="648">
                  <c:v>392314</c:v>
                </c:pt>
                <c:pt idx="649">
                  <c:v>392314</c:v>
                </c:pt>
                <c:pt idx="650">
                  <c:v>392314</c:v>
                </c:pt>
                <c:pt idx="651">
                  <c:v>392314</c:v>
                </c:pt>
                <c:pt idx="652">
                  <c:v>392314</c:v>
                </c:pt>
                <c:pt idx="653">
                  <c:v>392314</c:v>
                </c:pt>
                <c:pt idx="654">
                  <c:v>392314</c:v>
                </c:pt>
                <c:pt idx="655">
                  <c:v>392314</c:v>
                </c:pt>
                <c:pt idx="656">
                  <c:v>392314</c:v>
                </c:pt>
                <c:pt idx="657">
                  <c:v>392314</c:v>
                </c:pt>
                <c:pt idx="658">
                  <c:v>392314</c:v>
                </c:pt>
                <c:pt idx="659">
                  <c:v>392314</c:v>
                </c:pt>
                <c:pt idx="660">
                  <c:v>392314</c:v>
                </c:pt>
                <c:pt idx="661">
                  <c:v>392314</c:v>
                </c:pt>
                <c:pt idx="662">
                  <c:v>392314</c:v>
                </c:pt>
                <c:pt idx="663">
                  <c:v>392314</c:v>
                </c:pt>
                <c:pt idx="664">
                  <c:v>392314</c:v>
                </c:pt>
                <c:pt idx="665">
                  <c:v>392314</c:v>
                </c:pt>
                <c:pt idx="666">
                  <c:v>392314</c:v>
                </c:pt>
                <c:pt idx="667">
                  <c:v>392314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595456"/>
        <c:axId val="349595064"/>
      </c:lineChart>
      <c:dateAx>
        <c:axId val="34640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93104"/>
        <c:crosses val="autoZero"/>
        <c:auto val="1"/>
        <c:lblOffset val="100"/>
        <c:baseTimeUnit val="days"/>
      </c:dateAx>
      <c:valAx>
        <c:axId val="3495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8280"/>
        <c:crosses val="autoZero"/>
        <c:crossBetween val="between"/>
      </c:valAx>
      <c:valAx>
        <c:axId val="349595064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95456"/>
        <c:crosses val="max"/>
        <c:crossBetween val="between"/>
      </c:valAx>
      <c:dateAx>
        <c:axId val="3495954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95950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Esetek száma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Aktív esetek 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Grafikonok!$O$2:$O$669</c:f>
              <c:numCache>
                <c:formatCode>#,##0</c:formatCode>
                <c:ptCount val="66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29</c:v>
                </c:pt>
                <c:pt idx="11">
                  <c:v>30</c:v>
                </c:pt>
                <c:pt idx="12">
                  <c:v>36</c:v>
                </c:pt>
                <c:pt idx="13">
                  <c:v>47</c:v>
                </c:pt>
                <c:pt idx="14">
                  <c:v>55</c:v>
                </c:pt>
                <c:pt idx="15">
                  <c:v>70</c:v>
                </c:pt>
                <c:pt idx="16">
                  <c:v>74</c:v>
                </c:pt>
                <c:pt idx="17">
                  <c:v>92</c:v>
                </c:pt>
                <c:pt idx="18">
                  <c:v>109</c:v>
                </c:pt>
                <c:pt idx="19">
                  <c:v>138</c:v>
                </c:pt>
                <c:pt idx="20">
                  <c:v>157</c:v>
                </c:pt>
                <c:pt idx="21">
                  <c:v>195</c:v>
                </c:pt>
                <c:pt idx="22">
                  <c:v>223</c:v>
                </c:pt>
                <c:pt idx="23">
                  <c:v>256</c:v>
                </c:pt>
                <c:pt idx="24">
                  <c:v>298</c:v>
                </c:pt>
                <c:pt idx="25">
                  <c:v>361</c:v>
                </c:pt>
                <c:pt idx="26">
                  <c:v>398</c:v>
                </c:pt>
                <c:pt idx="27">
                  <c:v>439</c:v>
                </c:pt>
                <c:pt idx="28">
                  <c:v>465</c:v>
                </c:pt>
                <c:pt idx="29">
                  <c:v>522</c:v>
                </c:pt>
                <c:pt idx="30">
                  <c:v>554</c:v>
                </c:pt>
                <c:pt idx="31">
                  <c:v>588</c:v>
                </c:pt>
                <c:pt idx="32">
                  <c:v>633</c:v>
                </c:pt>
                <c:pt idx="33">
                  <c:v>639</c:v>
                </c:pt>
                <c:pt idx="34">
                  <c:v>699</c:v>
                </c:pt>
                <c:pt idx="35">
                  <c:v>743</c:v>
                </c:pt>
                <c:pt idx="36">
                  <c:v>818</c:v>
                </c:pt>
                <c:pt idx="37">
                  <c:v>1001</c:v>
                </c:pt>
                <c:pt idx="38">
                  <c:v>1110</c:v>
                </c:pt>
                <c:pt idx="39">
                  <c:v>1193</c:v>
                </c:pt>
                <c:pt idx="40">
                  <c:v>1229</c:v>
                </c:pt>
                <c:pt idx="41">
                  <c:v>1268</c:v>
                </c:pt>
                <c:pt idx="42">
                  <c:v>1253</c:v>
                </c:pt>
                <c:pt idx="43">
                  <c:v>1311</c:v>
                </c:pt>
                <c:pt idx="44">
                  <c:v>1400</c:v>
                </c:pt>
                <c:pt idx="45">
                  <c:v>1431</c:v>
                </c:pt>
                <c:pt idx="46">
                  <c:v>1477</c:v>
                </c:pt>
                <c:pt idx="47">
                  <c:v>1518</c:v>
                </c:pt>
                <c:pt idx="48">
                  <c:v>1598</c:v>
                </c:pt>
                <c:pt idx="49">
                  <c:v>1648</c:v>
                </c:pt>
                <c:pt idx="50">
                  <c:v>1655</c:v>
                </c:pt>
                <c:pt idx="51">
                  <c:v>1732</c:v>
                </c:pt>
                <c:pt idx="52">
                  <c:v>1721</c:v>
                </c:pt>
                <c:pt idx="53">
                  <c:v>1743</c:v>
                </c:pt>
                <c:pt idx="54">
                  <c:v>1805</c:v>
                </c:pt>
                <c:pt idx="55">
                  <c:v>1842</c:v>
                </c:pt>
                <c:pt idx="56">
                  <c:v>1891</c:v>
                </c:pt>
                <c:pt idx="57">
                  <c:v>1882</c:v>
                </c:pt>
                <c:pt idx="58">
                  <c:v>1931</c:v>
                </c:pt>
                <c:pt idx="59">
                  <c:v>1982</c:v>
                </c:pt>
                <c:pt idx="60">
                  <c:v>2029</c:v>
                </c:pt>
                <c:pt idx="61">
                  <c:v>2054</c:v>
                </c:pt>
                <c:pt idx="62">
                  <c:v>1993</c:v>
                </c:pt>
                <c:pt idx="63">
                  <c:v>1979</c:v>
                </c:pt>
                <c:pt idx="64">
                  <c:v>1966</c:v>
                </c:pt>
                <c:pt idx="65">
                  <c:v>1921</c:v>
                </c:pt>
                <c:pt idx="66">
                  <c:v>1904</c:v>
                </c:pt>
                <c:pt idx="67">
                  <c:v>1917</c:v>
                </c:pt>
                <c:pt idx="68">
                  <c:v>1905</c:v>
                </c:pt>
                <c:pt idx="69">
                  <c:v>1881</c:v>
                </c:pt>
                <c:pt idx="70">
                  <c:v>1809</c:v>
                </c:pt>
                <c:pt idx="71">
                  <c:v>1775</c:v>
                </c:pt>
                <c:pt idx="72">
                  <c:v>1688</c:v>
                </c:pt>
                <c:pt idx="73">
                  <c:v>1654</c:v>
                </c:pt>
                <c:pt idx="74">
                  <c:v>1662</c:v>
                </c:pt>
                <c:pt idx="75">
                  <c:v>1673</c:v>
                </c:pt>
                <c:pt idx="76">
                  <c:v>1677</c:v>
                </c:pt>
                <c:pt idx="77">
                  <c:v>1674</c:v>
                </c:pt>
                <c:pt idx="78">
                  <c:v>1659</c:v>
                </c:pt>
                <c:pt idx="79">
                  <c:v>1615</c:v>
                </c:pt>
                <c:pt idx="80">
                  <c:v>1576</c:v>
                </c:pt>
                <c:pt idx="81">
                  <c:v>1565</c:v>
                </c:pt>
                <c:pt idx="82">
                  <c:v>1554</c:v>
                </c:pt>
                <c:pt idx="83">
                  <c:v>1436</c:v>
                </c:pt>
                <c:pt idx="84">
                  <c:v>1432</c:v>
                </c:pt>
                <c:pt idx="85">
                  <c:v>1311</c:v>
                </c:pt>
                <c:pt idx="86">
                  <c:v>1300</c:v>
                </c:pt>
                <c:pt idx="87">
                  <c:v>1202</c:v>
                </c:pt>
                <c:pt idx="88">
                  <c:v>1203</c:v>
                </c:pt>
                <c:pt idx="89">
                  <c:v>1209</c:v>
                </c:pt>
                <c:pt idx="90">
                  <c:v>1229</c:v>
                </c:pt>
                <c:pt idx="91">
                  <c:v>1207</c:v>
                </c:pt>
                <c:pt idx="92">
                  <c:v>1210</c:v>
                </c:pt>
                <c:pt idx="93">
                  <c:v>1183</c:v>
                </c:pt>
                <c:pt idx="94">
                  <c:v>1166</c:v>
                </c:pt>
                <c:pt idx="95">
                  <c:v>1183</c:v>
                </c:pt>
                <c:pt idx="96">
                  <c:v>1182</c:v>
                </c:pt>
                <c:pt idx="97">
                  <c:v>1143</c:v>
                </c:pt>
                <c:pt idx="98">
                  <c:v>1121</c:v>
                </c:pt>
                <c:pt idx="99">
                  <c:v>1095</c:v>
                </c:pt>
                <c:pt idx="100">
                  <c:v>1051</c:v>
                </c:pt>
                <c:pt idx="101">
                  <c:v>1029</c:v>
                </c:pt>
                <c:pt idx="102">
                  <c:v>1025</c:v>
                </c:pt>
                <c:pt idx="103">
                  <c:v>1028</c:v>
                </c:pt>
                <c:pt idx="104">
                  <c:v>996</c:v>
                </c:pt>
                <c:pt idx="105">
                  <c:v>964</c:v>
                </c:pt>
                <c:pt idx="106">
                  <c:v>947</c:v>
                </c:pt>
                <c:pt idx="107">
                  <c:v>932</c:v>
                </c:pt>
                <c:pt idx="108">
                  <c:v>931</c:v>
                </c:pt>
                <c:pt idx="109">
                  <c:v>935</c:v>
                </c:pt>
                <c:pt idx="110">
                  <c:v>940</c:v>
                </c:pt>
                <c:pt idx="111">
                  <c:v>934</c:v>
                </c:pt>
                <c:pt idx="112">
                  <c:v>920</c:v>
                </c:pt>
                <c:pt idx="113">
                  <c:v>906</c:v>
                </c:pt>
                <c:pt idx="114">
                  <c:v>886</c:v>
                </c:pt>
                <c:pt idx="115">
                  <c:v>879</c:v>
                </c:pt>
                <c:pt idx="116">
                  <c:v>876</c:v>
                </c:pt>
                <c:pt idx="117">
                  <c:v>875</c:v>
                </c:pt>
                <c:pt idx="118">
                  <c:v>878</c:v>
                </c:pt>
                <c:pt idx="119">
                  <c:v>857</c:v>
                </c:pt>
                <c:pt idx="120">
                  <c:v>858</c:v>
                </c:pt>
                <c:pt idx="121">
                  <c:v>832</c:v>
                </c:pt>
                <c:pt idx="122">
                  <c:v>801</c:v>
                </c:pt>
                <c:pt idx="123">
                  <c:v>783</c:v>
                </c:pt>
                <c:pt idx="124">
                  <c:v>740</c:v>
                </c:pt>
                <c:pt idx="125">
                  <c:v>742</c:v>
                </c:pt>
                <c:pt idx="126">
                  <c:v>736</c:v>
                </c:pt>
                <c:pt idx="127">
                  <c:v>742</c:v>
                </c:pt>
                <c:pt idx="128">
                  <c:v>689</c:v>
                </c:pt>
                <c:pt idx="129">
                  <c:v>660</c:v>
                </c:pt>
                <c:pt idx="130">
                  <c:v>603</c:v>
                </c:pt>
                <c:pt idx="131">
                  <c:v>579</c:v>
                </c:pt>
                <c:pt idx="132">
                  <c:v>557</c:v>
                </c:pt>
                <c:pt idx="133">
                  <c:v>541</c:v>
                </c:pt>
                <c:pt idx="134">
                  <c:v>528</c:v>
                </c:pt>
                <c:pt idx="135">
                  <c:v>478</c:v>
                </c:pt>
                <c:pt idx="136">
                  <c:v>497</c:v>
                </c:pt>
                <c:pt idx="137">
                  <c:v>514</c:v>
                </c:pt>
                <c:pt idx="138">
                  <c:v>511</c:v>
                </c:pt>
                <c:pt idx="139">
                  <c:v>494</c:v>
                </c:pt>
                <c:pt idx="140">
                  <c:v>487</c:v>
                </c:pt>
                <c:pt idx="141">
                  <c:v>484</c:v>
                </c:pt>
                <c:pt idx="142">
                  <c:v>490</c:v>
                </c:pt>
                <c:pt idx="143">
                  <c:v>504</c:v>
                </c:pt>
                <c:pt idx="144">
                  <c:v>510</c:v>
                </c:pt>
                <c:pt idx="145">
                  <c:v>523</c:v>
                </c:pt>
                <c:pt idx="146">
                  <c:v>529</c:v>
                </c:pt>
                <c:pt idx="147">
                  <c:v>530</c:v>
                </c:pt>
                <c:pt idx="148">
                  <c:v>542</c:v>
                </c:pt>
                <c:pt idx="149">
                  <c:v>556</c:v>
                </c:pt>
                <c:pt idx="150">
                  <c:v>565</c:v>
                </c:pt>
                <c:pt idx="151">
                  <c:v>549</c:v>
                </c:pt>
                <c:pt idx="152">
                  <c:v>534</c:v>
                </c:pt>
                <c:pt idx="153">
                  <c:v>540</c:v>
                </c:pt>
                <c:pt idx="154">
                  <c:v>534</c:v>
                </c:pt>
                <c:pt idx="155">
                  <c:v>534</c:v>
                </c:pt>
                <c:pt idx="156">
                  <c:v>555</c:v>
                </c:pt>
                <c:pt idx="157">
                  <c:v>560</c:v>
                </c:pt>
                <c:pt idx="158">
                  <c:v>595</c:v>
                </c:pt>
                <c:pt idx="159">
                  <c:v>601</c:v>
                </c:pt>
                <c:pt idx="160">
                  <c:v>614</c:v>
                </c:pt>
                <c:pt idx="161">
                  <c:v>634</c:v>
                </c:pt>
                <c:pt idx="162">
                  <c:v>645</c:v>
                </c:pt>
                <c:pt idx="163">
                  <c:v>656</c:v>
                </c:pt>
                <c:pt idx="164">
                  <c:v>664</c:v>
                </c:pt>
                <c:pt idx="165">
                  <c:v>685</c:v>
                </c:pt>
                <c:pt idx="166">
                  <c:v>708</c:v>
                </c:pt>
                <c:pt idx="167">
                  <c:v>730</c:v>
                </c:pt>
                <c:pt idx="168">
                  <c:v>728</c:v>
                </c:pt>
                <c:pt idx="169">
                  <c:v>759</c:v>
                </c:pt>
                <c:pt idx="170">
                  <c:v>806</c:v>
                </c:pt>
                <c:pt idx="171">
                  <c:v>830</c:v>
                </c:pt>
                <c:pt idx="172">
                  <c:v>847</c:v>
                </c:pt>
                <c:pt idx="173">
                  <c:v>883</c:v>
                </c:pt>
                <c:pt idx="174">
                  <c:v>885</c:v>
                </c:pt>
                <c:pt idx="175">
                  <c:v>940</c:v>
                </c:pt>
                <c:pt idx="176">
                  <c:v>1008</c:v>
                </c:pt>
                <c:pt idx="177">
                  <c:v>1138</c:v>
                </c:pt>
                <c:pt idx="178">
                  <c:v>1296</c:v>
                </c:pt>
                <c:pt idx="179">
                  <c:v>1588</c:v>
                </c:pt>
                <c:pt idx="180">
                  <c:v>1763</c:v>
                </c:pt>
                <c:pt idx="181">
                  <c:v>1820</c:v>
                </c:pt>
                <c:pt idx="182">
                  <c:v>2100</c:v>
                </c:pt>
                <c:pt idx="183">
                  <c:v>2373</c:v>
                </c:pt>
                <c:pt idx="184">
                  <c:v>2817</c:v>
                </c:pt>
                <c:pt idx="185">
                  <c:v>3316</c:v>
                </c:pt>
                <c:pt idx="186">
                  <c:v>3805</c:v>
                </c:pt>
                <c:pt idx="187">
                  <c:v>4377</c:v>
                </c:pt>
                <c:pt idx="188">
                  <c:v>4706</c:v>
                </c:pt>
                <c:pt idx="189">
                  <c:v>5102</c:v>
                </c:pt>
                <c:pt idx="190">
                  <c:v>5565</c:v>
                </c:pt>
                <c:pt idx="191">
                  <c:v>6264</c:v>
                </c:pt>
                <c:pt idx="192">
                  <c:v>7134</c:v>
                </c:pt>
                <c:pt idx="193">
                  <c:v>7603</c:v>
                </c:pt>
                <c:pt idx="194">
                  <c:v>8394</c:v>
                </c:pt>
                <c:pt idx="195">
                  <c:v>9103</c:v>
                </c:pt>
                <c:pt idx="196">
                  <c:v>9653</c:v>
                </c:pt>
                <c:pt idx="197">
                  <c:v>10280</c:v>
                </c:pt>
                <c:pt idx="198">
                  <c:v>11202</c:v>
                </c:pt>
                <c:pt idx="199">
                  <c:v>11863</c:v>
                </c:pt>
                <c:pt idx="200">
                  <c:v>12916</c:v>
                </c:pt>
                <c:pt idx="201">
                  <c:v>13779</c:v>
                </c:pt>
                <c:pt idx="202">
                  <c:v>14246</c:v>
                </c:pt>
                <c:pt idx="203">
                  <c:v>15104</c:v>
                </c:pt>
                <c:pt idx="204">
                  <c:v>15673</c:v>
                </c:pt>
                <c:pt idx="205">
                  <c:v>16464</c:v>
                </c:pt>
                <c:pt idx="206">
                  <c:v>17248</c:v>
                </c:pt>
                <c:pt idx="207">
                  <c:v>18137</c:v>
                </c:pt>
                <c:pt idx="208">
                  <c:v>18815</c:v>
                </c:pt>
                <c:pt idx="209">
                  <c:v>19637</c:v>
                </c:pt>
                <c:pt idx="210">
                  <c:v>19806</c:v>
                </c:pt>
                <c:pt idx="211">
                  <c:v>20410</c:v>
                </c:pt>
                <c:pt idx="212">
                  <c:v>21484</c:v>
                </c:pt>
                <c:pt idx="213">
                  <c:v>22081</c:v>
                </c:pt>
                <c:pt idx="214">
                  <c:v>22283</c:v>
                </c:pt>
                <c:pt idx="215">
                  <c:v>22482</c:v>
                </c:pt>
                <c:pt idx="216">
                  <c:v>22722</c:v>
                </c:pt>
                <c:pt idx="217">
                  <c:v>23088</c:v>
                </c:pt>
                <c:pt idx="218">
                  <c:v>23961</c:v>
                </c:pt>
                <c:pt idx="219">
                  <c:v>25107</c:v>
                </c:pt>
                <c:pt idx="220">
                  <c:v>25980</c:v>
                </c:pt>
                <c:pt idx="221">
                  <c:v>25862</c:v>
                </c:pt>
                <c:pt idx="222">
                  <c:v>26832</c:v>
                </c:pt>
                <c:pt idx="223">
                  <c:v>27113</c:v>
                </c:pt>
                <c:pt idx="224">
                  <c:v>27595</c:v>
                </c:pt>
                <c:pt idx="225">
                  <c:v>28052</c:v>
                </c:pt>
                <c:pt idx="226">
                  <c:v>28806</c:v>
                </c:pt>
                <c:pt idx="227">
                  <c:v>30127</c:v>
                </c:pt>
                <c:pt idx="228">
                  <c:v>31060</c:v>
                </c:pt>
                <c:pt idx="229">
                  <c:v>32283</c:v>
                </c:pt>
                <c:pt idx="230">
                  <c:v>32909</c:v>
                </c:pt>
                <c:pt idx="231">
                  <c:v>34016</c:v>
                </c:pt>
                <c:pt idx="232">
                  <c:v>35653</c:v>
                </c:pt>
                <c:pt idx="233">
                  <c:v>37271</c:v>
                </c:pt>
                <c:pt idx="234">
                  <c:v>38701</c:v>
                </c:pt>
                <c:pt idx="235">
                  <c:v>41580</c:v>
                </c:pt>
                <c:pt idx="236">
                  <c:v>43600</c:v>
                </c:pt>
                <c:pt idx="237">
                  <c:v>45461</c:v>
                </c:pt>
                <c:pt idx="238">
                  <c:v>47257</c:v>
                </c:pt>
                <c:pt idx="239">
                  <c:v>49024</c:v>
                </c:pt>
                <c:pt idx="240">
                  <c:v>51761</c:v>
                </c:pt>
                <c:pt idx="241">
                  <c:v>54539</c:v>
                </c:pt>
                <c:pt idx="242">
                  <c:v>57302</c:v>
                </c:pt>
                <c:pt idx="243">
                  <c:v>60415</c:v>
                </c:pt>
                <c:pt idx="244">
                  <c:v>63940</c:v>
                </c:pt>
                <c:pt idx="245">
                  <c:v>67693</c:v>
                </c:pt>
                <c:pt idx="246">
                  <c:v>69946</c:v>
                </c:pt>
                <c:pt idx="247">
                  <c:v>74162</c:v>
                </c:pt>
                <c:pt idx="248">
                  <c:v>77739</c:v>
                </c:pt>
                <c:pt idx="249">
                  <c:v>82108</c:v>
                </c:pt>
                <c:pt idx="250">
                  <c:v>86134</c:v>
                </c:pt>
                <c:pt idx="251">
                  <c:v>88737</c:v>
                </c:pt>
                <c:pt idx="252">
                  <c:v>91358</c:v>
                </c:pt>
                <c:pt idx="253">
                  <c:v>94704</c:v>
                </c:pt>
                <c:pt idx="254">
                  <c:v>99202</c:v>
                </c:pt>
                <c:pt idx="255">
                  <c:v>102607</c:v>
                </c:pt>
                <c:pt idx="256">
                  <c:v>106305</c:v>
                </c:pt>
                <c:pt idx="257">
                  <c:v>110256</c:v>
                </c:pt>
                <c:pt idx="258">
                  <c:v>115203</c:v>
                </c:pt>
                <c:pt idx="259">
                  <c:v>118723</c:v>
                </c:pt>
                <c:pt idx="260">
                  <c:v>121644</c:v>
                </c:pt>
                <c:pt idx="261">
                  <c:v>124259</c:v>
                </c:pt>
                <c:pt idx="262">
                  <c:v>125789</c:v>
                </c:pt>
                <c:pt idx="263">
                  <c:v>127903</c:v>
                </c:pt>
                <c:pt idx="264">
                  <c:v>130722</c:v>
                </c:pt>
                <c:pt idx="265">
                  <c:v>133853</c:v>
                </c:pt>
                <c:pt idx="266">
                  <c:v>137553</c:v>
                </c:pt>
                <c:pt idx="267">
                  <c:v>138202</c:v>
                </c:pt>
                <c:pt idx="268">
                  <c:v>141950</c:v>
                </c:pt>
                <c:pt idx="269">
                  <c:v>146171</c:v>
                </c:pt>
                <c:pt idx="270">
                  <c:v>151218</c:v>
                </c:pt>
                <c:pt idx="271">
                  <c:v>148439</c:v>
                </c:pt>
                <c:pt idx="272">
                  <c:v>151294</c:v>
                </c:pt>
                <c:pt idx="273">
                  <c:v>154179</c:v>
                </c:pt>
                <c:pt idx="274">
                  <c:v>159487</c:v>
                </c:pt>
                <c:pt idx="275">
                  <c:v>164018</c:v>
                </c:pt>
                <c:pt idx="276">
                  <c:v>167479</c:v>
                </c:pt>
                <c:pt idx="277">
                  <c:v>172728</c:v>
                </c:pt>
                <c:pt idx="278">
                  <c:v>173881</c:v>
                </c:pt>
                <c:pt idx="279">
                  <c:v>174966</c:v>
                </c:pt>
                <c:pt idx="280">
                  <c:v>177038</c:v>
                </c:pt>
                <c:pt idx="281">
                  <c:v>181190</c:v>
                </c:pt>
                <c:pt idx="282">
                  <c:v>185878</c:v>
                </c:pt>
                <c:pt idx="283">
                  <c:v>189694</c:v>
                </c:pt>
                <c:pt idx="284">
                  <c:v>192683</c:v>
                </c:pt>
                <c:pt idx="285">
                  <c:v>194194</c:v>
                </c:pt>
                <c:pt idx="286">
                  <c:v>195411</c:v>
                </c:pt>
                <c:pt idx="287">
                  <c:v>197246</c:v>
                </c:pt>
                <c:pt idx="288">
                  <c:v>197057</c:v>
                </c:pt>
                <c:pt idx="289">
                  <c:v>198438</c:v>
                </c:pt>
                <c:pt idx="290">
                  <c:v>198785</c:v>
                </c:pt>
                <c:pt idx="291">
                  <c:v>197447</c:v>
                </c:pt>
                <c:pt idx="292">
                  <c:v>192886</c:v>
                </c:pt>
                <c:pt idx="293">
                  <c:v>189230</c:v>
                </c:pt>
                <c:pt idx="294">
                  <c:v>185015</c:v>
                </c:pt>
                <c:pt idx="295">
                  <c:v>182296</c:v>
                </c:pt>
                <c:pt idx="296">
                  <c:v>181342</c:v>
                </c:pt>
                <c:pt idx="297">
                  <c:v>179929</c:v>
                </c:pt>
                <c:pt idx="298">
                  <c:v>176593</c:v>
                </c:pt>
                <c:pt idx="299">
                  <c:v>173164</c:v>
                </c:pt>
                <c:pt idx="300">
                  <c:v>169914</c:v>
                </c:pt>
                <c:pt idx="301">
                  <c:v>165790</c:v>
                </c:pt>
                <c:pt idx="302">
                  <c:v>162875</c:v>
                </c:pt>
                <c:pt idx="303">
                  <c:v>158548</c:v>
                </c:pt>
                <c:pt idx="304">
                  <c:v>153504</c:v>
                </c:pt>
                <c:pt idx="305">
                  <c:v>149730</c:v>
                </c:pt>
                <c:pt idx="306">
                  <c:v>144804</c:v>
                </c:pt>
                <c:pt idx="307">
                  <c:v>143065</c:v>
                </c:pt>
                <c:pt idx="308">
                  <c:v>142029</c:v>
                </c:pt>
                <c:pt idx="309">
                  <c:v>144970</c:v>
                </c:pt>
                <c:pt idx="310">
                  <c:v>140854</c:v>
                </c:pt>
                <c:pt idx="311">
                  <c:v>136733</c:v>
                </c:pt>
                <c:pt idx="312">
                  <c:v>133653</c:v>
                </c:pt>
                <c:pt idx="313">
                  <c:v>128959</c:v>
                </c:pt>
                <c:pt idx="314">
                  <c:v>123647</c:v>
                </c:pt>
                <c:pt idx="315">
                  <c:v>119309</c:v>
                </c:pt>
                <c:pt idx="316">
                  <c:v>116266</c:v>
                </c:pt>
                <c:pt idx="317">
                  <c:v>112951</c:v>
                </c:pt>
                <c:pt idx="318">
                  <c:v>111998</c:v>
                </c:pt>
                <c:pt idx="319">
                  <c:v>111872</c:v>
                </c:pt>
                <c:pt idx="320">
                  <c:v>110853</c:v>
                </c:pt>
                <c:pt idx="321">
                  <c:v>109841</c:v>
                </c:pt>
                <c:pt idx="322">
                  <c:v>109405</c:v>
                </c:pt>
                <c:pt idx="323">
                  <c:v>108673</c:v>
                </c:pt>
                <c:pt idx="324">
                  <c:v>107800</c:v>
                </c:pt>
                <c:pt idx="325">
                  <c:v>106533</c:v>
                </c:pt>
                <c:pt idx="326">
                  <c:v>106134</c:v>
                </c:pt>
                <c:pt idx="327">
                  <c:v>105302</c:v>
                </c:pt>
                <c:pt idx="328">
                  <c:v>104083</c:v>
                </c:pt>
                <c:pt idx="329">
                  <c:v>103087</c:v>
                </c:pt>
                <c:pt idx="330">
                  <c:v>102156</c:v>
                </c:pt>
                <c:pt idx="331">
                  <c:v>97752</c:v>
                </c:pt>
                <c:pt idx="332">
                  <c:v>94261</c:v>
                </c:pt>
                <c:pt idx="333">
                  <c:v>92094</c:v>
                </c:pt>
                <c:pt idx="334">
                  <c:v>91872</c:v>
                </c:pt>
                <c:pt idx="335">
                  <c:v>87829</c:v>
                </c:pt>
                <c:pt idx="336">
                  <c:v>85313</c:v>
                </c:pt>
                <c:pt idx="337">
                  <c:v>84848</c:v>
                </c:pt>
                <c:pt idx="338">
                  <c:v>84870</c:v>
                </c:pt>
                <c:pt idx="339">
                  <c:v>84150</c:v>
                </c:pt>
                <c:pt idx="340">
                  <c:v>83642</c:v>
                </c:pt>
                <c:pt idx="341">
                  <c:v>82661</c:v>
                </c:pt>
                <c:pt idx="342">
                  <c:v>82203</c:v>
                </c:pt>
                <c:pt idx="343">
                  <c:v>81644</c:v>
                </c:pt>
                <c:pt idx="344">
                  <c:v>81297</c:v>
                </c:pt>
                <c:pt idx="345">
                  <c:v>80672</c:v>
                </c:pt>
                <c:pt idx="346">
                  <c:v>78577</c:v>
                </c:pt>
                <c:pt idx="347">
                  <c:v>77583</c:v>
                </c:pt>
                <c:pt idx="348">
                  <c:v>77039</c:v>
                </c:pt>
                <c:pt idx="349">
                  <c:v>77012</c:v>
                </c:pt>
                <c:pt idx="350">
                  <c:v>77248</c:v>
                </c:pt>
                <c:pt idx="351">
                  <c:v>78625</c:v>
                </c:pt>
                <c:pt idx="352">
                  <c:v>80282</c:v>
                </c:pt>
                <c:pt idx="353">
                  <c:v>81179</c:v>
                </c:pt>
                <c:pt idx="354">
                  <c:v>82103</c:v>
                </c:pt>
                <c:pt idx="355">
                  <c:v>82649</c:v>
                </c:pt>
                <c:pt idx="356">
                  <c:v>81976</c:v>
                </c:pt>
                <c:pt idx="357">
                  <c:v>82127</c:v>
                </c:pt>
                <c:pt idx="358">
                  <c:v>84061</c:v>
                </c:pt>
                <c:pt idx="359">
                  <c:v>86488</c:v>
                </c:pt>
                <c:pt idx="360">
                  <c:v>89537</c:v>
                </c:pt>
                <c:pt idx="361">
                  <c:v>92497</c:v>
                </c:pt>
                <c:pt idx="362">
                  <c:v>94911</c:v>
                </c:pt>
                <c:pt idx="363">
                  <c:v>96299</c:v>
                </c:pt>
                <c:pt idx="364">
                  <c:v>98361</c:v>
                </c:pt>
                <c:pt idx="365">
                  <c:v>102566</c:v>
                </c:pt>
                <c:pt idx="366">
                  <c:v>105371</c:v>
                </c:pt>
                <c:pt idx="367">
                  <c:v>111006</c:v>
                </c:pt>
                <c:pt idx="368">
                  <c:v>114632</c:v>
                </c:pt>
                <c:pt idx="369">
                  <c:v>115981</c:v>
                </c:pt>
                <c:pt idx="370">
                  <c:v>120115</c:v>
                </c:pt>
                <c:pt idx="371">
                  <c:v>123691</c:v>
                </c:pt>
                <c:pt idx="372">
                  <c:v>128408</c:v>
                </c:pt>
                <c:pt idx="373">
                  <c:v>134652</c:v>
                </c:pt>
                <c:pt idx="374">
                  <c:v>141307</c:v>
                </c:pt>
                <c:pt idx="375">
                  <c:v>147647</c:v>
                </c:pt>
                <c:pt idx="376">
                  <c:v>152296</c:v>
                </c:pt>
                <c:pt idx="377">
                  <c:v>155217</c:v>
                </c:pt>
                <c:pt idx="378">
                  <c:v>156096</c:v>
                </c:pt>
                <c:pt idx="379">
                  <c:v>160557</c:v>
                </c:pt>
                <c:pt idx="380">
                  <c:v>167190</c:v>
                </c:pt>
                <c:pt idx="381">
                  <c:v>176129</c:v>
                </c:pt>
                <c:pt idx="382">
                  <c:v>183336</c:v>
                </c:pt>
                <c:pt idx="383">
                  <c:v>188525</c:v>
                </c:pt>
                <c:pt idx="384">
                  <c:v>189244</c:v>
                </c:pt>
                <c:pt idx="385">
                  <c:v>192951</c:v>
                </c:pt>
                <c:pt idx="386">
                  <c:v>196553</c:v>
                </c:pt>
                <c:pt idx="387">
                  <c:v>202799</c:v>
                </c:pt>
                <c:pt idx="388">
                  <c:v>202799</c:v>
                </c:pt>
                <c:pt idx="389">
                  <c:v>202799</c:v>
                </c:pt>
                <c:pt idx="390">
                  <c:v>202799</c:v>
                </c:pt>
                <c:pt idx="391">
                  <c:v>202799</c:v>
                </c:pt>
                <c:pt idx="392">
                  <c:v>202799</c:v>
                </c:pt>
                <c:pt idx="393">
                  <c:v>202799</c:v>
                </c:pt>
                <c:pt idx="394">
                  <c:v>202799</c:v>
                </c:pt>
                <c:pt idx="395">
                  <c:v>202799</c:v>
                </c:pt>
                <c:pt idx="396">
                  <c:v>202799</c:v>
                </c:pt>
                <c:pt idx="397">
                  <c:v>202799</c:v>
                </c:pt>
                <c:pt idx="398">
                  <c:v>202799</c:v>
                </c:pt>
                <c:pt idx="399">
                  <c:v>202799</c:v>
                </c:pt>
                <c:pt idx="400">
                  <c:v>202799</c:v>
                </c:pt>
                <c:pt idx="401">
                  <c:v>202799</c:v>
                </c:pt>
                <c:pt idx="402">
                  <c:v>202799</c:v>
                </c:pt>
                <c:pt idx="403">
                  <c:v>202799</c:v>
                </c:pt>
                <c:pt idx="404">
                  <c:v>202799</c:v>
                </c:pt>
                <c:pt idx="405">
                  <c:v>202799</c:v>
                </c:pt>
                <c:pt idx="406">
                  <c:v>202799</c:v>
                </c:pt>
                <c:pt idx="407">
                  <c:v>202799</c:v>
                </c:pt>
                <c:pt idx="408">
                  <c:v>202799</c:v>
                </c:pt>
                <c:pt idx="409">
                  <c:v>202799</c:v>
                </c:pt>
                <c:pt idx="410">
                  <c:v>202799</c:v>
                </c:pt>
                <c:pt idx="411">
                  <c:v>202799</c:v>
                </c:pt>
                <c:pt idx="412">
                  <c:v>202799</c:v>
                </c:pt>
                <c:pt idx="413">
                  <c:v>202799</c:v>
                </c:pt>
                <c:pt idx="414">
                  <c:v>202799</c:v>
                </c:pt>
                <c:pt idx="415">
                  <c:v>202799</c:v>
                </c:pt>
                <c:pt idx="416">
                  <c:v>202799</c:v>
                </c:pt>
                <c:pt idx="417">
                  <c:v>202799</c:v>
                </c:pt>
                <c:pt idx="418">
                  <c:v>202799</c:v>
                </c:pt>
                <c:pt idx="419">
                  <c:v>202799</c:v>
                </c:pt>
                <c:pt idx="420">
                  <c:v>202799</c:v>
                </c:pt>
                <c:pt idx="421">
                  <c:v>202799</c:v>
                </c:pt>
                <c:pt idx="422">
                  <c:v>202799</c:v>
                </c:pt>
                <c:pt idx="423">
                  <c:v>202799</c:v>
                </c:pt>
                <c:pt idx="424">
                  <c:v>202799</c:v>
                </c:pt>
                <c:pt idx="425">
                  <c:v>202799</c:v>
                </c:pt>
                <c:pt idx="426">
                  <c:v>202799</c:v>
                </c:pt>
                <c:pt idx="427">
                  <c:v>202799</c:v>
                </c:pt>
                <c:pt idx="428">
                  <c:v>202799</c:v>
                </c:pt>
                <c:pt idx="429">
                  <c:v>202799</c:v>
                </c:pt>
                <c:pt idx="430">
                  <c:v>202799</c:v>
                </c:pt>
                <c:pt idx="431">
                  <c:v>202799</c:v>
                </c:pt>
                <c:pt idx="432">
                  <c:v>202799</c:v>
                </c:pt>
                <c:pt idx="433">
                  <c:v>202799</c:v>
                </c:pt>
                <c:pt idx="434">
                  <c:v>202799</c:v>
                </c:pt>
                <c:pt idx="435">
                  <c:v>202799</c:v>
                </c:pt>
                <c:pt idx="436">
                  <c:v>202799</c:v>
                </c:pt>
                <c:pt idx="437">
                  <c:v>202799</c:v>
                </c:pt>
                <c:pt idx="438">
                  <c:v>202799</c:v>
                </c:pt>
                <c:pt idx="439">
                  <c:v>202799</c:v>
                </c:pt>
                <c:pt idx="440">
                  <c:v>202799</c:v>
                </c:pt>
                <c:pt idx="441">
                  <c:v>202799</c:v>
                </c:pt>
                <c:pt idx="442">
                  <c:v>202799</c:v>
                </c:pt>
                <c:pt idx="443">
                  <c:v>202799</c:v>
                </c:pt>
                <c:pt idx="444">
                  <c:v>202799</c:v>
                </c:pt>
                <c:pt idx="445">
                  <c:v>202799</c:v>
                </c:pt>
                <c:pt idx="446">
                  <c:v>202799</c:v>
                </c:pt>
                <c:pt idx="447">
                  <c:v>202799</c:v>
                </c:pt>
                <c:pt idx="448">
                  <c:v>202799</c:v>
                </c:pt>
                <c:pt idx="449">
                  <c:v>202799</c:v>
                </c:pt>
                <c:pt idx="450">
                  <c:v>202799</c:v>
                </c:pt>
                <c:pt idx="451">
                  <c:v>202799</c:v>
                </c:pt>
                <c:pt idx="452">
                  <c:v>202799</c:v>
                </c:pt>
                <c:pt idx="453">
                  <c:v>202799</c:v>
                </c:pt>
                <c:pt idx="454">
                  <c:v>202799</c:v>
                </c:pt>
                <c:pt idx="455">
                  <c:v>202799</c:v>
                </c:pt>
                <c:pt idx="456">
                  <c:v>202799</c:v>
                </c:pt>
                <c:pt idx="457">
                  <c:v>202799</c:v>
                </c:pt>
                <c:pt idx="458">
                  <c:v>202799</c:v>
                </c:pt>
                <c:pt idx="459">
                  <c:v>202799</c:v>
                </c:pt>
                <c:pt idx="460">
                  <c:v>202799</c:v>
                </c:pt>
                <c:pt idx="461">
                  <c:v>202799</c:v>
                </c:pt>
                <c:pt idx="462">
                  <c:v>202799</c:v>
                </c:pt>
                <c:pt idx="463">
                  <c:v>202799</c:v>
                </c:pt>
                <c:pt idx="464">
                  <c:v>202799</c:v>
                </c:pt>
                <c:pt idx="465">
                  <c:v>202799</c:v>
                </c:pt>
                <c:pt idx="466">
                  <c:v>202799</c:v>
                </c:pt>
                <c:pt idx="467">
                  <c:v>202799</c:v>
                </c:pt>
                <c:pt idx="468">
                  <c:v>202799</c:v>
                </c:pt>
                <c:pt idx="469">
                  <c:v>202799</c:v>
                </c:pt>
                <c:pt idx="470">
                  <c:v>202799</c:v>
                </c:pt>
                <c:pt idx="471">
                  <c:v>202799</c:v>
                </c:pt>
                <c:pt idx="472">
                  <c:v>202799</c:v>
                </c:pt>
                <c:pt idx="473">
                  <c:v>202799</c:v>
                </c:pt>
                <c:pt idx="474">
                  <c:v>202799</c:v>
                </c:pt>
                <c:pt idx="475">
                  <c:v>202799</c:v>
                </c:pt>
                <c:pt idx="476">
                  <c:v>202799</c:v>
                </c:pt>
                <c:pt idx="477">
                  <c:v>202799</c:v>
                </c:pt>
                <c:pt idx="478">
                  <c:v>202799</c:v>
                </c:pt>
                <c:pt idx="479">
                  <c:v>202799</c:v>
                </c:pt>
                <c:pt idx="480">
                  <c:v>202799</c:v>
                </c:pt>
                <c:pt idx="481">
                  <c:v>202799</c:v>
                </c:pt>
                <c:pt idx="482">
                  <c:v>202799</c:v>
                </c:pt>
                <c:pt idx="483">
                  <c:v>202799</c:v>
                </c:pt>
                <c:pt idx="484">
                  <c:v>202799</c:v>
                </c:pt>
                <c:pt idx="485">
                  <c:v>202799</c:v>
                </c:pt>
                <c:pt idx="486">
                  <c:v>202799</c:v>
                </c:pt>
                <c:pt idx="487">
                  <c:v>202799</c:v>
                </c:pt>
                <c:pt idx="488">
                  <c:v>202799</c:v>
                </c:pt>
                <c:pt idx="489">
                  <c:v>202799</c:v>
                </c:pt>
                <c:pt idx="490">
                  <c:v>202799</c:v>
                </c:pt>
                <c:pt idx="491">
                  <c:v>202799</c:v>
                </c:pt>
                <c:pt idx="492">
                  <c:v>202799</c:v>
                </c:pt>
                <c:pt idx="493">
                  <c:v>202799</c:v>
                </c:pt>
                <c:pt idx="494">
                  <c:v>202799</c:v>
                </c:pt>
                <c:pt idx="495">
                  <c:v>202799</c:v>
                </c:pt>
                <c:pt idx="496">
                  <c:v>202799</c:v>
                </c:pt>
                <c:pt idx="497">
                  <c:v>202799</c:v>
                </c:pt>
                <c:pt idx="498">
                  <c:v>202799</c:v>
                </c:pt>
                <c:pt idx="499">
                  <c:v>202799</c:v>
                </c:pt>
                <c:pt idx="500">
                  <c:v>202799</c:v>
                </c:pt>
                <c:pt idx="501">
                  <c:v>202799</c:v>
                </c:pt>
                <c:pt idx="502">
                  <c:v>202799</c:v>
                </c:pt>
                <c:pt idx="503">
                  <c:v>202799</c:v>
                </c:pt>
                <c:pt idx="504">
                  <c:v>202799</c:v>
                </c:pt>
                <c:pt idx="505">
                  <c:v>202799</c:v>
                </c:pt>
                <c:pt idx="506">
                  <c:v>202799</c:v>
                </c:pt>
                <c:pt idx="507">
                  <c:v>202799</c:v>
                </c:pt>
                <c:pt idx="508">
                  <c:v>202799</c:v>
                </c:pt>
                <c:pt idx="509">
                  <c:v>202799</c:v>
                </c:pt>
                <c:pt idx="510">
                  <c:v>202799</c:v>
                </c:pt>
                <c:pt idx="511">
                  <c:v>202799</c:v>
                </c:pt>
                <c:pt idx="512">
                  <c:v>202799</c:v>
                </c:pt>
                <c:pt idx="513">
                  <c:v>202799</c:v>
                </c:pt>
                <c:pt idx="514">
                  <c:v>202799</c:v>
                </c:pt>
                <c:pt idx="515">
                  <c:v>202799</c:v>
                </c:pt>
                <c:pt idx="516">
                  <c:v>202799</c:v>
                </c:pt>
                <c:pt idx="517">
                  <c:v>202799</c:v>
                </c:pt>
                <c:pt idx="518">
                  <c:v>202799</c:v>
                </c:pt>
                <c:pt idx="519">
                  <c:v>202799</c:v>
                </c:pt>
                <c:pt idx="520">
                  <c:v>202799</c:v>
                </c:pt>
                <c:pt idx="521">
                  <c:v>202799</c:v>
                </c:pt>
                <c:pt idx="522">
                  <c:v>202799</c:v>
                </c:pt>
                <c:pt idx="523">
                  <c:v>202799</c:v>
                </c:pt>
                <c:pt idx="524">
                  <c:v>202799</c:v>
                </c:pt>
                <c:pt idx="525">
                  <c:v>202799</c:v>
                </c:pt>
                <c:pt idx="526">
                  <c:v>202799</c:v>
                </c:pt>
                <c:pt idx="527">
                  <c:v>202799</c:v>
                </c:pt>
                <c:pt idx="528">
                  <c:v>202799</c:v>
                </c:pt>
                <c:pt idx="529">
                  <c:v>202799</c:v>
                </c:pt>
                <c:pt idx="530">
                  <c:v>202799</c:v>
                </c:pt>
                <c:pt idx="531">
                  <c:v>202799</c:v>
                </c:pt>
                <c:pt idx="532">
                  <c:v>202799</c:v>
                </c:pt>
                <c:pt idx="533">
                  <c:v>202799</c:v>
                </c:pt>
                <c:pt idx="534">
                  <c:v>202799</c:v>
                </c:pt>
                <c:pt idx="535">
                  <c:v>202799</c:v>
                </c:pt>
                <c:pt idx="536">
                  <c:v>202799</c:v>
                </c:pt>
                <c:pt idx="537">
                  <c:v>202799</c:v>
                </c:pt>
                <c:pt idx="538">
                  <c:v>202799</c:v>
                </c:pt>
                <c:pt idx="539">
                  <c:v>202799</c:v>
                </c:pt>
                <c:pt idx="540">
                  <c:v>202799</c:v>
                </c:pt>
                <c:pt idx="541">
                  <c:v>202799</c:v>
                </c:pt>
                <c:pt idx="542">
                  <c:v>202799</c:v>
                </c:pt>
                <c:pt idx="543">
                  <c:v>202799</c:v>
                </c:pt>
                <c:pt idx="544">
                  <c:v>202799</c:v>
                </c:pt>
                <c:pt idx="545">
                  <c:v>202799</c:v>
                </c:pt>
                <c:pt idx="546">
                  <c:v>202799</c:v>
                </c:pt>
                <c:pt idx="547">
                  <c:v>202799</c:v>
                </c:pt>
                <c:pt idx="548">
                  <c:v>202799</c:v>
                </c:pt>
                <c:pt idx="549">
                  <c:v>202799</c:v>
                </c:pt>
                <c:pt idx="550">
                  <c:v>202799</c:v>
                </c:pt>
                <c:pt idx="551">
                  <c:v>202799</c:v>
                </c:pt>
                <c:pt idx="552">
                  <c:v>202799</c:v>
                </c:pt>
                <c:pt idx="553">
                  <c:v>202799</c:v>
                </c:pt>
                <c:pt idx="554">
                  <c:v>202799</c:v>
                </c:pt>
                <c:pt idx="555">
                  <c:v>202799</c:v>
                </c:pt>
                <c:pt idx="556">
                  <c:v>202799</c:v>
                </c:pt>
                <c:pt idx="557">
                  <c:v>202799</c:v>
                </c:pt>
                <c:pt idx="558">
                  <c:v>202799</c:v>
                </c:pt>
                <c:pt idx="559">
                  <c:v>202799</c:v>
                </c:pt>
                <c:pt idx="560">
                  <c:v>202799</c:v>
                </c:pt>
                <c:pt idx="561">
                  <c:v>202799</c:v>
                </c:pt>
                <c:pt idx="562">
                  <c:v>202799</c:v>
                </c:pt>
                <c:pt idx="563">
                  <c:v>202799</c:v>
                </c:pt>
                <c:pt idx="564">
                  <c:v>202799</c:v>
                </c:pt>
                <c:pt idx="565">
                  <c:v>202799</c:v>
                </c:pt>
                <c:pt idx="566">
                  <c:v>202799</c:v>
                </c:pt>
                <c:pt idx="567">
                  <c:v>202799</c:v>
                </c:pt>
                <c:pt idx="568">
                  <c:v>202799</c:v>
                </c:pt>
                <c:pt idx="569">
                  <c:v>202799</c:v>
                </c:pt>
                <c:pt idx="570">
                  <c:v>202799</c:v>
                </c:pt>
                <c:pt idx="571">
                  <c:v>202799</c:v>
                </c:pt>
                <c:pt idx="572">
                  <c:v>202799</c:v>
                </c:pt>
                <c:pt idx="573">
                  <c:v>202799</c:v>
                </c:pt>
                <c:pt idx="574">
                  <c:v>202799</c:v>
                </c:pt>
                <c:pt idx="575">
                  <c:v>202799</c:v>
                </c:pt>
                <c:pt idx="576">
                  <c:v>202799</c:v>
                </c:pt>
                <c:pt idx="577">
                  <c:v>202799</c:v>
                </c:pt>
                <c:pt idx="578">
                  <c:v>202799</c:v>
                </c:pt>
                <c:pt idx="579">
                  <c:v>202799</c:v>
                </c:pt>
                <c:pt idx="580">
                  <c:v>202799</c:v>
                </c:pt>
                <c:pt idx="581">
                  <c:v>202799</c:v>
                </c:pt>
                <c:pt idx="582">
                  <c:v>202799</c:v>
                </c:pt>
                <c:pt idx="583">
                  <c:v>202799</c:v>
                </c:pt>
                <c:pt idx="584">
                  <c:v>202799</c:v>
                </c:pt>
                <c:pt idx="585">
                  <c:v>202799</c:v>
                </c:pt>
                <c:pt idx="586">
                  <c:v>202799</c:v>
                </c:pt>
                <c:pt idx="587">
                  <c:v>202799</c:v>
                </c:pt>
                <c:pt idx="588">
                  <c:v>202799</c:v>
                </c:pt>
                <c:pt idx="589">
                  <c:v>202799</c:v>
                </c:pt>
                <c:pt idx="590">
                  <c:v>202799</c:v>
                </c:pt>
                <c:pt idx="591">
                  <c:v>202799</c:v>
                </c:pt>
                <c:pt idx="592">
                  <c:v>202799</c:v>
                </c:pt>
                <c:pt idx="593">
                  <c:v>202799</c:v>
                </c:pt>
                <c:pt idx="594">
                  <c:v>202799</c:v>
                </c:pt>
                <c:pt idx="595">
                  <c:v>202799</c:v>
                </c:pt>
                <c:pt idx="596">
                  <c:v>202799</c:v>
                </c:pt>
                <c:pt idx="597">
                  <c:v>202799</c:v>
                </c:pt>
                <c:pt idx="598">
                  <c:v>202799</c:v>
                </c:pt>
                <c:pt idx="599">
                  <c:v>202799</c:v>
                </c:pt>
                <c:pt idx="600">
                  <c:v>202799</c:v>
                </c:pt>
                <c:pt idx="601">
                  <c:v>202799</c:v>
                </c:pt>
                <c:pt idx="602">
                  <c:v>202799</c:v>
                </c:pt>
                <c:pt idx="603">
                  <c:v>202799</c:v>
                </c:pt>
                <c:pt idx="604">
                  <c:v>202799</c:v>
                </c:pt>
                <c:pt idx="605">
                  <c:v>202799</c:v>
                </c:pt>
                <c:pt idx="606">
                  <c:v>202799</c:v>
                </c:pt>
                <c:pt idx="607">
                  <c:v>202799</c:v>
                </c:pt>
                <c:pt idx="608">
                  <c:v>202799</c:v>
                </c:pt>
                <c:pt idx="609">
                  <c:v>202799</c:v>
                </c:pt>
                <c:pt idx="610">
                  <c:v>202799</c:v>
                </c:pt>
                <c:pt idx="611">
                  <c:v>202799</c:v>
                </c:pt>
                <c:pt idx="612">
                  <c:v>202799</c:v>
                </c:pt>
                <c:pt idx="613">
                  <c:v>202799</c:v>
                </c:pt>
                <c:pt idx="614">
                  <c:v>202799</c:v>
                </c:pt>
                <c:pt idx="615">
                  <c:v>202799</c:v>
                </c:pt>
                <c:pt idx="616">
                  <c:v>202799</c:v>
                </c:pt>
                <c:pt idx="617">
                  <c:v>202799</c:v>
                </c:pt>
                <c:pt idx="618">
                  <c:v>202799</c:v>
                </c:pt>
                <c:pt idx="619">
                  <c:v>202799</c:v>
                </c:pt>
                <c:pt idx="620">
                  <c:v>202799</c:v>
                </c:pt>
                <c:pt idx="621">
                  <c:v>202799</c:v>
                </c:pt>
                <c:pt idx="622">
                  <c:v>202799</c:v>
                </c:pt>
                <c:pt idx="623">
                  <c:v>202799</c:v>
                </c:pt>
                <c:pt idx="624">
                  <c:v>202799</c:v>
                </c:pt>
                <c:pt idx="625">
                  <c:v>202799</c:v>
                </c:pt>
                <c:pt idx="626">
                  <c:v>202799</c:v>
                </c:pt>
                <c:pt idx="627">
                  <c:v>202799</c:v>
                </c:pt>
                <c:pt idx="628">
                  <c:v>202799</c:v>
                </c:pt>
                <c:pt idx="629">
                  <c:v>202799</c:v>
                </c:pt>
                <c:pt idx="630">
                  <c:v>202799</c:v>
                </c:pt>
                <c:pt idx="631">
                  <c:v>202799</c:v>
                </c:pt>
                <c:pt idx="632">
                  <c:v>202799</c:v>
                </c:pt>
                <c:pt idx="633">
                  <c:v>202799</c:v>
                </c:pt>
                <c:pt idx="634">
                  <c:v>202799</c:v>
                </c:pt>
                <c:pt idx="635">
                  <c:v>202799</c:v>
                </c:pt>
                <c:pt idx="636">
                  <c:v>202799</c:v>
                </c:pt>
                <c:pt idx="637">
                  <c:v>202799</c:v>
                </c:pt>
                <c:pt idx="638">
                  <c:v>202799</c:v>
                </c:pt>
                <c:pt idx="639">
                  <c:v>202799</c:v>
                </c:pt>
                <c:pt idx="640">
                  <c:v>202799</c:v>
                </c:pt>
                <c:pt idx="641">
                  <c:v>202799</c:v>
                </c:pt>
                <c:pt idx="642">
                  <c:v>202799</c:v>
                </c:pt>
                <c:pt idx="643">
                  <c:v>202799</c:v>
                </c:pt>
                <c:pt idx="644">
                  <c:v>202799</c:v>
                </c:pt>
                <c:pt idx="645">
                  <c:v>202799</c:v>
                </c:pt>
                <c:pt idx="646">
                  <c:v>202799</c:v>
                </c:pt>
                <c:pt idx="647">
                  <c:v>202799</c:v>
                </c:pt>
                <c:pt idx="648">
                  <c:v>202799</c:v>
                </c:pt>
                <c:pt idx="649">
                  <c:v>202799</c:v>
                </c:pt>
                <c:pt idx="650">
                  <c:v>202799</c:v>
                </c:pt>
                <c:pt idx="651">
                  <c:v>202799</c:v>
                </c:pt>
                <c:pt idx="652">
                  <c:v>202799</c:v>
                </c:pt>
                <c:pt idx="653">
                  <c:v>202799</c:v>
                </c:pt>
                <c:pt idx="654">
                  <c:v>202799</c:v>
                </c:pt>
                <c:pt idx="655">
                  <c:v>202799</c:v>
                </c:pt>
                <c:pt idx="656">
                  <c:v>202799</c:v>
                </c:pt>
                <c:pt idx="657">
                  <c:v>202799</c:v>
                </c:pt>
                <c:pt idx="658">
                  <c:v>202799</c:v>
                </c:pt>
                <c:pt idx="659">
                  <c:v>202799</c:v>
                </c:pt>
                <c:pt idx="660">
                  <c:v>202799</c:v>
                </c:pt>
                <c:pt idx="661">
                  <c:v>202799</c:v>
                </c:pt>
                <c:pt idx="662">
                  <c:v>202799</c:v>
                </c:pt>
                <c:pt idx="663">
                  <c:v>202799</c:v>
                </c:pt>
                <c:pt idx="664">
                  <c:v>202799</c:v>
                </c:pt>
                <c:pt idx="665">
                  <c:v>202799</c:v>
                </c:pt>
                <c:pt idx="666">
                  <c:v>202799</c:v>
                </c:pt>
                <c:pt idx="667">
                  <c:v>202799</c:v>
                </c:pt>
              </c:numCache>
            </c:numRef>
          </c:val>
          <c:smooth val="0"/>
        </c:ser>
        <c:ser>
          <c:idx val="1"/>
          <c:order val="1"/>
          <c:tx>
            <c:v>Lezárt esetek száma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85"/>
            <c:marker>
              <c:symbol val="none"/>
            </c:marker>
            <c:bubble3D val="0"/>
          </c:dPt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Grafikonok!$AF$2:$AF$669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11</c:v>
                </c:pt>
                <c:pt idx="18">
                  <c:v>22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38</c:v>
                </c:pt>
                <c:pt idx="23">
                  <c:v>44</c:v>
                </c:pt>
                <c:pt idx="24">
                  <c:v>45</c:v>
                </c:pt>
                <c:pt idx="25">
                  <c:v>47</c:v>
                </c:pt>
                <c:pt idx="26">
                  <c:v>49</c:v>
                </c:pt>
                <c:pt idx="27">
                  <c:v>53</c:v>
                </c:pt>
                <c:pt idx="28">
                  <c:v>60</c:v>
                </c:pt>
                <c:pt idx="29">
                  <c:v>63</c:v>
                </c:pt>
                <c:pt idx="30">
                  <c:v>69</c:v>
                </c:pt>
                <c:pt idx="31">
                  <c:v>90</c:v>
                </c:pt>
                <c:pt idx="32">
                  <c:v>100</c:v>
                </c:pt>
                <c:pt idx="33">
                  <c:v>105</c:v>
                </c:pt>
                <c:pt idx="34">
                  <c:v>118</c:v>
                </c:pt>
                <c:pt idx="35">
                  <c:v>152</c:v>
                </c:pt>
                <c:pt idx="36">
                  <c:v>162</c:v>
                </c:pt>
                <c:pt idx="37">
                  <c:v>189</c:v>
                </c:pt>
                <c:pt idx="38">
                  <c:v>200</c:v>
                </c:pt>
                <c:pt idx="39">
                  <c:v>217</c:v>
                </c:pt>
                <c:pt idx="40">
                  <c:v>229</c:v>
                </c:pt>
                <c:pt idx="41">
                  <c:v>244</c:v>
                </c:pt>
                <c:pt idx="42">
                  <c:v>326</c:v>
                </c:pt>
                <c:pt idx="43">
                  <c:v>341</c:v>
                </c:pt>
                <c:pt idx="44">
                  <c:v>363</c:v>
                </c:pt>
                <c:pt idx="45">
                  <c:v>403</c:v>
                </c:pt>
                <c:pt idx="46">
                  <c:v>439</c:v>
                </c:pt>
                <c:pt idx="47">
                  <c:v>466</c:v>
                </c:pt>
                <c:pt idx="48">
                  <c:v>500</c:v>
                </c:pt>
                <c:pt idx="49">
                  <c:v>520</c:v>
                </c:pt>
                <c:pt idx="50">
                  <c:v>629</c:v>
                </c:pt>
                <c:pt idx="51">
                  <c:v>651</c:v>
                </c:pt>
                <c:pt idx="52">
                  <c:v>722</c:v>
                </c:pt>
                <c:pt idx="53">
                  <c:v>757</c:v>
                </c:pt>
                <c:pt idx="54">
                  <c:v>778</c:v>
                </c:pt>
                <c:pt idx="55">
                  <c:v>807</c:v>
                </c:pt>
                <c:pt idx="56">
                  <c:v>836</c:v>
                </c:pt>
                <c:pt idx="57">
                  <c:v>893</c:v>
                </c:pt>
                <c:pt idx="58">
                  <c:v>932</c:v>
                </c:pt>
                <c:pt idx="59">
                  <c:v>960</c:v>
                </c:pt>
                <c:pt idx="60">
                  <c:v>969</c:v>
                </c:pt>
                <c:pt idx="61">
                  <c:v>981</c:v>
                </c:pt>
                <c:pt idx="62">
                  <c:v>1072</c:v>
                </c:pt>
                <c:pt idx="63">
                  <c:v>1132</c:v>
                </c:pt>
                <c:pt idx="64">
                  <c:v>1184</c:v>
                </c:pt>
                <c:pt idx="65">
                  <c:v>1257</c:v>
                </c:pt>
                <c:pt idx="66">
                  <c:v>1309</c:v>
                </c:pt>
                <c:pt idx="67">
                  <c:v>1346</c:v>
                </c:pt>
                <c:pt idx="68">
                  <c:v>1379</c:v>
                </c:pt>
                <c:pt idx="69">
                  <c:v>1432</c:v>
                </c:pt>
                <c:pt idx="70">
                  <c:v>1532</c:v>
                </c:pt>
                <c:pt idx="71">
                  <c:v>1605</c:v>
                </c:pt>
                <c:pt idx="72">
                  <c:v>1729</c:v>
                </c:pt>
                <c:pt idx="73">
                  <c:v>1819</c:v>
                </c:pt>
                <c:pt idx="74">
                  <c:v>1847</c:v>
                </c:pt>
                <c:pt idx="75">
                  <c:v>1862</c:v>
                </c:pt>
                <c:pt idx="76">
                  <c:v>1879</c:v>
                </c:pt>
                <c:pt idx="77">
                  <c:v>1924</c:v>
                </c:pt>
                <c:pt idx="78">
                  <c:v>1982</c:v>
                </c:pt>
                <c:pt idx="79">
                  <c:v>2063</c:v>
                </c:pt>
                <c:pt idx="80">
                  <c:v>2137</c:v>
                </c:pt>
                <c:pt idx="81">
                  <c:v>2176</c:v>
                </c:pt>
                <c:pt idx="82">
                  <c:v>2202</c:v>
                </c:pt>
                <c:pt idx="83">
                  <c:v>2335</c:v>
                </c:pt>
                <c:pt idx="84">
                  <c:v>2361</c:v>
                </c:pt>
                <c:pt idx="85">
                  <c:v>2505</c:v>
                </c:pt>
                <c:pt idx="86">
                  <c:v>2541</c:v>
                </c:pt>
                <c:pt idx="87">
                  <c:v>2665</c:v>
                </c:pt>
                <c:pt idx="88">
                  <c:v>2673</c:v>
                </c:pt>
                <c:pt idx="89">
                  <c:v>2683</c:v>
                </c:pt>
                <c:pt idx="90">
                  <c:v>2692</c:v>
                </c:pt>
                <c:pt idx="91">
                  <c:v>2724</c:v>
                </c:pt>
                <c:pt idx="92">
                  <c:v>2744</c:v>
                </c:pt>
                <c:pt idx="93">
                  <c:v>2787</c:v>
                </c:pt>
                <c:pt idx="94">
                  <c:v>2824</c:v>
                </c:pt>
                <c:pt idx="95">
                  <c:v>2825</c:v>
                </c:pt>
                <c:pt idx="96">
                  <c:v>2832</c:v>
                </c:pt>
                <c:pt idx="97">
                  <c:v>2874</c:v>
                </c:pt>
                <c:pt idx="98">
                  <c:v>2906</c:v>
                </c:pt>
                <c:pt idx="99">
                  <c:v>2944</c:v>
                </c:pt>
                <c:pt idx="100">
                  <c:v>3002</c:v>
                </c:pt>
                <c:pt idx="101">
                  <c:v>3035</c:v>
                </c:pt>
                <c:pt idx="102">
                  <c:v>3044</c:v>
                </c:pt>
                <c:pt idx="103">
                  <c:v>3048</c:v>
                </c:pt>
                <c:pt idx="104">
                  <c:v>3081</c:v>
                </c:pt>
                <c:pt idx="105">
                  <c:v>3114</c:v>
                </c:pt>
                <c:pt idx="106">
                  <c:v>3132</c:v>
                </c:pt>
                <c:pt idx="107">
                  <c:v>3149</c:v>
                </c:pt>
                <c:pt idx="108">
                  <c:v>3155</c:v>
                </c:pt>
                <c:pt idx="109">
                  <c:v>3159</c:v>
                </c:pt>
                <c:pt idx="110">
                  <c:v>3162</c:v>
                </c:pt>
                <c:pt idx="111">
                  <c:v>3173</c:v>
                </c:pt>
                <c:pt idx="112">
                  <c:v>3194</c:v>
                </c:pt>
                <c:pt idx="113">
                  <c:v>3217</c:v>
                </c:pt>
                <c:pt idx="114">
                  <c:v>3241</c:v>
                </c:pt>
                <c:pt idx="115">
                  <c:v>3259</c:v>
                </c:pt>
                <c:pt idx="116">
                  <c:v>3266</c:v>
                </c:pt>
                <c:pt idx="117">
                  <c:v>3270</c:v>
                </c:pt>
                <c:pt idx="118">
                  <c:v>3277</c:v>
                </c:pt>
                <c:pt idx="119">
                  <c:v>3300</c:v>
                </c:pt>
                <c:pt idx="120">
                  <c:v>3308</c:v>
                </c:pt>
                <c:pt idx="121">
                  <c:v>3340</c:v>
                </c:pt>
                <c:pt idx="122">
                  <c:v>3373</c:v>
                </c:pt>
                <c:pt idx="123">
                  <c:v>3400</c:v>
                </c:pt>
                <c:pt idx="124">
                  <c:v>3449</c:v>
                </c:pt>
                <c:pt idx="125">
                  <c:v>3463</c:v>
                </c:pt>
                <c:pt idx="126">
                  <c:v>3474</c:v>
                </c:pt>
                <c:pt idx="127">
                  <c:v>3478</c:v>
                </c:pt>
                <c:pt idx="128">
                  <c:v>3534</c:v>
                </c:pt>
                <c:pt idx="129">
                  <c:v>3569</c:v>
                </c:pt>
                <c:pt idx="130">
                  <c:v>3631</c:v>
                </c:pt>
                <c:pt idx="131">
                  <c:v>3668</c:v>
                </c:pt>
                <c:pt idx="132">
                  <c:v>3701</c:v>
                </c:pt>
                <c:pt idx="133">
                  <c:v>3722</c:v>
                </c:pt>
                <c:pt idx="134">
                  <c:v>3751</c:v>
                </c:pt>
                <c:pt idx="135">
                  <c:v>3815</c:v>
                </c:pt>
                <c:pt idx="136">
                  <c:v>3818</c:v>
                </c:pt>
                <c:pt idx="137">
                  <c:v>3819</c:v>
                </c:pt>
                <c:pt idx="138">
                  <c:v>3828</c:v>
                </c:pt>
                <c:pt idx="139">
                  <c:v>3853</c:v>
                </c:pt>
                <c:pt idx="140">
                  <c:v>3879</c:v>
                </c:pt>
                <c:pt idx="141">
                  <c:v>3896</c:v>
                </c:pt>
                <c:pt idx="142">
                  <c:v>3908</c:v>
                </c:pt>
                <c:pt idx="143">
                  <c:v>3920</c:v>
                </c:pt>
                <c:pt idx="144">
                  <c:v>3925</c:v>
                </c:pt>
                <c:pt idx="145">
                  <c:v>3925</c:v>
                </c:pt>
                <c:pt idx="146">
                  <c:v>3927</c:v>
                </c:pt>
                <c:pt idx="147">
                  <c:v>3935</c:v>
                </c:pt>
                <c:pt idx="148">
                  <c:v>3942</c:v>
                </c:pt>
                <c:pt idx="149">
                  <c:v>3949</c:v>
                </c:pt>
                <c:pt idx="150">
                  <c:v>3961</c:v>
                </c:pt>
                <c:pt idx="151">
                  <c:v>3986</c:v>
                </c:pt>
                <c:pt idx="152">
                  <c:v>4010</c:v>
                </c:pt>
                <c:pt idx="153">
                  <c:v>4013</c:v>
                </c:pt>
                <c:pt idx="154">
                  <c:v>4030</c:v>
                </c:pt>
                <c:pt idx="155">
                  <c:v>4063</c:v>
                </c:pt>
                <c:pt idx="156">
                  <c:v>4066</c:v>
                </c:pt>
                <c:pt idx="157">
                  <c:v>4093</c:v>
                </c:pt>
                <c:pt idx="158">
                  <c:v>4101</c:v>
                </c:pt>
                <c:pt idx="159">
                  <c:v>4130</c:v>
                </c:pt>
                <c:pt idx="160">
                  <c:v>4132</c:v>
                </c:pt>
                <c:pt idx="161">
                  <c:v>4134</c:v>
                </c:pt>
                <c:pt idx="162">
                  <c:v>4168</c:v>
                </c:pt>
                <c:pt idx="163">
                  <c:v>4197</c:v>
                </c:pt>
                <c:pt idx="164">
                  <c:v>4213</c:v>
                </c:pt>
                <c:pt idx="165">
                  <c:v>4231</c:v>
                </c:pt>
                <c:pt idx="166">
                  <c:v>4238</c:v>
                </c:pt>
                <c:pt idx="167">
                  <c:v>4240</c:v>
                </c:pt>
                <c:pt idx="168">
                  <c:v>4274</c:v>
                </c:pt>
                <c:pt idx="169">
                  <c:v>4287</c:v>
                </c:pt>
                <c:pt idx="170">
                  <c:v>4292</c:v>
                </c:pt>
                <c:pt idx="171">
                  <c:v>4303</c:v>
                </c:pt>
                <c:pt idx="172">
                  <c:v>4308</c:v>
                </c:pt>
                <c:pt idx="173">
                  <c:v>4308</c:v>
                </c:pt>
                <c:pt idx="174">
                  <c:v>4330</c:v>
                </c:pt>
                <c:pt idx="175">
                  <c:v>4348</c:v>
                </c:pt>
                <c:pt idx="176">
                  <c:v>4371</c:v>
                </c:pt>
                <c:pt idx="177">
                  <c:v>4373</c:v>
                </c:pt>
                <c:pt idx="178">
                  <c:v>4373</c:v>
                </c:pt>
                <c:pt idx="179">
                  <c:v>4373</c:v>
                </c:pt>
                <c:pt idx="180">
                  <c:v>4376</c:v>
                </c:pt>
                <c:pt idx="181">
                  <c:v>4437</c:v>
                </c:pt>
                <c:pt idx="182">
                  <c:v>4522</c:v>
                </c:pt>
                <c:pt idx="183">
                  <c:v>4550</c:v>
                </c:pt>
                <c:pt idx="184">
                  <c:v>4565</c:v>
                </c:pt>
                <c:pt idx="185">
                  <c:v>4576</c:v>
                </c:pt>
                <c:pt idx="186">
                  <c:v>4582</c:v>
                </c:pt>
                <c:pt idx="187">
                  <c:v>4586</c:v>
                </c:pt>
                <c:pt idx="188">
                  <c:v>4598</c:v>
                </c:pt>
                <c:pt idx="189">
                  <c:v>4613</c:v>
                </c:pt>
                <c:pt idx="190">
                  <c:v>4626</c:v>
                </c:pt>
                <c:pt idx="191">
                  <c:v>4645</c:v>
                </c:pt>
                <c:pt idx="192">
                  <c:v>4691</c:v>
                </c:pt>
                <c:pt idx="193">
                  <c:v>4706</c:v>
                </c:pt>
                <c:pt idx="194">
                  <c:v>4759</c:v>
                </c:pt>
                <c:pt idx="195">
                  <c:v>4776</c:v>
                </c:pt>
                <c:pt idx="196">
                  <c:v>4807</c:v>
                </c:pt>
                <c:pt idx="197">
                  <c:v>4890</c:v>
                </c:pt>
                <c:pt idx="198">
                  <c:v>4909</c:v>
                </c:pt>
                <c:pt idx="199">
                  <c:v>5057</c:v>
                </c:pt>
                <c:pt idx="200">
                  <c:v>5074</c:v>
                </c:pt>
                <c:pt idx="201">
                  <c:v>5087</c:v>
                </c:pt>
                <c:pt idx="202">
                  <c:v>5253</c:v>
                </c:pt>
                <c:pt idx="203">
                  <c:v>5346</c:v>
                </c:pt>
                <c:pt idx="204">
                  <c:v>5527</c:v>
                </c:pt>
                <c:pt idx="205">
                  <c:v>5663</c:v>
                </c:pt>
                <c:pt idx="206">
                  <c:v>5829</c:v>
                </c:pt>
                <c:pt idx="207">
                  <c:v>5877</c:v>
                </c:pt>
                <c:pt idx="208">
                  <c:v>5901</c:v>
                </c:pt>
                <c:pt idx="209">
                  <c:v>5930</c:v>
                </c:pt>
                <c:pt idx="210">
                  <c:v>6655</c:v>
                </c:pt>
                <c:pt idx="211">
                  <c:v>6899</c:v>
                </c:pt>
                <c:pt idx="212">
                  <c:v>7147</c:v>
                </c:pt>
                <c:pt idx="213">
                  <c:v>7636</c:v>
                </c:pt>
                <c:pt idx="214">
                  <c:v>8292</c:v>
                </c:pt>
                <c:pt idx="215">
                  <c:v>8998</c:v>
                </c:pt>
                <c:pt idx="216">
                  <c:v>9576</c:v>
                </c:pt>
                <c:pt idx="217">
                  <c:v>10026</c:v>
                </c:pt>
                <c:pt idx="218">
                  <c:v>10085</c:v>
                </c:pt>
                <c:pt idx="219">
                  <c:v>10115</c:v>
                </c:pt>
                <c:pt idx="220">
                  <c:v>10616</c:v>
                </c:pt>
                <c:pt idx="221">
                  <c:v>11802</c:v>
                </c:pt>
                <c:pt idx="222">
                  <c:v>12005</c:v>
                </c:pt>
                <c:pt idx="223">
                  <c:v>12749</c:v>
                </c:pt>
                <c:pt idx="224">
                  <c:v>13187</c:v>
                </c:pt>
                <c:pt idx="225">
                  <c:v>13680</c:v>
                </c:pt>
                <c:pt idx="226">
                  <c:v>14219</c:v>
                </c:pt>
                <c:pt idx="227">
                  <c:v>14689</c:v>
                </c:pt>
                <c:pt idx="228">
                  <c:v>15230</c:v>
                </c:pt>
                <c:pt idx="229">
                  <c:v>15485</c:v>
                </c:pt>
                <c:pt idx="230">
                  <c:v>15848</c:v>
                </c:pt>
                <c:pt idx="231">
                  <c:v>16164</c:v>
                </c:pt>
                <c:pt idx="232">
                  <c:v>16559</c:v>
                </c:pt>
                <c:pt idx="233">
                  <c:v>17007</c:v>
                </c:pt>
                <c:pt idx="234">
                  <c:v>17397</c:v>
                </c:pt>
                <c:pt idx="235">
                  <c:v>17667</c:v>
                </c:pt>
                <c:pt idx="236">
                  <c:v>17963</c:v>
                </c:pt>
                <c:pt idx="237">
                  <c:v>18181</c:v>
                </c:pt>
                <c:pt idx="238">
                  <c:v>18676</c:v>
                </c:pt>
                <c:pt idx="239">
                  <c:v>19103</c:v>
                </c:pt>
                <c:pt idx="240">
                  <c:v>19652</c:v>
                </c:pt>
                <c:pt idx="241">
                  <c:v>20782</c:v>
                </c:pt>
                <c:pt idx="242">
                  <c:v>21897</c:v>
                </c:pt>
                <c:pt idx="243">
                  <c:v>22365</c:v>
                </c:pt>
                <c:pt idx="244">
                  <c:v>22829</c:v>
                </c:pt>
                <c:pt idx="245">
                  <c:v>23295</c:v>
                </c:pt>
                <c:pt idx="246">
                  <c:v>24970</c:v>
                </c:pt>
                <c:pt idx="247">
                  <c:v>25463</c:v>
                </c:pt>
                <c:pt idx="248">
                  <c:v>27204</c:v>
                </c:pt>
                <c:pt idx="249">
                  <c:v>27508</c:v>
                </c:pt>
                <c:pt idx="250">
                  <c:v>28644</c:v>
                </c:pt>
                <c:pt idx="251">
                  <c:v>30181</c:v>
                </c:pt>
                <c:pt idx="252">
                  <c:v>31505</c:v>
                </c:pt>
                <c:pt idx="253">
                  <c:v>32086</c:v>
                </c:pt>
                <c:pt idx="254">
                  <c:v>32685</c:v>
                </c:pt>
                <c:pt idx="255">
                  <c:v>34116</c:v>
                </c:pt>
                <c:pt idx="256">
                  <c:v>34656</c:v>
                </c:pt>
                <c:pt idx="257">
                  <c:v>37200</c:v>
                </c:pt>
                <c:pt idx="258">
                  <c:v>37456</c:v>
                </c:pt>
                <c:pt idx="259">
                  <c:v>38226</c:v>
                </c:pt>
                <c:pt idx="260">
                  <c:v>39817</c:v>
                </c:pt>
                <c:pt idx="261">
                  <c:v>41642</c:v>
                </c:pt>
                <c:pt idx="262">
                  <c:v>44509</c:v>
                </c:pt>
                <c:pt idx="263">
                  <c:v>46715</c:v>
                </c:pt>
                <c:pt idx="264">
                  <c:v>47230</c:v>
                </c:pt>
                <c:pt idx="265">
                  <c:v>48028</c:v>
                </c:pt>
                <c:pt idx="266">
                  <c:v>48134</c:v>
                </c:pt>
                <c:pt idx="267">
                  <c:v>53845</c:v>
                </c:pt>
                <c:pt idx="268">
                  <c:v>56490</c:v>
                </c:pt>
                <c:pt idx="269">
                  <c:v>58537</c:v>
                </c:pt>
                <c:pt idx="270">
                  <c:v>60309</c:v>
                </c:pt>
                <c:pt idx="271">
                  <c:v>68683</c:v>
                </c:pt>
                <c:pt idx="272">
                  <c:v>69779</c:v>
                </c:pt>
                <c:pt idx="273">
                  <c:v>71030</c:v>
                </c:pt>
                <c:pt idx="274">
                  <c:v>72357</c:v>
                </c:pt>
                <c:pt idx="275">
                  <c:v>74038</c:v>
                </c:pt>
                <c:pt idx="276">
                  <c:v>76102</c:v>
                </c:pt>
                <c:pt idx="277">
                  <c:v>77550</c:v>
                </c:pt>
                <c:pt idx="278">
                  <c:v>80267</c:v>
                </c:pt>
                <c:pt idx="279">
                  <c:v>81401</c:v>
                </c:pt>
                <c:pt idx="280">
                  <c:v>82550</c:v>
                </c:pt>
                <c:pt idx="281">
                  <c:v>83813</c:v>
                </c:pt>
                <c:pt idx="282">
                  <c:v>85322</c:v>
                </c:pt>
                <c:pt idx="283">
                  <c:v>86553</c:v>
                </c:pt>
                <c:pt idx="284">
                  <c:v>87717</c:v>
                </c:pt>
                <c:pt idx="285">
                  <c:v>89676</c:v>
                </c:pt>
                <c:pt idx="286">
                  <c:v>90352</c:v>
                </c:pt>
                <c:pt idx="287">
                  <c:v>91321</c:v>
                </c:pt>
                <c:pt idx="288">
                  <c:v>94492</c:v>
                </c:pt>
                <c:pt idx="289">
                  <c:v>97539</c:v>
                </c:pt>
                <c:pt idx="290">
                  <c:v>101237</c:v>
                </c:pt>
                <c:pt idx="291">
                  <c:v>105542</c:v>
                </c:pt>
                <c:pt idx="292">
                  <c:v>112244</c:v>
                </c:pt>
                <c:pt idx="293">
                  <c:v>117138</c:v>
                </c:pt>
                <c:pt idx="294">
                  <c:v>123247</c:v>
                </c:pt>
                <c:pt idx="295">
                  <c:v>129258</c:v>
                </c:pt>
                <c:pt idx="296">
                  <c:v>132822</c:v>
                </c:pt>
                <c:pt idx="297">
                  <c:v>135433</c:v>
                </c:pt>
                <c:pt idx="298">
                  <c:v>139467</c:v>
                </c:pt>
                <c:pt idx="299">
                  <c:v>143505</c:v>
                </c:pt>
                <c:pt idx="300">
                  <c:v>147657</c:v>
                </c:pt>
                <c:pt idx="301">
                  <c:v>153753</c:v>
                </c:pt>
                <c:pt idx="302">
                  <c:v>159639</c:v>
                </c:pt>
                <c:pt idx="303">
                  <c:v>166730</c:v>
                </c:pt>
                <c:pt idx="304">
                  <c:v>173184</c:v>
                </c:pt>
                <c:pt idx="305">
                  <c:v>178265</c:v>
                </c:pt>
                <c:pt idx="306">
                  <c:v>184047</c:v>
                </c:pt>
                <c:pt idx="307">
                  <c:v>186656</c:v>
                </c:pt>
                <c:pt idx="308">
                  <c:v>189739</c:v>
                </c:pt>
                <c:pt idx="309">
                  <c:v>189866</c:v>
                </c:pt>
                <c:pt idx="310">
                  <c:v>196889</c:v>
                </c:pt>
                <c:pt idx="311">
                  <c:v>203726</c:v>
                </c:pt>
                <c:pt idx="312">
                  <c:v>208584</c:v>
                </c:pt>
                <c:pt idx="313">
                  <c:v>214697</c:v>
                </c:pt>
                <c:pt idx="314">
                  <c:v>220705</c:v>
                </c:pt>
                <c:pt idx="315">
                  <c:v>226401</c:v>
                </c:pt>
                <c:pt idx="316">
                  <c:v>231370</c:v>
                </c:pt>
                <c:pt idx="317">
                  <c:v>236198</c:v>
                </c:pt>
                <c:pt idx="318">
                  <c:v>238589</c:v>
                </c:pt>
                <c:pt idx="319">
                  <c:v>239956</c:v>
                </c:pt>
                <c:pt idx="320">
                  <c:v>241850</c:v>
                </c:pt>
                <c:pt idx="321">
                  <c:v>243435</c:v>
                </c:pt>
                <c:pt idx="322">
                  <c:v>244847</c:v>
                </c:pt>
                <c:pt idx="323">
                  <c:v>246989</c:v>
                </c:pt>
                <c:pt idx="324">
                  <c:v>249173</c:v>
                </c:pt>
                <c:pt idx="325">
                  <c:v>251784</c:v>
                </c:pt>
                <c:pt idx="326">
                  <c:v>253440</c:v>
                </c:pt>
                <c:pt idx="327">
                  <c:v>255116</c:v>
                </c:pt>
                <c:pt idx="328">
                  <c:v>256794</c:v>
                </c:pt>
                <c:pt idx="329">
                  <c:v>258794</c:v>
                </c:pt>
                <c:pt idx="330">
                  <c:v>261294</c:v>
                </c:pt>
                <c:pt idx="331">
                  <c:v>267157</c:v>
                </c:pt>
                <c:pt idx="332">
                  <c:v>272018</c:v>
                </c:pt>
                <c:pt idx="333">
                  <c:v>275492</c:v>
                </c:pt>
                <c:pt idx="334">
                  <c:v>276838</c:v>
                </c:pt>
                <c:pt idx="335">
                  <c:v>281459</c:v>
                </c:pt>
                <c:pt idx="336">
                  <c:v>285023</c:v>
                </c:pt>
                <c:pt idx="337">
                  <c:v>287140</c:v>
                </c:pt>
                <c:pt idx="338">
                  <c:v>288694</c:v>
                </c:pt>
                <c:pt idx="339">
                  <c:v>290975</c:v>
                </c:pt>
                <c:pt idx="340">
                  <c:v>292853</c:v>
                </c:pt>
                <c:pt idx="341">
                  <c:v>294994</c:v>
                </c:pt>
                <c:pt idx="342">
                  <c:v>296531</c:v>
                </c:pt>
                <c:pt idx="343">
                  <c:v>298369</c:v>
                </c:pt>
                <c:pt idx="344">
                  <c:v>300578</c:v>
                </c:pt>
                <c:pt idx="345">
                  <c:v>303063</c:v>
                </c:pt>
                <c:pt idx="346">
                  <c:v>307178</c:v>
                </c:pt>
                <c:pt idx="347">
                  <c:v>309879</c:v>
                </c:pt>
                <c:pt idx="348">
                  <c:v>311760</c:v>
                </c:pt>
                <c:pt idx="349">
                  <c:v>312610</c:v>
                </c:pt>
                <c:pt idx="350">
                  <c:v>313922</c:v>
                </c:pt>
                <c:pt idx="351">
                  <c:v>315398</c:v>
                </c:pt>
                <c:pt idx="352">
                  <c:v>316834</c:v>
                </c:pt>
                <c:pt idx="353">
                  <c:v>318932</c:v>
                </c:pt>
                <c:pt idx="354">
                  <c:v>320920</c:v>
                </c:pt>
                <c:pt idx="355">
                  <c:v>322997</c:v>
                </c:pt>
                <c:pt idx="356">
                  <c:v>325298</c:v>
                </c:pt>
                <c:pt idx="357">
                  <c:v>328002</c:v>
                </c:pt>
                <c:pt idx="358">
                  <c:v>330453</c:v>
                </c:pt>
                <c:pt idx="359">
                  <c:v>332694</c:v>
                </c:pt>
                <c:pt idx="360">
                  <c:v>334593</c:v>
                </c:pt>
                <c:pt idx="361">
                  <c:v>336102</c:v>
                </c:pt>
                <c:pt idx="362">
                  <c:v>338014</c:v>
                </c:pt>
                <c:pt idx="363">
                  <c:v>339390</c:v>
                </c:pt>
                <c:pt idx="364">
                  <c:v>341539</c:v>
                </c:pt>
                <c:pt idx="365">
                  <c:v>343612</c:v>
                </c:pt>
                <c:pt idx="366">
                  <c:v>347176</c:v>
                </c:pt>
                <c:pt idx="367">
                  <c:v>348810</c:v>
                </c:pt>
                <c:pt idx="368">
                  <c:v>351385</c:v>
                </c:pt>
                <c:pt idx="369">
                  <c:v>352732</c:v>
                </c:pt>
                <c:pt idx="370">
                  <c:v>355092</c:v>
                </c:pt>
                <c:pt idx="371">
                  <c:v>357169</c:v>
                </c:pt>
                <c:pt idx="372">
                  <c:v>360764</c:v>
                </c:pt>
                <c:pt idx="373">
                  <c:v>363531</c:v>
                </c:pt>
                <c:pt idx="374">
                  <c:v>366320</c:v>
                </c:pt>
                <c:pt idx="375">
                  <c:v>368843</c:v>
                </c:pt>
                <c:pt idx="376">
                  <c:v>371900</c:v>
                </c:pt>
                <c:pt idx="377">
                  <c:v>373905</c:v>
                </c:pt>
                <c:pt idx="378">
                  <c:v>376482</c:v>
                </c:pt>
                <c:pt idx="379">
                  <c:v>378523</c:v>
                </c:pt>
                <c:pt idx="380">
                  <c:v>382649</c:v>
                </c:pt>
                <c:pt idx="381">
                  <c:v>384842</c:v>
                </c:pt>
                <c:pt idx="382">
                  <c:v>388260</c:v>
                </c:pt>
                <c:pt idx="383">
                  <c:v>392117</c:v>
                </c:pt>
                <c:pt idx="384">
                  <c:v>396879</c:v>
                </c:pt>
                <c:pt idx="385">
                  <c:v>400759</c:v>
                </c:pt>
                <c:pt idx="386">
                  <c:v>406794</c:v>
                </c:pt>
                <c:pt idx="387">
                  <c:v>411813</c:v>
                </c:pt>
                <c:pt idx="388">
                  <c:v>411813</c:v>
                </c:pt>
                <c:pt idx="389">
                  <c:v>411813</c:v>
                </c:pt>
                <c:pt idx="390">
                  <c:v>411813</c:v>
                </c:pt>
                <c:pt idx="391">
                  <c:v>411813</c:v>
                </c:pt>
                <c:pt idx="392">
                  <c:v>411813</c:v>
                </c:pt>
                <c:pt idx="393">
                  <c:v>411813</c:v>
                </c:pt>
                <c:pt idx="394">
                  <c:v>411813</c:v>
                </c:pt>
                <c:pt idx="395">
                  <c:v>411813</c:v>
                </c:pt>
                <c:pt idx="396">
                  <c:v>411813</c:v>
                </c:pt>
                <c:pt idx="397">
                  <c:v>411813</c:v>
                </c:pt>
                <c:pt idx="398">
                  <c:v>411813</c:v>
                </c:pt>
                <c:pt idx="399">
                  <c:v>411813</c:v>
                </c:pt>
                <c:pt idx="400">
                  <c:v>411813</c:v>
                </c:pt>
                <c:pt idx="401">
                  <c:v>411813</c:v>
                </c:pt>
                <c:pt idx="402">
                  <c:v>411813</c:v>
                </c:pt>
                <c:pt idx="403">
                  <c:v>411813</c:v>
                </c:pt>
                <c:pt idx="404">
                  <c:v>411813</c:v>
                </c:pt>
                <c:pt idx="405">
                  <c:v>411813</c:v>
                </c:pt>
                <c:pt idx="406">
                  <c:v>411813</c:v>
                </c:pt>
                <c:pt idx="407">
                  <c:v>411813</c:v>
                </c:pt>
                <c:pt idx="408">
                  <c:v>411813</c:v>
                </c:pt>
                <c:pt idx="409">
                  <c:v>411813</c:v>
                </c:pt>
                <c:pt idx="410">
                  <c:v>411813</c:v>
                </c:pt>
                <c:pt idx="411">
                  <c:v>411813</c:v>
                </c:pt>
                <c:pt idx="412">
                  <c:v>411813</c:v>
                </c:pt>
                <c:pt idx="413">
                  <c:v>411813</c:v>
                </c:pt>
                <c:pt idx="414">
                  <c:v>411813</c:v>
                </c:pt>
                <c:pt idx="415">
                  <c:v>411813</c:v>
                </c:pt>
                <c:pt idx="416">
                  <c:v>411813</c:v>
                </c:pt>
                <c:pt idx="417">
                  <c:v>411813</c:v>
                </c:pt>
                <c:pt idx="418">
                  <c:v>411813</c:v>
                </c:pt>
                <c:pt idx="419">
                  <c:v>411813</c:v>
                </c:pt>
                <c:pt idx="420">
                  <c:v>411813</c:v>
                </c:pt>
                <c:pt idx="421">
                  <c:v>411813</c:v>
                </c:pt>
                <c:pt idx="422">
                  <c:v>411813</c:v>
                </c:pt>
                <c:pt idx="423">
                  <c:v>411813</c:v>
                </c:pt>
                <c:pt idx="424">
                  <c:v>411813</c:v>
                </c:pt>
                <c:pt idx="425">
                  <c:v>411813</c:v>
                </c:pt>
                <c:pt idx="426">
                  <c:v>411813</c:v>
                </c:pt>
                <c:pt idx="427">
                  <c:v>411813</c:v>
                </c:pt>
                <c:pt idx="428">
                  <c:v>411813</c:v>
                </c:pt>
                <c:pt idx="429">
                  <c:v>411813</c:v>
                </c:pt>
                <c:pt idx="430">
                  <c:v>411813</c:v>
                </c:pt>
                <c:pt idx="431">
                  <c:v>411813</c:v>
                </c:pt>
                <c:pt idx="432">
                  <c:v>411813</c:v>
                </c:pt>
                <c:pt idx="433">
                  <c:v>411813</c:v>
                </c:pt>
                <c:pt idx="434">
                  <c:v>411813</c:v>
                </c:pt>
                <c:pt idx="435">
                  <c:v>411813</c:v>
                </c:pt>
                <c:pt idx="436">
                  <c:v>411813</c:v>
                </c:pt>
                <c:pt idx="437">
                  <c:v>411813</c:v>
                </c:pt>
                <c:pt idx="438">
                  <c:v>411813</c:v>
                </c:pt>
                <c:pt idx="439">
                  <c:v>411813</c:v>
                </c:pt>
                <c:pt idx="440">
                  <c:v>411813</c:v>
                </c:pt>
                <c:pt idx="441">
                  <c:v>411813</c:v>
                </c:pt>
                <c:pt idx="442">
                  <c:v>411813</c:v>
                </c:pt>
                <c:pt idx="443">
                  <c:v>411813</c:v>
                </c:pt>
                <c:pt idx="444">
                  <c:v>411813</c:v>
                </c:pt>
                <c:pt idx="445">
                  <c:v>411813</c:v>
                </c:pt>
                <c:pt idx="446">
                  <c:v>411813</c:v>
                </c:pt>
                <c:pt idx="447">
                  <c:v>411813</c:v>
                </c:pt>
                <c:pt idx="448">
                  <c:v>411813</c:v>
                </c:pt>
                <c:pt idx="449">
                  <c:v>411813</c:v>
                </c:pt>
                <c:pt idx="450">
                  <c:v>411813</c:v>
                </c:pt>
                <c:pt idx="451">
                  <c:v>411813</c:v>
                </c:pt>
                <c:pt idx="452">
                  <c:v>411813</c:v>
                </c:pt>
                <c:pt idx="453">
                  <c:v>411813</c:v>
                </c:pt>
                <c:pt idx="454">
                  <c:v>411813</c:v>
                </c:pt>
                <c:pt idx="455">
                  <c:v>411813</c:v>
                </c:pt>
                <c:pt idx="456">
                  <c:v>411813</c:v>
                </c:pt>
                <c:pt idx="457">
                  <c:v>411813</c:v>
                </c:pt>
                <c:pt idx="458">
                  <c:v>411813</c:v>
                </c:pt>
                <c:pt idx="459">
                  <c:v>411813</c:v>
                </c:pt>
                <c:pt idx="460">
                  <c:v>411813</c:v>
                </c:pt>
                <c:pt idx="461">
                  <c:v>411813</c:v>
                </c:pt>
                <c:pt idx="462">
                  <c:v>411813</c:v>
                </c:pt>
                <c:pt idx="463">
                  <c:v>411813</c:v>
                </c:pt>
                <c:pt idx="464">
                  <c:v>411813</c:v>
                </c:pt>
                <c:pt idx="465">
                  <c:v>411813</c:v>
                </c:pt>
                <c:pt idx="466">
                  <c:v>411813</c:v>
                </c:pt>
                <c:pt idx="467">
                  <c:v>411813</c:v>
                </c:pt>
                <c:pt idx="468">
                  <c:v>411813</c:v>
                </c:pt>
                <c:pt idx="469">
                  <c:v>411813</c:v>
                </c:pt>
                <c:pt idx="470">
                  <c:v>411813</c:v>
                </c:pt>
                <c:pt idx="471">
                  <c:v>411813</c:v>
                </c:pt>
                <c:pt idx="472">
                  <c:v>411813</c:v>
                </c:pt>
                <c:pt idx="473">
                  <c:v>411813</c:v>
                </c:pt>
                <c:pt idx="474">
                  <c:v>411813</c:v>
                </c:pt>
                <c:pt idx="475">
                  <c:v>411813</c:v>
                </c:pt>
                <c:pt idx="476">
                  <c:v>411813</c:v>
                </c:pt>
                <c:pt idx="477">
                  <c:v>411813</c:v>
                </c:pt>
                <c:pt idx="478">
                  <c:v>411813</c:v>
                </c:pt>
                <c:pt idx="479">
                  <c:v>411813</c:v>
                </c:pt>
                <c:pt idx="480">
                  <c:v>411813</c:v>
                </c:pt>
                <c:pt idx="481">
                  <c:v>411813</c:v>
                </c:pt>
                <c:pt idx="482">
                  <c:v>411813</c:v>
                </c:pt>
                <c:pt idx="483">
                  <c:v>411813</c:v>
                </c:pt>
                <c:pt idx="484">
                  <c:v>411813</c:v>
                </c:pt>
                <c:pt idx="485">
                  <c:v>411813</c:v>
                </c:pt>
                <c:pt idx="486">
                  <c:v>411813</c:v>
                </c:pt>
                <c:pt idx="487">
                  <c:v>411813</c:v>
                </c:pt>
                <c:pt idx="488">
                  <c:v>411813</c:v>
                </c:pt>
                <c:pt idx="489">
                  <c:v>411813</c:v>
                </c:pt>
                <c:pt idx="490">
                  <c:v>411813</c:v>
                </c:pt>
                <c:pt idx="491">
                  <c:v>411813</c:v>
                </c:pt>
                <c:pt idx="492">
                  <c:v>411813</c:v>
                </c:pt>
                <c:pt idx="493">
                  <c:v>411813</c:v>
                </c:pt>
                <c:pt idx="494">
                  <c:v>411813</c:v>
                </c:pt>
                <c:pt idx="495">
                  <c:v>411813</c:v>
                </c:pt>
                <c:pt idx="496">
                  <c:v>411813</c:v>
                </c:pt>
                <c:pt idx="497">
                  <c:v>411813</c:v>
                </c:pt>
                <c:pt idx="498">
                  <c:v>411813</c:v>
                </c:pt>
                <c:pt idx="499">
                  <c:v>411813</c:v>
                </c:pt>
                <c:pt idx="500">
                  <c:v>411813</c:v>
                </c:pt>
                <c:pt idx="501">
                  <c:v>411813</c:v>
                </c:pt>
                <c:pt idx="502">
                  <c:v>411813</c:v>
                </c:pt>
                <c:pt idx="503">
                  <c:v>411813</c:v>
                </c:pt>
                <c:pt idx="504">
                  <c:v>411813</c:v>
                </c:pt>
                <c:pt idx="505">
                  <c:v>411813</c:v>
                </c:pt>
                <c:pt idx="506">
                  <c:v>411813</c:v>
                </c:pt>
                <c:pt idx="507">
                  <c:v>411813</c:v>
                </c:pt>
                <c:pt idx="508">
                  <c:v>411813</c:v>
                </c:pt>
                <c:pt idx="509">
                  <c:v>411813</c:v>
                </c:pt>
                <c:pt idx="510">
                  <c:v>411813</c:v>
                </c:pt>
                <c:pt idx="511">
                  <c:v>411813</c:v>
                </c:pt>
                <c:pt idx="512">
                  <c:v>411813</c:v>
                </c:pt>
                <c:pt idx="513">
                  <c:v>411813</c:v>
                </c:pt>
                <c:pt idx="514">
                  <c:v>411813</c:v>
                </c:pt>
                <c:pt idx="515">
                  <c:v>411813</c:v>
                </c:pt>
                <c:pt idx="516">
                  <c:v>411813</c:v>
                </c:pt>
                <c:pt idx="517">
                  <c:v>411813</c:v>
                </c:pt>
                <c:pt idx="518">
                  <c:v>411813</c:v>
                </c:pt>
                <c:pt idx="519">
                  <c:v>411813</c:v>
                </c:pt>
                <c:pt idx="520">
                  <c:v>411813</c:v>
                </c:pt>
                <c:pt idx="521">
                  <c:v>411813</c:v>
                </c:pt>
                <c:pt idx="522">
                  <c:v>411813</c:v>
                </c:pt>
                <c:pt idx="523">
                  <c:v>411813</c:v>
                </c:pt>
                <c:pt idx="524">
                  <c:v>411813</c:v>
                </c:pt>
                <c:pt idx="525">
                  <c:v>411813</c:v>
                </c:pt>
                <c:pt idx="526">
                  <c:v>411813</c:v>
                </c:pt>
                <c:pt idx="527">
                  <c:v>411813</c:v>
                </c:pt>
                <c:pt idx="528">
                  <c:v>411813</c:v>
                </c:pt>
                <c:pt idx="529">
                  <c:v>411813</c:v>
                </c:pt>
                <c:pt idx="530">
                  <c:v>411813</c:v>
                </c:pt>
                <c:pt idx="531">
                  <c:v>411813</c:v>
                </c:pt>
                <c:pt idx="532">
                  <c:v>411813</c:v>
                </c:pt>
                <c:pt idx="533">
                  <c:v>411813</c:v>
                </c:pt>
                <c:pt idx="534">
                  <c:v>411813</c:v>
                </c:pt>
                <c:pt idx="535">
                  <c:v>411813</c:v>
                </c:pt>
                <c:pt idx="536">
                  <c:v>411813</c:v>
                </c:pt>
                <c:pt idx="537">
                  <c:v>411813</c:v>
                </c:pt>
                <c:pt idx="538">
                  <c:v>411813</c:v>
                </c:pt>
                <c:pt idx="539">
                  <c:v>411813</c:v>
                </c:pt>
                <c:pt idx="540">
                  <c:v>411813</c:v>
                </c:pt>
                <c:pt idx="541">
                  <c:v>411813</c:v>
                </c:pt>
                <c:pt idx="542">
                  <c:v>411813</c:v>
                </c:pt>
                <c:pt idx="543">
                  <c:v>411813</c:v>
                </c:pt>
                <c:pt idx="544">
                  <c:v>411813</c:v>
                </c:pt>
                <c:pt idx="545">
                  <c:v>411813</c:v>
                </c:pt>
                <c:pt idx="546">
                  <c:v>411813</c:v>
                </c:pt>
                <c:pt idx="547">
                  <c:v>411813</c:v>
                </c:pt>
                <c:pt idx="548">
                  <c:v>411813</c:v>
                </c:pt>
                <c:pt idx="549">
                  <c:v>411813</c:v>
                </c:pt>
                <c:pt idx="550">
                  <c:v>411813</c:v>
                </c:pt>
                <c:pt idx="551">
                  <c:v>411813</c:v>
                </c:pt>
                <c:pt idx="552">
                  <c:v>411813</c:v>
                </c:pt>
                <c:pt idx="553">
                  <c:v>411813</c:v>
                </c:pt>
                <c:pt idx="554">
                  <c:v>411813</c:v>
                </c:pt>
                <c:pt idx="555">
                  <c:v>411813</c:v>
                </c:pt>
                <c:pt idx="556">
                  <c:v>411813</c:v>
                </c:pt>
                <c:pt idx="557">
                  <c:v>411813</c:v>
                </c:pt>
                <c:pt idx="558">
                  <c:v>411813</c:v>
                </c:pt>
                <c:pt idx="559">
                  <c:v>411813</c:v>
                </c:pt>
                <c:pt idx="560">
                  <c:v>411813</c:v>
                </c:pt>
                <c:pt idx="561">
                  <c:v>411813</c:v>
                </c:pt>
                <c:pt idx="562">
                  <c:v>411813</c:v>
                </c:pt>
                <c:pt idx="563">
                  <c:v>411813</c:v>
                </c:pt>
                <c:pt idx="564">
                  <c:v>411813</c:v>
                </c:pt>
                <c:pt idx="565">
                  <c:v>411813</c:v>
                </c:pt>
                <c:pt idx="566">
                  <c:v>411813</c:v>
                </c:pt>
                <c:pt idx="567">
                  <c:v>411813</c:v>
                </c:pt>
                <c:pt idx="568">
                  <c:v>411813</c:v>
                </c:pt>
                <c:pt idx="569">
                  <c:v>411813</c:v>
                </c:pt>
                <c:pt idx="570">
                  <c:v>411813</c:v>
                </c:pt>
                <c:pt idx="571">
                  <c:v>411813</c:v>
                </c:pt>
                <c:pt idx="572">
                  <c:v>411813</c:v>
                </c:pt>
                <c:pt idx="573">
                  <c:v>411813</c:v>
                </c:pt>
                <c:pt idx="574">
                  <c:v>411813</c:v>
                </c:pt>
                <c:pt idx="575">
                  <c:v>411813</c:v>
                </c:pt>
                <c:pt idx="576">
                  <c:v>411813</c:v>
                </c:pt>
                <c:pt idx="577">
                  <c:v>411813</c:v>
                </c:pt>
                <c:pt idx="578">
                  <c:v>411813</c:v>
                </c:pt>
                <c:pt idx="579">
                  <c:v>411813</c:v>
                </c:pt>
                <c:pt idx="580">
                  <c:v>411813</c:v>
                </c:pt>
                <c:pt idx="581">
                  <c:v>411813</c:v>
                </c:pt>
                <c:pt idx="582">
                  <c:v>411813</c:v>
                </c:pt>
                <c:pt idx="583">
                  <c:v>411813</c:v>
                </c:pt>
                <c:pt idx="584">
                  <c:v>411813</c:v>
                </c:pt>
                <c:pt idx="585">
                  <c:v>411813</c:v>
                </c:pt>
                <c:pt idx="586">
                  <c:v>411813</c:v>
                </c:pt>
                <c:pt idx="587">
                  <c:v>411813</c:v>
                </c:pt>
                <c:pt idx="588">
                  <c:v>411813</c:v>
                </c:pt>
                <c:pt idx="589">
                  <c:v>411813</c:v>
                </c:pt>
                <c:pt idx="590">
                  <c:v>411813</c:v>
                </c:pt>
                <c:pt idx="591">
                  <c:v>411813</c:v>
                </c:pt>
                <c:pt idx="592">
                  <c:v>411813</c:v>
                </c:pt>
                <c:pt idx="593">
                  <c:v>411813</c:v>
                </c:pt>
                <c:pt idx="594">
                  <c:v>411813</c:v>
                </c:pt>
                <c:pt idx="595">
                  <c:v>411813</c:v>
                </c:pt>
                <c:pt idx="596">
                  <c:v>411813</c:v>
                </c:pt>
                <c:pt idx="597">
                  <c:v>411813</c:v>
                </c:pt>
                <c:pt idx="598">
                  <c:v>411813</c:v>
                </c:pt>
                <c:pt idx="599">
                  <c:v>411813</c:v>
                </c:pt>
                <c:pt idx="600">
                  <c:v>411813</c:v>
                </c:pt>
                <c:pt idx="601">
                  <c:v>411813</c:v>
                </c:pt>
                <c:pt idx="602">
                  <c:v>411813</c:v>
                </c:pt>
                <c:pt idx="603">
                  <c:v>411813</c:v>
                </c:pt>
                <c:pt idx="604">
                  <c:v>411813</c:v>
                </c:pt>
                <c:pt idx="605">
                  <c:v>411813</c:v>
                </c:pt>
                <c:pt idx="606">
                  <c:v>411813</c:v>
                </c:pt>
                <c:pt idx="607">
                  <c:v>411813</c:v>
                </c:pt>
                <c:pt idx="608">
                  <c:v>411813</c:v>
                </c:pt>
                <c:pt idx="609">
                  <c:v>411813</c:v>
                </c:pt>
                <c:pt idx="610">
                  <c:v>411813</c:v>
                </c:pt>
                <c:pt idx="611">
                  <c:v>411813</c:v>
                </c:pt>
                <c:pt idx="612">
                  <c:v>411813</c:v>
                </c:pt>
                <c:pt idx="613">
                  <c:v>411813</c:v>
                </c:pt>
                <c:pt idx="614">
                  <c:v>411813</c:v>
                </c:pt>
                <c:pt idx="615">
                  <c:v>411813</c:v>
                </c:pt>
                <c:pt idx="616">
                  <c:v>411813</c:v>
                </c:pt>
                <c:pt idx="617">
                  <c:v>411813</c:v>
                </c:pt>
                <c:pt idx="618">
                  <c:v>411813</c:v>
                </c:pt>
                <c:pt idx="619">
                  <c:v>411813</c:v>
                </c:pt>
                <c:pt idx="620">
                  <c:v>411813</c:v>
                </c:pt>
                <c:pt idx="621">
                  <c:v>411813</c:v>
                </c:pt>
                <c:pt idx="622">
                  <c:v>411813</c:v>
                </c:pt>
                <c:pt idx="623">
                  <c:v>411813</c:v>
                </c:pt>
                <c:pt idx="624">
                  <c:v>411813</c:v>
                </c:pt>
                <c:pt idx="625">
                  <c:v>411813</c:v>
                </c:pt>
                <c:pt idx="626">
                  <c:v>411813</c:v>
                </c:pt>
                <c:pt idx="627">
                  <c:v>411813</c:v>
                </c:pt>
                <c:pt idx="628">
                  <c:v>411813</c:v>
                </c:pt>
                <c:pt idx="629">
                  <c:v>411813</c:v>
                </c:pt>
                <c:pt idx="630">
                  <c:v>411813</c:v>
                </c:pt>
                <c:pt idx="631">
                  <c:v>411813</c:v>
                </c:pt>
                <c:pt idx="632">
                  <c:v>411813</c:v>
                </c:pt>
                <c:pt idx="633">
                  <c:v>411813</c:v>
                </c:pt>
                <c:pt idx="634">
                  <c:v>411813</c:v>
                </c:pt>
                <c:pt idx="635">
                  <c:v>411813</c:v>
                </c:pt>
                <c:pt idx="636">
                  <c:v>411813</c:v>
                </c:pt>
                <c:pt idx="637">
                  <c:v>411813</c:v>
                </c:pt>
                <c:pt idx="638">
                  <c:v>411813</c:v>
                </c:pt>
                <c:pt idx="639">
                  <c:v>411813</c:v>
                </c:pt>
                <c:pt idx="640">
                  <c:v>411813</c:v>
                </c:pt>
                <c:pt idx="641">
                  <c:v>411813</c:v>
                </c:pt>
                <c:pt idx="642">
                  <c:v>411813</c:v>
                </c:pt>
                <c:pt idx="643">
                  <c:v>411813</c:v>
                </c:pt>
                <c:pt idx="644">
                  <c:v>411813</c:v>
                </c:pt>
                <c:pt idx="645">
                  <c:v>411813</c:v>
                </c:pt>
                <c:pt idx="646">
                  <c:v>411813</c:v>
                </c:pt>
                <c:pt idx="647">
                  <c:v>411813</c:v>
                </c:pt>
                <c:pt idx="648">
                  <c:v>411813</c:v>
                </c:pt>
                <c:pt idx="649">
                  <c:v>411813</c:v>
                </c:pt>
                <c:pt idx="650">
                  <c:v>411813</c:v>
                </c:pt>
                <c:pt idx="651">
                  <c:v>411813</c:v>
                </c:pt>
                <c:pt idx="652">
                  <c:v>411813</c:v>
                </c:pt>
                <c:pt idx="653">
                  <c:v>411813</c:v>
                </c:pt>
                <c:pt idx="654">
                  <c:v>411813</c:v>
                </c:pt>
                <c:pt idx="655">
                  <c:v>411813</c:v>
                </c:pt>
                <c:pt idx="656">
                  <c:v>411813</c:v>
                </c:pt>
                <c:pt idx="657">
                  <c:v>411813</c:v>
                </c:pt>
                <c:pt idx="658">
                  <c:v>411813</c:v>
                </c:pt>
                <c:pt idx="659">
                  <c:v>411813</c:v>
                </c:pt>
                <c:pt idx="660">
                  <c:v>411813</c:v>
                </c:pt>
                <c:pt idx="661">
                  <c:v>411813</c:v>
                </c:pt>
                <c:pt idx="662">
                  <c:v>411813</c:v>
                </c:pt>
                <c:pt idx="663">
                  <c:v>411813</c:v>
                </c:pt>
                <c:pt idx="664">
                  <c:v>411813</c:v>
                </c:pt>
                <c:pt idx="665">
                  <c:v>411813</c:v>
                </c:pt>
                <c:pt idx="666">
                  <c:v>411813</c:v>
                </c:pt>
                <c:pt idx="667">
                  <c:v>411813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590752"/>
        <c:axId val="349593888"/>
      </c:lineChart>
      <c:dateAx>
        <c:axId val="3495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93888"/>
        <c:crosses val="autoZero"/>
        <c:auto val="1"/>
        <c:lblOffset val="100"/>
        <c:baseTimeUnit val="days"/>
      </c:dateAx>
      <c:valAx>
        <c:axId val="3495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  <a:scene3d>
      <a:camera prst="orthographicFront"/>
      <a:lightRig rig="threePt" dir="t"/>
    </a:scene3d>
    <a:sp3d>
      <a:bevelT w="82550" h="44450" prst="angle"/>
      <a:bevelB w="82550" h="44450" prst="angle"/>
      <a:contourClr>
        <a:srgbClr val="000000"/>
      </a:contourClr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 esetek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Gyógyult estek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Grafikonok!$L$2:$L$669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58</c:v>
                </c:pt>
                <c:pt idx="32">
                  <c:v>66</c:v>
                </c:pt>
                <c:pt idx="33">
                  <c:v>67</c:v>
                </c:pt>
                <c:pt idx="34">
                  <c:v>71</c:v>
                </c:pt>
                <c:pt idx="35">
                  <c:v>94</c:v>
                </c:pt>
                <c:pt idx="36">
                  <c:v>96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120</c:v>
                </c:pt>
                <c:pt idx="41">
                  <c:v>122</c:v>
                </c:pt>
                <c:pt idx="42">
                  <c:v>192</c:v>
                </c:pt>
                <c:pt idx="43">
                  <c:v>199</c:v>
                </c:pt>
                <c:pt idx="44">
                  <c:v>207</c:v>
                </c:pt>
                <c:pt idx="45">
                  <c:v>231</c:v>
                </c:pt>
                <c:pt idx="46">
                  <c:v>250</c:v>
                </c:pt>
                <c:pt idx="47">
                  <c:v>267</c:v>
                </c:pt>
                <c:pt idx="48">
                  <c:v>287</c:v>
                </c:pt>
                <c:pt idx="49">
                  <c:v>295</c:v>
                </c:pt>
                <c:pt idx="50">
                  <c:v>390</c:v>
                </c:pt>
                <c:pt idx="51">
                  <c:v>401</c:v>
                </c:pt>
                <c:pt idx="52">
                  <c:v>460</c:v>
                </c:pt>
                <c:pt idx="53">
                  <c:v>485</c:v>
                </c:pt>
                <c:pt idx="54">
                  <c:v>498</c:v>
                </c:pt>
                <c:pt idx="55">
                  <c:v>516</c:v>
                </c:pt>
                <c:pt idx="56">
                  <c:v>536</c:v>
                </c:pt>
                <c:pt idx="57">
                  <c:v>581</c:v>
                </c:pt>
                <c:pt idx="58">
                  <c:v>609</c:v>
                </c:pt>
                <c:pt idx="59">
                  <c:v>625</c:v>
                </c:pt>
                <c:pt idx="60">
                  <c:v>629</c:v>
                </c:pt>
                <c:pt idx="61">
                  <c:v>630</c:v>
                </c:pt>
                <c:pt idx="62">
                  <c:v>709</c:v>
                </c:pt>
                <c:pt idx="63">
                  <c:v>759</c:v>
                </c:pt>
                <c:pt idx="64">
                  <c:v>801</c:v>
                </c:pt>
                <c:pt idx="65">
                  <c:v>865</c:v>
                </c:pt>
                <c:pt idx="66">
                  <c:v>904</c:v>
                </c:pt>
                <c:pt idx="67">
                  <c:v>933</c:v>
                </c:pt>
                <c:pt idx="68">
                  <c:v>958</c:v>
                </c:pt>
                <c:pt idx="69">
                  <c:v>1007</c:v>
                </c:pt>
                <c:pt idx="70">
                  <c:v>1102</c:v>
                </c:pt>
                <c:pt idx="71">
                  <c:v>1169</c:v>
                </c:pt>
                <c:pt idx="72">
                  <c:v>1287</c:v>
                </c:pt>
                <c:pt idx="73">
                  <c:v>1371</c:v>
                </c:pt>
                <c:pt idx="74">
                  <c:v>1396</c:v>
                </c:pt>
                <c:pt idx="75">
                  <c:v>1400</c:v>
                </c:pt>
                <c:pt idx="76">
                  <c:v>1412</c:v>
                </c:pt>
                <c:pt idx="77">
                  <c:v>1454</c:v>
                </c:pt>
                <c:pt idx="78">
                  <c:v>1509</c:v>
                </c:pt>
                <c:pt idx="79">
                  <c:v>1587</c:v>
                </c:pt>
                <c:pt idx="80">
                  <c:v>1655</c:v>
                </c:pt>
                <c:pt idx="81">
                  <c:v>1690</c:v>
                </c:pt>
                <c:pt idx="82">
                  <c:v>1711</c:v>
                </c:pt>
                <c:pt idx="83">
                  <c:v>1836</c:v>
                </c:pt>
                <c:pt idx="84">
                  <c:v>1856</c:v>
                </c:pt>
                <c:pt idx="85">
                  <c:v>1996</c:v>
                </c:pt>
                <c:pt idx="86">
                  <c:v>2024</c:v>
                </c:pt>
                <c:pt idx="87">
                  <c:v>2141</c:v>
                </c:pt>
                <c:pt idx="88">
                  <c:v>2147</c:v>
                </c:pt>
                <c:pt idx="89">
                  <c:v>2156</c:v>
                </c:pt>
                <c:pt idx="90">
                  <c:v>2160</c:v>
                </c:pt>
                <c:pt idx="91">
                  <c:v>2190</c:v>
                </c:pt>
                <c:pt idx="92">
                  <c:v>2205</c:v>
                </c:pt>
                <c:pt idx="93">
                  <c:v>2245</c:v>
                </c:pt>
                <c:pt idx="94">
                  <c:v>2279</c:v>
                </c:pt>
                <c:pt idx="95">
                  <c:v>2279</c:v>
                </c:pt>
                <c:pt idx="96">
                  <c:v>2284</c:v>
                </c:pt>
                <c:pt idx="97">
                  <c:v>2324</c:v>
                </c:pt>
                <c:pt idx="98">
                  <c:v>2355</c:v>
                </c:pt>
                <c:pt idx="99">
                  <c:v>2391</c:v>
                </c:pt>
                <c:pt idx="100">
                  <c:v>2447</c:v>
                </c:pt>
                <c:pt idx="101">
                  <c:v>2476</c:v>
                </c:pt>
                <c:pt idx="102">
                  <c:v>2482</c:v>
                </c:pt>
                <c:pt idx="103">
                  <c:v>2485</c:v>
                </c:pt>
                <c:pt idx="104">
                  <c:v>2516</c:v>
                </c:pt>
                <c:pt idx="105">
                  <c:v>2547</c:v>
                </c:pt>
                <c:pt idx="106">
                  <c:v>2564</c:v>
                </c:pt>
                <c:pt idx="107">
                  <c:v>2581</c:v>
                </c:pt>
                <c:pt idx="108">
                  <c:v>2585</c:v>
                </c:pt>
                <c:pt idx="109">
                  <c:v>2589</c:v>
                </c:pt>
                <c:pt idx="110">
                  <c:v>2590</c:v>
                </c:pt>
                <c:pt idx="111">
                  <c:v>2600</c:v>
                </c:pt>
                <c:pt idx="112">
                  <c:v>2618</c:v>
                </c:pt>
                <c:pt idx="113">
                  <c:v>2640</c:v>
                </c:pt>
                <c:pt idx="114">
                  <c:v>2663</c:v>
                </c:pt>
                <c:pt idx="115">
                  <c:v>2681</c:v>
                </c:pt>
                <c:pt idx="116">
                  <c:v>2685</c:v>
                </c:pt>
                <c:pt idx="117">
                  <c:v>2685</c:v>
                </c:pt>
                <c:pt idx="118">
                  <c:v>2692</c:v>
                </c:pt>
                <c:pt idx="119">
                  <c:v>2714</c:v>
                </c:pt>
                <c:pt idx="120">
                  <c:v>2721</c:v>
                </c:pt>
                <c:pt idx="121">
                  <c:v>2752</c:v>
                </c:pt>
                <c:pt idx="122">
                  <c:v>2784</c:v>
                </c:pt>
                <c:pt idx="123">
                  <c:v>2811</c:v>
                </c:pt>
                <c:pt idx="124">
                  <c:v>2860</c:v>
                </c:pt>
                <c:pt idx="125">
                  <c:v>2874</c:v>
                </c:pt>
                <c:pt idx="126">
                  <c:v>2885</c:v>
                </c:pt>
                <c:pt idx="127">
                  <c:v>2887</c:v>
                </c:pt>
                <c:pt idx="128">
                  <c:v>2941</c:v>
                </c:pt>
                <c:pt idx="129">
                  <c:v>2974</c:v>
                </c:pt>
                <c:pt idx="130">
                  <c:v>3036</c:v>
                </c:pt>
                <c:pt idx="131">
                  <c:v>3073</c:v>
                </c:pt>
                <c:pt idx="132">
                  <c:v>3106</c:v>
                </c:pt>
                <c:pt idx="133">
                  <c:v>3127</c:v>
                </c:pt>
                <c:pt idx="134">
                  <c:v>3156</c:v>
                </c:pt>
                <c:pt idx="135">
                  <c:v>3220</c:v>
                </c:pt>
                <c:pt idx="136">
                  <c:v>3222</c:v>
                </c:pt>
                <c:pt idx="137">
                  <c:v>3223</c:v>
                </c:pt>
                <c:pt idx="138">
                  <c:v>3232</c:v>
                </c:pt>
                <c:pt idx="139">
                  <c:v>3257</c:v>
                </c:pt>
                <c:pt idx="140">
                  <c:v>3283</c:v>
                </c:pt>
                <c:pt idx="141">
                  <c:v>3300</c:v>
                </c:pt>
                <c:pt idx="142">
                  <c:v>3312</c:v>
                </c:pt>
                <c:pt idx="143">
                  <c:v>3324</c:v>
                </c:pt>
                <c:pt idx="144">
                  <c:v>3329</c:v>
                </c:pt>
                <c:pt idx="145">
                  <c:v>3329</c:v>
                </c:pt>
                <c:pt idx="146">
                  <c:v>3331</c:v>
                </c:pt>
                <c:pt idx="147">
                  <c:v>3339</c:v>
                </c:pt>
                <c:pt idx="148">
                  <c:v>3346</c:v>
                </c:pt>
                <c:pt idx="149">
                  <c:v>3353</c:v>
                </c:pt>
                <c:pt idx="150">
                  <c:v>3364</c:v>
                </c:pt>
                <c:pt idx="151">
                  <c:v>3389</c:v>
                </c:pt>
                <c:pt idx="152">
                  <c:v>3413</c:v>
                </c:pt>
                <c:pt idx="153">
                  <c:v>3415</c:v>
                </c:pt>
                <c:pt idx="154">
                  <c:v>3431</c:v>
                </c:pt>
                <c:pt idx="155">
                  <c:v>3463</c:v>
                </c:pt>
                <c:pt idx="156">
                  <c:v>3464</c:v>
                </c:pt>
                <c:pt idx="157">
                  <c:v>3491</c:v>
                </c:pt>
                <c:pt idx="158">
                  <c:v>3499</c:v>
                </c:pt>
                <c:pt idx="159">
                  <c:v>3525</c:v>
                </c:pt>
                <c:pt idx="160">
                  <c:v>3527</c:v>
                </c:pt>
                <c:pt idx="161">
                  <c:v>3529</c:v>
                </c:pt>
                <c:pt idx="162">
                  <c:v>3561</c:v>
                </c:pt>
                <c:pt idx="163">
                  <c:v>3590</c:v>
                </c:pt>
                <c:pt idx="164">
                  <c:v>3606</c:v>
                </c:pt>
                <c:pt idx="165">
                  <c:v>3623</c:v>
                </c:pt>
                <c:pt idx="166">
                  <c:v>3630</c:v>
                </c:pt>
                <c:pt idx="167">
                  <c:v>3631</c:v>
                </c:pt>
                <c:pt idx="168">
                  <c:v>3665</c:v>
                </c:pt>
                <c:pt idx="169">
                  <c:v>3678</c:v>
                </c:pt>
                <c:pt idx="170">
                  <c:v>3681</c:v>
                </c:pt>
                <c:pt idx="171">
                  <c:v>3692</c:v>
                </c:pt>
                <c:pt idx="172">
                  <c:v>3695</c:v>
                </c:pt>
                <c:pt idx="173">
                  <c:v>3695</c:v>
                </c:pt>
                <c:pt idx="174">
                  <c:v>3716</c:v>
                </c:pt>
                <c:pt idx="175">
                  <c:v>3734</c:v>
                </c:pt>
                <c:pt idx="176">
                  <c:v>3757</c:v>
                </c:pt>
                <c:pt idx="177">
                  <c:v>3759</c:v>
                </c:pt>
                <c:pt idx="178">
                  <c:v>3759</c:v>
                </c:pt>
                <c:pt idx="179">
                  <c:v>3759</c:v>
                </c:pt>
                <c:pt idx="180">
                  <c:v>3761</c:v>
                </c:pt>
                <c:pt idx="181">
                  <c:v>3821</c:v>
                </c:pt>
                <c:pt idx="182">
                  <c:v>3903</c:v>
                </c:pt>
                <c:pt idx="183">
                  <c:v>3930</c:v>
                </c:pt>
                <c:pt idx="184">
                  <c:v>3944</c:v>
                </c:pt>
                <c:pt idx="185">
                  <c:v>3952</c:v>
                </c:pt>
                <c:pt idx="186">
                  <c:v>3958</c:v>
                </c:pt>
                <c:pt idx="187">
                  <c:v>3961</c:v>
                </c:pt>
                <c:pt idx="188">
                  <c:v>3972</c:v>
                </c:pt>
                <c:pt idx="189">
                  <c:v>3985</c:v>
                </c:pt>
                <c:pt idx="190">
                  <c:v>3996</c:v>
                </c:pt>
                <c:pt idx="191">
                  <c:v>4014</c:v>
                </c:pt>
                <c:pt idx="192">
                  <c:v>4058</c:v>
                </c:pt>
                <c:pt idx="193">
                  <c:v>4069</c:v>
                </c:pt>
                <c:pt idx="194">
                  <c:v>4117</c:v>
                </c:pt>
                <c:pt idx="195">
                  <c:v>4130</c:v>
                </c:pt>
                <c:pt idx="196">
                  <c:v>4153</c:v>
                </c:pt>
                <c:pt idx="197">
                  <c:v>4227</c:v>
                </c:pt>
                <c:pt idx="198">
                  <c:v>4240</c:v>
                </c:pt>
                <c:pt idx="199">
                  <c:v>4382</c:v>
                </c:pt>
                <c:pt idx="200">
                  <c:v>4391</c:v>
                </c:pt>
                <c:pt idx="201">
                  <c:v>4401</c:v>
                </c:pt>
                <c:pt idx="202">
                  <c:v>4559</c:v>
                </c:pt>
                <c:pt idx="203">
                  <c:v>4644</c:v>
                </c:pt>
                <c:pt idx="204">
                  <c:v>4818</c:v>
                </c:pt>
                <c:pt idx="205">
                  <c:v>4945</c:v>
                </c:pt>
                <c:pt idx="206">
                  <c:v>5099</c:v>
                </c:pt>
                <c:pt idx="207">
                  <c:v>5141</c:v>
                </c:pt>
                <c:pt idx="208">
                  <c:v>5152</c:v>
                </c:pt>
                <c:pt idx="209">
                  <c:v>5173</c:v>
                </c:pt>
                <c:pt idx="210">
                  <c:v>5890</c:v>
                </c:pt>
                <c:pt idx="211">
                  <c:v>6118</c:v>
                </c:pt>
                <c:pt idx="212">
                  <c:v>6349</c:v>
                </c:pt>
                <c:pt idx="213">
                  <c:v>6824</c:v>
                </c:pt>
                <c:pt idx="214">
                  <c:v>7470</c:v>
                </c:pt>
                <c:pt idx="215">
                  <c:v>8165</c:v>
                </c:pt>
                <c:pt idx="216">
                  <c:v>8723</c:v>
                </c:pt>
                <c:pt idx="217">
                  <c:v>9149</c:v>
                </c:pt>
                <c:pt idx="218">
                  <c:v>9187</c:v>
                </c:pt>
                <c:pt idx="219">
                  <c:v>9202</c:v>
                </c:pt>
                <c:pt idx="220">
                  <c:v>9683</c:v>
                </c:pt>
                <c:pt idx="221">
                  <c:v>10848</c:v>
                </c:pt>
                <c:pt idx="222">
                  <c:v>11037</c:v>
                </c:pt>
                <c:pt idx="223">
                  <c:v>11753</c:v>
                </c:pt>
                <c:pt idx="224">
                  <c:v>12164</c:v>
                </c:pt>
                <c:pt idx="225">
                  <c:v>12628</c:v>
                </c:pt>
                <c:pt idx="226">
                  <c:v>13134</c:v>
                </c:pt>
                <c:pt idx="227">
                  <c:v>13580</c:v>
                </c:pt>
                <c:pt idx="228">
                  <c:v>14088</c:v>
                </c:pt>
                <c:pt idx="229">
                  <c:v>14312</c:v>
                </c:pt>
                <c:pt idx="230">
                  <c:v>14637</c:v>
                </c:pt>
                <c:pt idx="231">
                  <c:v>14905</c:v>
                </c:pt>
                <c:pt idx="232">
                  <c:v>15254</c:v>
                </c:pt>
                <c:pt idx="233">
                  <c:v>15655</c:v>
                </c:pt>
                <c:pt idx="234">
                  <c:v>16007</c:v>
                </c:pt>
                <c:pt idx="235">
                  <c:v>16242</c:v>
                </c:pt>
                <c:pt idx="236">
                  <c:v>16491</c:v>
                </c:pt>
                <c:pt idx="237">
                  <c:v>16646</c:v>
                </c:pt>
                <c:pt idx="238">
                  <c:v>17098</c:v>
                </c:pt>
                <c:pt idx="239">
                  <c:v>17469</c:v>
                </c:pt>
                <c:pt idx="240">
                  <c:v>17953</c:v>
                </c:pt>
                <c:pt idx="241">
                  <c:v>19032</c:v>
                </c:pt>
                <c:pt idx="242">
                  <c:v>20078</c:v>
                </c:pt>
                <c:pt idx="243">
                  <c:v>20476</c:v>
                </c:pt>
                <c:pt idx="244">
                  <c:v>20856</c:v>
                </c:pt>
                <c:pt idx="245">
                  <c:v>21232</c:v>
                </c:pt>
                <c:pt idx="246">
                  <c:v>22823</c:v>
                </c:pt>
                <c:pt idx="247">
                  <c:v>23213</c:v>
                </c:pt>
                <c:pt idx="248">
                  <c:v>24847</c:v>
                </c:pt>
                <c:pt idx="249">
                  <c:v>25070</c:v>
                </c:pt>
                <c:pt idx="250">
                  <c:v>26151</c:v>
                </c:pt>
                <c:pt idx="251">
                  <c:v>27585</c:v>
                </c:pt>
                <c:pt idx="252">
                  <c:v>28808</c:v>
                </c:pt>
                <c:pt idx="253">
                  <c:v>29302</c:v>
                </c:pt>
                <c:pt idx="254">
                  <c:v>29802</c:v>
                </c:pt>
                <c:pt idx="255">
                  <c:v>31126</c:v>
                </c:pt>
                <c:pt idx="256">
                  <c:v>31559</c:v>
                </c:pt>
                <c:pt idx="257">
                  <c:v>34010</c:v>
                </c:pt>
                <c:pt idx="258">
                  <c:v>34175</c:v>
                </c:pt>
                <c:pt idx="259">
                  <c:v>34846</c:v>
                </c:pt>
                <c:pt idx="260">
                  <c:v>36345</c:v>
                </c:pt>
                <c:pt idx="261">
                  <c:v>38074</c:v>
                </c:pt>
                <c:pt idx="262">
                  <c:v>40820</c:v>
                </c:pt>
                <c:pt idx="263">
                  <c:v>42915</c:v>
                </c:pt>
                <c:pt idx="264">
                  <c:v>43339</c:v>
                </c:pt>
                <c:pt idx="265">
                  <c:v>44020</c:v>
                </c:pt>
                <c:pt idx="266">
                  <c:v>44020</c:v>
                </c:pt>
                <c:pt idx="267">
                  <c:v>49616</c:v>
                </c:pt>
                <c:pt idx="268">
                  <c:v>52126</c:v>
                </c:pt>
                <c:pt idx="269">
                  <c:v>54021</c:v>
                </c:pt>
                <c:pt idx="270">
                  <c:v>55637</c:v>
                </c:pt>
                <c:pt idx="271">
                  <c:v>63860</c:v>
                </c:pt>
                <c:pt idx="272">
                  <c:v>64802</c:v>
                </c:pt>
                <c:pt idx="273">
                  <c:v>65888</c:v>
                </c:pt>
                <c:pt idx="274">
                  <c:v>67033</c:v>
                </c:pt>
                <c:pt idx="275">
                  <c:v>68525</c:v>
                </c:pt>
                <c:pt idx="276">
                  <c:v>70396</c:v>
                </c:pt>
                <c:pt idx="277">
                  <c:v>71682</c:v>
                </c:pt>
                <c:pt idx="278">
                  <c:v>74283</c:v>
                </c:pt>
                <c:pt idx="279">
                  <c:v>75281</c:v>
                </c:pt>
                <c:pt idx="280">
                  <c:v>76270</c:v>
                </c:pt>
                <c:pt idx="281">
                  <c:v>77362</c:v>
                </c:pt>
                <c:pt idx="282">
                  <c:v>78700</c:v>
                </c:pt>
                <c:pt idx="283">
                  <c:v>79769</c:v>
                </c:pt>
                <c:pt idx="284">
                  <c:v>80752</c:v>
                </c:pt>
                <c:pt idx="285">
                  <c:v>82546</c:v>
                </c:pt>
                <c:pt idx="286">
                  <c:v>83115</c:v>
                </c:pt>
                <c:pt idx="287">
                  <c:v>83940</c:v>
                </c:pt>
                <c:pt idx="288">
                  <c:v>86954</c:v>
                </c:pt>
                <c:pt idx="289">
                  <c:v>89814</c:v>
                </c:pt>
                <c:pt idx="290">
                  <c:v>93323</c:v>
                </c:pt>
                <c:pt idx="291">
                  <c:v>97443</c:v>
                </c:pt>
                <c:pt idx="292">
                  <c:v>103962</c:v>
                </c:pt>
                <c:pt idx="293">
                  <c:v>108676</c:v>
                </c:pt>
                <c:pt idx="294">
                  <c:v>114631</c:v>
                </c:pt>
                <c:pt idx="295">
                  <c:v>120529</c:v>
                </c:pt>
                <c:pt idx="296">
                  <c:v>123989</c:v>
                </c:pt>
                <c:pt idx="297">
                  <c:v>126482</c:v>
                </c:pt>
                <c:pt idx="298">
                  <c:v>130420</c:v>
                </c:pt>
                <c:pt idx="299">
                  <c:v>134344</c:v>
                </c:pt>
                <c:pt idx="300">
                  <c:v>138365</c:v>
                </c:pt>
                <c:pt idx="301">
                  <c:v>144324</c:v>
                </c:pt>
                <c:pt idx="302">
                  <c:v>150102</c:v>
                </c:pt>
                <c:pt idx="303">
                  <c:v>157063</c:v>
                </c:pt>
                <c:pt idx="304">
                  <c:v>163403</c:v>
                </c:pt>
                <c:pt idx="305">
                  <c:v>168381</c:v>
                </c:pt>
                <c:pt idx="306">
                  <c:v>174070</c:v>
                </c:pt>
                <c:pt idx="307">
                  <c:v>176576</c:v>
                </c:pt>
                <c:pt idx="308">
                  <c:v>179541</c:v>
                </c:pt>
                <c:pt idx="309">
                  <c:v>179541</c:v>
                </c:pt>
                <c:pt idx="310">
                  <c:v>186449</c:v>
                </c:pt>
                <c:pt idx="311">
                  <c:v>193172</c:v>
                </c:pt>
                <c:pt idx="312">
                  <c:v>197936</c:v>
                </c:pt>
                <c:pt idx="313">
                  <c:v>203972</c:v>
                </c:pt>
                <c:pt idx="314">
                  <c:v>209852</c:v>
                </c:pt>
                <c:pt idx="315">
                  <c:v>215453</c:v>
                </c:pt>
                <c:pt idx="316">
                  <c:v>220304</c:v>
                </c:pt>
                <c:pt idx="317">
                  <c:v>225021</c:v>
                </c:pt>
                <c:pt idx="318">
                  <c:v>227325</c:v>
                </c:pt>
                <c:pt idx="319">
                  <c:v>228615</c:v>
                </c:pt>
                <c:pt idx="320">
                  <c:v>230441</c:v>
                </c:pt>
                <c:pt idx="321">
                  <c:v>231915</c:v>
                </c:pt>
                <c:pt idx="322">
                  <c:v>233232</c:v>
                </c:pt>
                <c:pt idx="323">
                  <c:v>235276</c:v>
                </c:pt>
                <c:pt idx="324">
                  <c:v>237362</c:v>
                </c:pt>
                <c:pt idx="325">
                  <c:v>239880</c:v>
                </c:pt>
                <c:pt idx="326">
                  <c:v>241472</c:v>
                </c:pt>
                <c:pt idx="327">
                  <c:v>243092</c:v>
                </c:pt>
                <c:pt idx="328">
                  <c:v>244681</c:v>
                </c:pt>
                <c:pt idx="329">
                  <c:v>246596</c:v>
                </c:pt>
                <c:pt idx="330">
                  <c:v>249003</c:v>
                </c:pt>
                <c:pt idx="331">
                  <c:v>254783</c:v>
                </c:pt>
                <c:pt idx="332">
                  <c:v>259555</c:v>
                </c:pt>
                <c:pt idx="333">
                  <c:v>262968</c:v>
                </c:pt>
                <c:pt idx="334">
                  <c:v>264260</c:v>
                </c:pt>
                <c:pt idx="335">
                  <c:v>268803</c:v>
                </c:pt>
                <c:pt idx="336">
                  <c:v>272284</c:v>
                </c:pt>
                <c:pt idx="337">
                  <c:v>274308</c:v>
                </c:pt>
                <c:pt idx="338">
                  <c:v>275764</c:v>
                </c:pt>
                <c:pt idx="339">
                  <c:v>277949</c:v>
                </c:pt>
                <c:pt idx="340">
                  <c:v>279763</c:v>
                </c:pt>
                <c:pt idx="341">
                  <c:v>281839</c:v>
                </c:pt>
                <c:pt idx="342">
                  <c:v>283282</c:v>
                </c:pt>
                <c:pt idx="343">
                  <c:v>285022</c:v>
                </c:pt>
                <c:pt idx="344">
                  <c:v>287134</c:v>
                </c:pt>
                <c:pt idx="345">
                  <c:v>289520</c:v>
                </c:pt>
                <c:pt idx="346">
                  <c:v>293542</c:v>
                </c:pt>
                <c:pt idx="347">
                  <c:v>296173</c:v>
                </c:pt>
                <c:pt idx="348">
                  <c:v>298008</c:v>
                </c:pt>
                <c:pt idx="349">
                  <c:v>298773</c:v>
                </c:pt>
                <c:pt idx="350">
                  <c:v>299991</c:v>
                </c:pt>
                <c:pt idx="351">
                  <c:v>301363</c:v>
                </c:pt>
                <c:pt idx="352">
                  <c:v>302689</c:v>
                </c:pt>
                <c:pt idx="353">
                  <c:v>304680</c:v>
                </c:pt>
                <c:pt idx="354">
                  <c:v>306621</c:v>
                </c:pt>
                <c:pt idx="355">
                  <c:v>308650</c:v>
                </c:pt>
                <c:pt idx="356">
                  <c:v>310848</c:v>
                </c:pt>
                <c:pt idx="357">
                  <c:v>313450</c:v>
                </c:pt>
                <c:pt idx="358">
                  <c:v>315781</c:v>
                </c:pt>
                <c:pt idx="359">
                  <c:v>317899</c:v>
                </c:pt>
                <c:pt idx="360">
                  <c:v>319691</c:v>
                </c:pt>
                <c:pt idx="361">
                  <c:v>321128</c:v>
                </c:pt>
                <c:pt idx="362">
                  <c:v>322956</c:v>
                </c:pt>
                <c:pt idx="363">
                  <c:v>324202</c:v>
                </c:pt>
                <c:pt idx="364">
                  <c:v>326215</c:v>
                </c:pt>
                <c:pt idx="365">
                  <c:v>328136</c:v>
                </c:pt>
                <c:pt idx="366">
                  <c:v>331557</c:v>
                </c:pt>
                <c:pt idx="367">
                  <c:v>333045</c:v>
                </c:pt>
                <c:pt idx="368">
                  <c:v>335512</c:v>
                </c:pt>
                <c:pt idx="369">
                  <c:v>336744</c:v>
                </c:pt>
                <c:pt idx="370">
                  <c:v>338946</c:v>
                </c:pt>
                <c:pt idx="371">
                  <c:v>340844</c:v>
                </c:pt>
                <c:pt idx="372">
                  <c:v>344267</c:v>
                </c:pt>
                <c:pt idx="373">
                  <c:v>346904</c:v>
                </c:pt>
                <c:pt idx="374">
                  <c:v>349530</c:v>
                </c:pt>
                <c:pt idx="375">
                  <c:v>351891</c:v>
                </c:pt>
                <c:pt idx="376">
                  <c:v>354817</c:v>
                </c:pt>
                <c:pt idx="377">
                  <c:v>356679</c:v>
                </c:pt>
                <c:pt idx="378">
                  <c:v>359061</c:v>
                </c:pt>
                <c:pt idx="379">
                  <c:v>360895</c:v>
                </c:pt>
                <c:pt idx="380">
                  <c:v>364808</c:v>
                </c:pt>
                <c:pt idx="381">
                  <c:v>366774</c:v>
                </c:pt>
                <c:pt idx="382">
                  <c:v>369998</c:v>
                </c:pt>
                <c:pt idx="383">
                  <c:v>373666</c:v>
                </c:pt>
                <c:pt idx="384">
                  <c:v>378176</c:v>
                </c:pt>
                <c:pt idx="385">
                  <c:v>381807</c:v>
                </c:pt>
                <c:pt idx="386">
                  <c:v>387570</c:v>
                </c:pt>
                <c:pt idx="387">
                  <c:v>392314</c:v>
                </c:pt>
                <c:pt idx="388">
                  <c:v>392314</c:v>
                </c:pt>
                <c:pt idx="389">
                  <c:v>392314</c:v>
                </c:pt>
                <c:pt idx="390">
                  <c:v>392314</c:v>
                </c:pt>
                <c:pt idx="391">
                  <c:v>392314</c:v>
                </c:pt>
                <c:pt idx="392">
                  <c:v>392314</c:v>
                </c:pt>
                <c:pt idx="393">
                  <c:v>392314</c:v>
                </c:pt>
                <c:pt idx="394">
                  <c:v>392314</c:v>
                </c:pt>
                <c:pt idx="395">
                  <c:v>392314</c:v>
                </c:pt>
                <c:pt idx="396">
                  <c:v>392314</c:v>
                </c:pt>
                <c:pt idx="397">
                  <c:v>392314</c:v>
                </c:pt>
                <c:pt idx="398">
                  <c:v>392314</c:v>
                </c:pt>
                <c:pt idx="399">
                  <c:v>392314</c:v>
                </c:pt>
                <c:pt idx="400">
                  <c:v>392314</c:v>
                </c:pt>
                <c:pt idx="401">
                  <c:v>392314</c:v>
                </c:pt>
                <c:pt idx="402">
                  <c:v>392314</c:v>
                </c:pt>
                <c:pt idx="403">
                  <c:v>392314</c:v>
                </c:pt>
                <c:pt idx="404">
                  <c:v>392314</c:v>
                </c:pt>
                <c:pt idx="405">
                  <c:v>392314</c:v>
                </c:pt>
                <c:pt idx="406">
                  <c:v>392314</c:v>
                </c:pt>
                <c:pt idx="407">
                  <c:v>392314</c:v>
                </c:pt>
                <c:pt idx="408">
                  <c:v>392314</c:v>
                </c:pt>
                <c:pt idx="409">
                  <c:v>392314</c:v>
                </c:pt>
                <c:pt idx="410">
                  <c:v>392314</c:v>
                </c:pt>
                <c:pt idx="411">
                  <c:v>392314</c:v>
                </c:pt>
                <c:pt idx="412">
                  <c:v>392314</c:v>
                </c:pt>
                <c:pt idx="413">
                  <c:v>392314</c:v>
                </c:pt>
                <c:pt idx="414">
                  <c:v>392314</c:v>
                </c:pt>
                <c:pt idx="415">
                  <c:v>392314</c:v>
                </c:pt>
                <c:pt idx="416">
                  <c:v>392314</c:v>
                </c:pt>
                <c:pt idx="417">
                  <c:v>392314</c:v>
                </c:pt>
                <c:pt idx="418">
                  <c:v>392314</c:v>
                </c:pt>
                <c:pt idx="419">
                  <c:v>392314</c:v>
                </c:pt>
                <c:pt idx="420">
                  <c:v>392314</c:v>
                </c:pt>
                <c:pt idx="421">
                  <c:v>392314</c:v>
                </c:pt>
                <c:pt idx="422">
                  <c:v>392314</c:v>
                </c:pt>
                <c:pt idx="423">
                  <c:v>392314</c:v>
                </c:pt>
                <c:pt idx="424">
                  <c:v>392314</c:v>
                </c:pt>
                <c:pt idx="425">
                  <c:v>392314</c:v>
                </c:pt>
                <c:pt idx="426">
                  <c:v>392314</c:v>
                </c:pt>
                <c:pt idx="427">
                  <c:v>392314</c:v>
                </c:pt>
                <c:pt idx="428">
                  <c:v>392314</c:v>
                </c:pt>
                <c:pt idx="429">
                  <c:v>392314</c:v>
                </c:pt>
                <c:pt idx="430">
                  <c:v>392314</c:v>
                </c:pt>
                <c:pt idx="431">
                  <c:v>392314</c:v>
                </c:pt>
                <c:pt idx="432">
                  <c:v>392314</c:v>
                </c:pt>
                <c:pt idx="433">
                  <c:v>392314</c:v>
                </c:pt>
                <c:pt idx="434">
                  <c:v>392314</c:v>
                </c:pt>
                <c:pt idx="435">
                  <c:v>392314</c:v>
                </c:pt>
                <c:pt idx="436">
                  <c:v>392314</c:v>
                </c:pt>
                <c:pt idx="437">
                  <c:v>392314</c:v>
                </c:pt>
                <c:pt idx="438">
                  <c:v>392314</c:v>
                </c:pt>
                <c:pt idx="439">
                  <c:v>392314</c:v>
                </c:pt>
                <c:pt idx="440">
                  <c:v>392314</c:v>
                </c:pt>
                <c:pt idx="441">
                  <c:v>392314</c:v>
                </c:pt>
                <c:pt idx="442">
                  <c:v>392314</c:v>
                </c:pt>
                <c:pt idx="443">
                  <c:v>392314</c:v>
                </c:pt>
                <c:pt idx="444">
                  <c:v>392314</c:v>
                </c:pt>
                <c:pt idx="445">
                  <c:v>392314</c:v>
                </c:pt>
                <c:pt idx="446">
                  <c:v>392314</c:v>
                </c:pt>
                <c:pt idx="447">
                  <c:v>392314</c:v>
                </c:pt>
                <c:pt idx="448">
                  <c:v>392314</c:v>
                </c:pt>
                <c:pt idx="449">
                  <c:v>392314</c:v>
                </c:pt>
                <c:pt idx="450">
                  <c:v>392314</c:v>
                </c:pt>
                <c:pt idx="451">
                  <c:v>392314</c:v>
                </c:pt>
                <c:pt idx="452">
                  <c:v>392314</c:v>
                </c:pt>
                <c:pt idx="453">
                  <c:v>392314</c:v>
                </c:pt>
                <c:pt idx="454">
                  <c:v>392314</c:v>
                </c:pt>
                <c:pt idx="455">
                  <c:v>392314</c:v>
                </c:pt>
                <c:pt idx="456">
                  <c:v>392314</c:v>
                </c:pt>
                <c:pt idx="457">
                  <c:v>392314</c:v>
                </c:pt>
                <c:pt idx="458">
                  <c:v>392314</c:v>
                </c:pt>
                <c:pt idx="459">
                  <c:v>392314</c:v>
                </c:pt>
                <c:pt idx="460">
                  <c:v>392314</c:v>
                </c:pt>
                <c:pt idx="461">
                  <c:v>392314</c:v>
                </c:pt>
                <c:pt idx="462">
                  <c:v>392314</c:v>
                </c:pt>
                <c:pt idx="463">
                  <c:v>392314</c:v>
                </c:pt>
                <c:pt idx="464">
                  <c:v>392314</c:v>
                </c:pt>
                <c:pt idx="465">
                  <c:v>392314</c:v>
                </c:pt>
                <c:pt idx="466">
                  <c:v>392314</c:v>
                </c:pt>
                <c:pt idx="467">
                  <c:v>392314</c:v>
                </c:pt>
                <c:pt idx="468">
                  <c:v>392314</c:v>
                </c:pt>
                <c:pt idx="469">
                  <c:v>392314</c:v>
                </c:pt>
                <c:pt idx="470">
                  <c:v>392314</c:v>
                </c:pt>
                <c:pt idx="471">
                  <c:v>392314</c:v>
                </c:pt>
                <c:pt idx="472">
                  <c:v>392314</c:v>
                </c:pt>
                <c:pt idx="473">
                  <c:v>392314</c:v>
                </c:pt>
                <c:pt idx="474">
                  <c:v>392314</c:v>
                </c:pt>
                <c:pt idx="475">
                  <c:v>392314</c:v>
                </c:pt>
                <c:pt idx="476">
                  <c:v>392314</c:v>
                </c:pt>
                <c:pt idx="477">
                  <c:v>392314</c:v>
                </c:pt>
                <c:pt idx="478">
                  <c:v>392314</c:v>
                </c:pt>
                <c:pt idx="479">
                  <c:v>392314</c:v>
                </c:pt>
                <c:pt idx="480">
                  <c:v>392314</c:v>
                </c:pt>
                <c:pt idx="481">
                  <c:v>392314</c:v>
                </c:pt>
                <c:pt idx="482">
                  <c:v>392314</c:v>
                </c:pt>
                <c:pt idx="483">
                  <c:v>392314</c:v>
                </c:pt>
                <c:pt idx="484">
                  <c:v>392314</c:v>
                </c:pt>
                <c:pt idx="485">
                  <c:v>392314</c:v>
                </c:pt>
                <c:pt idx="486">
                  <c:v>392314</c:v>
                </c:pt>
                <c:pt idx="487">
                  <c:v>392314</c:v>
                </c:pt>
                <c:pt idx="488">
                  <c:v>392314</c:v>
                </c:pt>
                <c:pt idx="489">
                  <c:v>392314</c:v>
                </c:pt>
                <c:pt idx="490">
                  <c:v>392314</c:v>
                </c:pt>
                <c:pt idx="491">
                  <c:v>392314</c:v>
                </c:pt>
                <c:pt idx="492">
                  <c:v>392314</c:v>
                </c:pt>
                <c:pt idx="493">
                  <c:v>392314</c:v>
                </c:pt>
                <c:pt idx="494">
                  <c:v>392314</c:v>
                </c:pt>
                <c:pt idx="495">
                  <c:v>392314</c:v>
                </c:pt>
                <c:pt idx="496">
                  <c:v>392314</c:v>
                </c:pt>
                <c:pt idx="497">
                  <c:v>392314</c:v>
                </c:pt>
                <c:pt idx="498">
                  <c:v>392314</c:v>
                </c:pt>
                <c:pt idx="499">
                  <c:v>392314</c:v>
                </c:pt>
                <c:pt idx="500">
                  <c:v>392314</c:v>
                </c:pt>
                <c:pt idx="501">
                  <c:v>392314</c:v>
                </c:pt>
                <c:pt idx="502">
                  <c:v>392314</c:v>
                </c:pt>
                <c:pt idx="503">
                  <c:v>392314</c:v>
                </c:pt>
                <c:pt idx="504">
                  <c:v>392314</c:v>
                </c:pt>
                <c:pt idx="505">
                  <c:v>392314</c:v>
                </c:pt>
                <c:pt idx="506">
                  <c:v>392314</c:v>
                </c:pt>
                <c:pt idx="507">
                  <c:v>392314</c:v>
                </c:pt>
                <c:pt idx="508">
                  <c:v>392314</c:v>
                </c:pt>
                <c:pt idx="509">
                  <c:v>392314</c:v>
                </c:pt>
                <c:pt idx="510">
                  <c:v>392314</c:v>
                </c:pt>
                <c:pt idx="511">
                  <c:v>392314</c:v>
                </c:pt>
                <c:pt idx="512">
                  <c:v>392314</c:v>
                </c:pt>
                <c:pt idx="513">
                  <c:v>392314</c:v>
                </c:pt>
                <c:pt idx="514">
                  <c:v>392314</c:v>
                </c:pt>
                <c:pt idx="515">
                  <c:v>392314</c:v>
                </c:pt>
                <c:pt idx="516">
                  <c:v>392314</c:v>
                </c:pt>
                <c:pt idx="517">
                  <c:v>392314</c:v>
                </c:pt>
                <c:pt idx="518">
                  <c:v>392314</c:v>
                </c:pt>
                <c:pt idx="519">
                  <c:v>392314</c:v>
                </c:pt>
                <c:pt idx="520">
                  <c:v>392314</c:v>
                </c:pt>
                <c:pt idx="521">
                  <c:v>392314</c:v>
                </c:pt>
                <c:pt idx="522">
                  <c:v>392314</c:v>
                </c:pt>
                <c:pt idx="523">
                  <c:v>392314</c:v>
                </c:pt>
                <c:pt idx="524">
                  <c:v>392314</c:v>
                </c:pt>
                <c:pt idx="525">
                  <c:v>392314</c:v>
                </c:pt>
                <c:pt idx="526">
                  <c:v>392314</c:v>
                </c:pt>
                <c:pt idx="527">
                  <c:v>392314</c:v>
                </c:pt>
                <c:pt idx="528">
                  <c:v>392314</c:v>
                </c:pt>
                <c:pt idx="529">
                  <c:v>392314</c:v>
                </c:pt>
                <c:pt idx="530">
                  <c:v>392314</c:v>
                </c:pt>
                <c:pt idx="531">
                  <c:v>392314</c:v>
                </c:pt>
                <c:pt idx="532">
                  <c:v>392314</c:v>
                </c:pt>
                <c:pt idx="533">
                  <c:v>392314</c:v>
                </c:pt>
                <c:pt idx="534">
                  <c:v>392314</c:v>
                </c:pt>
                <c:pt idx="535">
                  <c:v>392314</c:v>
                </c:pt>
                <c:pt idx="536">
                  <c:v>392314</c:v>
                </c:pt>
                <c:pt idx="537">
                  <c:v>392314</c:v>
                </c:pt>
                <c:pt idx="538">
                  <c:v>392314</c:v>
                </c:pt>
                <c:pt idx="539">
                  <c:v>392314</c:v>
                </c:pt>
                <c:pt idx="540">
                  <c:v>392314</c:v>
                </c:pt>
                <c:pt idx="541">
                  <c:v>392314</c:v>
                </c:pt>
                <c:pt idx="542">
                  <c:v>392314</c:v>
                </c:pt>
                <c:pt idx="543">
                  <c:v>392314</c:v>
                </c:pt>
                <c:pt idx="544">
                  <c:v>392314</c:v>
                </c:pt>
                <c:pt idx="545">
                  <c:v>392314</c:v>
                </c:pt>
                <c:pt idx="546">
                  <c:v>392314</c:v>
                </c:pt>
                <c:pt idx="547">
                  <c:v>392314</c:v>
                </c:pt>
                <c:pt idx="548">
                  <c:v>392314</c:v>
                </c:pt>
                <c:pt idx="549">
                  <c:v>392314</c:v>
                </c:pt>
                <c:pt idx="550">
                  <c:v>392314</c:v>
                </c:pt>
                <c:pt idx="551">
                  <c:v>392314</c:v>
                </c:pt>
                <c:pt idx="552">
                  <c:v>392314</c:v>
                </c:pt>
                <c:pt idx="553">
                  <c:v>392314</c:v>
                </c:pt>
                <c:pt idx="554">
                  <c:v>392314</c:v>
                </c:pt>
                <c:pt idx="555">
                  <c:v>392314</c:v>
                </c:pt>
                <c:pt idx="556">
                  <c:v>392314</c:v>
                </c:pt>
                <c:pt idx="557">
                  <c:v>392314</c:v>
                </c:pt>
                <c:pt idx="558">
                  <c:v>392314</c:v>
                </c:pt>
                <c:pt idx="559">
                  <c:v>392314</c:v>
                </c:pt>
                <c:pt idx="560">
                  <c:v>392314</c:v>
                </c:pt>
                <c:pt idx="561">
                  <c:v>392314</c:v>
                </c:pt>
                <c:pt idx="562">
                  <c:v>392314</c:v>
                </c:pt>
                <c:pt idx="563">
                  <c:v>392314</c:v>
                </c:pt>
                <c:pt idx="564">
                  <c:v>392314</c:v>
                </c:pt>
                <c:pt idx="565">
                  <c:v>392314</c:v>
                </c:pt>
                <c:pt idx="566">
                  <c:v>392314</c:v>
                </c:pt>
                <c:pt idx="567">
                  <c:v>392314</c:v>
                </c:pt>
                <c:pt idx="568">
                  <c:v>392314</c:v>
                </c:pt>
                <c:pt idx="569">
                  <c:v>392314</c:v>
                </c:pt>
                <c:pt idx="570">
                  <c:v>392314</c:v>
                </c:pt>
                <c:pt idx="571">
                  <c:v>392314</c:v>
                </c:pt>
                <c:pt idx="572">
                  <c:v>392314</c:v>
                </c:pt>
                <c:pt idx="573">
                  <c:v>392314</c:v>
                </c:pt>
                <c:pt idx="574">
                  <c:v>392314</c:v>
                </c:pt>
                <c:pt idx="575">
                  <c:v>392314</c:v>
                </c:pt>
                <c:pt idx="576">
                  <c:v>392314</c:v>
                </c:pt>
                <c:pt idx="577">
                  <c:v>392314</c:v>
                </c:pt>
                <c:pt idx="578">
                  <c:v>392314</c:v>
                </c:pt>
                <c:pt idx="579">
                  <c:v>392314</c:v>
                </c:pt>
                <c:pt idx="580">
                  <c:v>392314</c:v>
                </c:pt>
                <c:pt idx="581">
                  <c:v>392314</c:v>
                </c:pt>
                <c:pt idx="582">
                  <c:v>392314</c:v>
                </c:pt>
                <c:pt idx="583">
                  <c:v>392314</c:v>
                </c:pt>
                <c:pt idx="584">
                  <c:v>392314</c:v>
                </c:pt>
                <c:pt idx="585">
                  <c:v>392314</c:v>
                </c:pt>
                <c:pt idx="586">
                  <c:v>392314</c:v>
                </c:pt>
                <c:pt idx="587">
                  <c:v>392314</c:v>
                </c:pt>
                <c:pt idx="588">
                  <c:v>392314</c:v>
                </c:pt>
                <c:pt idx="589">
                  <c:v>392314</c:v>
                </c:pt>
                <c:pt idx="590">
                  <c:v>392314</c:v>
                </c:pt>
                <c:pt idx="591">
                  <c:v>392314</c:v>
                </c:pt>
                <c:pt idx="592">
                  <c:v>392314</c:v>
                </c:pt>
                <c:pt idx="593">
                  <c:v>392314</c:v>
                </c:pt>
                <c:pt idx="594">
                  <c:v>392314</c:v>
                </c:pt>
                <c:pt idx="595">
                  <c:v>392314</c:v>
                </c:pt>
                <c:pt idx="596">
                  <c:v>392314</c:v>
                </c:pt>
                <c:pt idx="597">
                  <c:v>392314</c:v>
                </c:pt>
                <c:pt idx="598">
                  <c:v>392314</c:v>
                </c:pt>
                <c:pt idx="599">
                  <c:v>392314</c:v>
                </c:pt>
                <c:pt idx="600">
                  <c:v>392314</c:v>
                </c:pt>
                <c:pt idx="601">
                  <c:v>392314</c:v>
                </c:pt>
                <c:pt idx="602">
                  <c:v>392314</c:v>
                </c:pt>
                <c:pt idx="603">
                  <c:v>392314</c:v>
                </c:pt>
                <c:pt idx="604">
                  <c:v>392314</c:v>
                </c:pt>
                <c:pt idx="605">
                  <c:v>392314</c:v>
                </c:pt>
                <c:pt idx="606">
                  <c:v>392314</c:v>
                </c:pt>
                <c:pt idx="607">
                  <c:v>392314</c:v>
                </c:pt>
                <c:pt idx="608">
                  <c:v>392314</c:v>
                </c:pt>
                <c:pt idx="609">
                  <c:v>392314</c:v>
                </c:pt>
                <c:pt idx="610">
                  <c:v>392314</c:v>
                </c:pt>
                <c:pt idx="611">
                  <c:v>392314</c:v>
                </c:pt>
                <c:pt idx="612">
                  <c:v>392314</c:v>
                </c:pt>
                <c:pt idx="613">
                  <c:v>392314</c:v>
                </c:pt>
                <c:pt idx="614">
                  <c:v>392314</c:v>
                </c:pt>
                <c:pt idx="615">
                  <c:v>392314</c:v>
                </c:pt>
                <c:pt idx="616">
                  <c:v>392314</c:v>
                </c:pt>
                <c:pt idx="617">
                  <c:v>392314</c:v>
                </c:pt>
                <c:pt idx="618">
                  <c:v>392314</c:v>
                </c:pt>
                <c:pt idx="619">
                  <c:v>392314</c:v>
                </c:pt>
                <c:pt idx="620">
                  <c:v>392314</c:v>
                </c:pt>
                <c:pt idx="621">
                  <c:v>392314</c:v>
                </c:pt>
                <c:pt idx="622">
                  <c:v>392314</c:v>
                </c:pt>
                <c:pt idx="623">
                  <c:v>392314</c:v>
                </c:pt>
                <c:pt idx="624">
                  <c:v>392314</c:v>
                </c:pt>
                <c:pt idx="625">
                  <c:v>392314</c:v>
                </c:pt>
                <c:pt idx="626">
                  <c:v>392314</c:v>
                </c:pt>
                <c:pt idx="627">
                  <c:v>392314</c:v>
                </c:pt>
                <c:pt idx="628">
                  <c:v>392314</c:v>
                </c:pt>
                <c:pt idx="629">
                  <c:v>392314</c:v>
                </c:pt>
                <c:pt idx="630">
                  <c:v>392314</c:v>
                </c:pt>
                <c:pt idx="631">
                  <c:v>392314</c:v>
                </c:pt>
                <c:pt idx="632">
                  <c:v>392314</c:v>
                </c:pt>
                <c:pt idx="633">
                  <c:v>392314</c:v>
                </c:pt>
                <c:pt idx="634">
                  <c:v>392314</c:v>
                </c:pt>
                <c:pt idx="635">
                  <c:v>392314</c:v>
                </c:pt>
                <c:pt idx="636">
                  <c:v>392314</c:v>
                </c:pt>
                <c:pt idx="637">
                  <c:v>392314</c:v>
                </c:pt>
                <c:pt idx="638">
                  <c:v>392314</c:v>
                </c:pt>
                <c:pt idx="639">
                  <c:v>392314</c:v>
                </c:pt>
                <c:pt idx="640">
                  <c:v>392314</c:v>
                </c:pt>
                <c:pt idx="641">
                  <c:v>392314</c:v>
                </c:pt>
                <c:pt idx="642">
                  <c:v>392314</c:v>
                </c:pt>
                <c:pt idx="643">
                  <c:v>392314</c:v>
                </c:pt>
                <c:pt idx="644">
                  <c:v>392314</c:v>
                </c:pt>
                <c:pt idx="645">
                  <c:v>392314</c:v>
                </c:pt>
                <c:pt idx="646">
                  <c:v>392314</c:v>
                </c:pt>
                <c:pt idx="647">
                  <c:v>392314</c:v>
                </c:pt>
                <c:pt idx="648">
                  <c:v>392314</c:v>
                </c:pt>
                <c:pt idx="649">
                  <c:v>392314</c:v>
                </c:pt>
                <c:pt idx="650">
                  <c:v>392314</c:v>
                </c:pt>
                <c:pt idx="651">
                  <c:v>392314</c:v>
                </c:pt>
                <c:pt idx="652">
                  <c:v>392314</c:v>
                </c:pt>
                <c:pt idx="653">
                  <c:v>392314</c:v>
                </c:pt>
                <c:pt idx="654">
                  <c:v>392314</c:v>
                </c:pt>
                <c:pt idx="655">
                  <c:v>392314</c:v>
                </c:pt>
                <c:pt idx="656">
                  <c:v>392314</c:v>
                </c:pt>
                <c:pt idx="657">
                  <c:v>392314</c:v>
                </c:pt>
                <c:pt idx="658">
                  <c:v>392314</c:v>
                </c:pt>
                <c:pt idx="659">
                  <c:v>392314</c:v>
                </c:pt>
                <c:pt idx="660">
                  <c:v>392314</c:v>
                </c:pt>
                <c:pt idx="661">
                  <c:v>392314</c:v>
                </c:pt>
                <c:pt idx="662">
                  <c:v>392314</c:v>
                </c:pt>
                <c:pt idx="663">
                  <c:v>392314</c:v>
                </c:pt>
                <c:pt idx="664">
                  <c:v>392314</c:v>
                </c:pt>
                <c:pt idx="665">
                  <c:v>392314</c:v>
                </c:pt>
                <c:pt idx="666">
                  <c:v>392314</c:v>
                </c:pt>
                <c:pt idx="667">
                  <c:v>392314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91144"/>
        <c:axId val="349591928"/>
      </c:scatterChart>
      <c:scatterChart>
        <c:scatterStyle val="lineMarker"/>
        <c:varyColors val="0"/>
        <c:ser>
          <c:idx val="0"/>
          <c:order val="1"/>
          <c:tx>
            <c:v>Halál esetek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Grafikonok!$I$2:$I$669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38</c:v>
                </c:pt>
                <c:pt idx="34">
                  <c:v>47</c:v>
                </c:pt>
                <c:pt idx="35">
                  <c:v>58</c:v>
                </c:pt>
                <c:pt idx="36">
                  <c:v>66</c:v>
                </c:pt>
                <c:pt idx="37">
                  <c:v>77</c:v>
                </c:pt>
                <c:pt idx="38">
                  <c:v>85</c:v>
                </c:pt>
                <c:pt idx="39">
                  <c:v>99</c:v>
                </c:pt>
                <c:pt idx="40">
                  <c:v>109</c:v>
                </c:pt>
                <c:pt idx="41">
                  <c:v>122</c:v>
                </c:pt>
                <c:pt idx="42">
                  <c:v>134</c:v>
                </c:pt>
                <c:pt idx="43">
                  <c:v>142</c:v>
                </c:pt>
                <c:pt idx="44">
                  <c:v>156</c:v>
                </c:pt>
                <c:pt idx="45">
                  <c:v>172</c:v>
                </c:pt>
                <c:pt idx="46">
                  <c:v>189</c:v>
                </c:pt>
                <c:pt idx="47">
                  <c:v>199</c:v>
                </c:pt>
                <c:pt idx="48">
                  <c:v>213</c:v>
                </c:pt>
                <c:pt idx="49">
                  <c:v>225</c:v>
                </c:pt>
                <c:pt idx="50">
                  <c:v>239</c:v>
                </c:pt>
                <c:pt idx="51">
                  <c:v>250</c:v>
                </c:pt>
                <c:pt idx="52">
                  <c:v>262</c:v>
                </c:pt>
                <c:pt idx="53">
                  <c:v>272</c:v>
                </c:pt>
                <c:pt idx="54">
                  <c:v>280</c:v>
                </c:pt>
                <c:pt idx="55">
                  <c:v>291</c:v>
                </c:pt>
                <c:pt idx="56">
                  <c:v>300</c:v>
                </c:pt>
                <c:pt idx="57">
                  <c:v>312</c:v>
                </c:pt>
                <c:pt idx="58">
                  <c:v>323</c:v>
                </c:pt>
                <c:pt idx="59">
                  <c:v>335</c:v>
                </c:pt>
                <c:pt idx="60">
                  <c:v>340</c:v>
                </c:pt>
                <c:pt idx="61">
                  <c:v>351</c:v>
                </c:pt>
                <c:pt idx="62">
                  <c:v>363</c:v>
                </c:pt>
                <c:pt idx="63">
                  <c:v>373</c:v>
                </c:pt>
                <c:pt idx="64">
                  <c:v>383</c:v>
                </c:pt>
                <c:pt idx="65">
                  <c:v>392</c:v>
                </c:pt>
                <c:pt idx="66">
                  <c:v>405</c:v>
                </c:pt>
                <c:pt idx="67">
                  <c:v>413</c:v>
                </c:pt>
                <c:pt idx="68">
                  <c:v>421</c:v>
                </c:pt>
                <c:pt idx="69">
                  <c:v>425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451</c:v>
                </c:pt>
                <c:pt idx="75">
                  <c:v>462</c:v>
                </c:pt>
                <c:pt idx="76">
                  <c:v>467</c:v>
                </c:pt>
                <c:pt idx="77">
                  <c:v>470</c:v>
                </c:pt>
                <c:pt idx="78">
                  <c:v>473</c:v>
                </c:pt>
                <c:pt idx="79">
                  <c:v>476</c:v>
                </c:pt>
                <c:pt idx="80">
                  <c:v>482</c:v>
                </c:pt>
                <c:pt idx="81">
                  <c:v>486</c:v>
                </c:pt>
                <c:pt idx="82">
                  <c:v>491</c:v>
                </c:pt>
                <c:pt idx="83">
                  <c:v>499</c:v>
                </c:pt>
                <c:pt idx="84">
                  <c:v>505</c:v>
                </c:pt>
                <c:pt idx="85">
                  <c:v>509</c:v>
                </c:pt>
                <c:pt idx="86">
                  <c:v>517</c:v>
                </c:pt>
                <c:pt idx="87">
                  <c:v>524</c:v>
                </c:pt>
                <c:pt idx="88">
                  <c:v>526</c:v>
                </c:pt>
                <c:pt idx="89">
                  <c:v>527</c:v>
                </c:pt>
                <c:pt idx="90">
                  <c:v>532</c:v>
                </c:pt>
                <c:pt idx="91">
                  <c:v>534</c:v>
                </c:pt>
                <c:pt idx="92">
                  <c:v>539</c:v>
                </c:pt>
                <c:pt idx="93">
                  <c:v>542</c:v>
                </c:pt>
                <c:pt idx="94">
                  <c:v>545</c:v>
                </c:pt>
                <c:pt idx="95">
                  <c:v>546</c:v>
                </c:pt>
                <c:pt idx="96">
                  <c:v>548</c:v>
                </c:pt>
                <c:pt idx="97">
                  <c:v>550</c:v>
                </c:pt>
                <c:pt idx="98">
                  <c:v>551</c:v>
                </c:pt>
                <c:pt idx="99">
                  <c:v>553</c:v>
                </c:pt>
                <c:pt idx="100">
                  <c:v>555</c:v>
                </c:pt>
                <c:pt idx="101">
                  <c:v>559</c:v>
                </c:pt>
                <c:pt idx="102">
                  <c:v>562</c:v>
                </c:pt>
                <c:pt idx="103">
                  <c:v>563</c:v>
                </c:pt>
                <c:pt idx="104">
                  <c:v>565</c:v>
                </c:pt>
                <c:pt idx="105">
                  <c:v>567</c:v>
                </c:pt>
                <c:pt idx="106">
                  <c:v>568</c:v>
                </c:pt>
                <c:pt idx="107">
                  <c:v>568</c:v>
                </c:pt>
                <c:pt idx="108">
                  <c:v>570</c:v>
                </c:pt>
                <c:pt idx="109">
                  <c:v>570</c:v>
                </c:pt>
                <c:pt idx="110">
                  <c:v>572</c:v>
                </c:pt>
                <c:pt idx="111">
                  <c:v>573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578</c:v>
                </c:pt>
                <c:pt idx="116">
                  <c:v>581</c:v>
                </c:pt>
                <c:pt idx="117">
                  <c:v>585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589</c:v>
                </c:pt>
                <c:pt idx="124">
                  <c:v>589</c:v>
                </c:pt>
                <c:pt idx="125">
                  <c:v>589</c:v>
                </c:pt>
                <c:pt idx="126">
                  <c:v>589</c:v>
                </c:pt>
                <c:pt idx="127">
                  <c:v>591</c:v>
                </c:pt>
                <c:pt idx="128">
                  <c:v>593</c:v>
                </c:pt>
                <c:pt idx="129">
                  <c:v>595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596</c:v>
                </c:pt>
                <c:pt idx="145">
                  <c:v>596</c:v>
                </c:pt>
                <c:pt idx="146">
                  <c:v>596</c:v>
                </c:pt>
                <c:pt idx="147">
                  <c:v>596</c:v>
                </c:pt>
                <c:pt idx="148">
                  <c:v>596</c:v>
                </c:pt>
                <c:pt idx="149">
                  <c:v>596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598</c:v>
                </c:pt>
                <c:pt idx="154">
                  <c:v>599</c:v>
                </c:pt>
                <c:pt idx="155">
                  <c:v>600</c:v>
                </c:pt>
                <c:pt idx="156">
                  <c:v>602</c:v>
                </c:pt>
                <c:pt idx="157">
                  <c:v>602</c:v>
                </c:pt>
                <c:pt idx="158">
                  <c:v>602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609</c:v>
                </c:pt>
                <c:pt idx="168">
                  <c:v>609</c:v>
                </c:pt>
                <c:pt idx="169">
                  <c:v>609</c:v>
                </c:pt>
                <c:pt idx="170">
                  <c:v>611</c:v>
                </c:pt>
                <c:pt idx="171">
                  <c:v>611</c:v>
                </c:pt>
                <c:pt idx="172">
                  <c:v>613</c:v>
                </c:pt>
                <c:pt idx="173">
                  <c:v>613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631</c:v>
                </c:pt>
                <c:pt idx="192">
                  <c:v>633</c:v>
                </c:pt>
                <c:pt idx="193">
                  <c:v>637</c:v>
                </c:pt>
                <c:pt idx="194">
                  <c:v>642</c:v>
                </c:pt>
                <c:pt idx="195">
                  <c:v>646</c:v>
                </c:pt>
                <c:pt idx="196">
                  <c:v>654</c:v>
                </c:pt>
                <c:pt idx="197">
                  <c:v>663</c:v>
                </c:pt>
                <c:pt idx="198">
                  <c:v>669</c:v>
                </c:pt>
                <c:pt idx="199">
                  <c:v>675</c:v>
                </c:pt>
                <c:pt idx="200">
                  <c:v>683</c:v>
                </c:pt>
                <c:pt idx="201">
                  <c:v>686</c:v>
                </c:pt>
                <c:pt idx="202">
                  <c:v>694</c:v>
                </c:pt>
                <c:pt idx="203">
                  <c:v>702</c:v>
                </c:pt>
                <c:pt idx="204">
                  <c:v>709</c:v>
                </c:pt>
                <c:pt idx="205">
                  <c:v>718</c:v>
                </c:pt>
                <c:pt idx="206">
                  <c:v>730</c:v>
                </c:pt>
                <c:pt idx="207">
                  <c:v>736</c:v>
                </c:pt>
                <c:pt idx="208">
                  <c:v>749</c:v>
                </c:pt>
                <c:pt idx="209">
                  <c:v>757</c:v>
                </c:pt>
                <c:pt idx="210">
                  <c:v>765</c:v>
                </c:pt>
                <c:pt idx="211">
                  <c:v>781</c:v>
                </c:pt>
                <c:pt idx="212">
                  <c:v>798</c:v>
                </c:pt>
                <c:pt idx="213">
                  <c:v>812</c:v>
                </c:pt>
                <c:pt idx="214">
                  <c:v>822</c:v>
                </c:pt>
                <c:pt idx="215">
                  <c:v>833</c:v>
                </c:pt>
                <c:pt idx="216">
                  <c:v>853</c:v>
                </c:pt>
                <c:pt idx="217">
                  <c:v>877</c:v>
                </c:pt>
                <c:pt idx="218">
                  <c:v>898</c:v>
                </c:pt>
                <c:pt idx="219">
                  <c:v>913</c:v>
                </c:pt>
                <c:pt idx="220">
                  <c:v>933</c:v>
                </c:pt>
                <c:pt idx="221">
                  <c:v>954</c:v>
                </c:pt>
                <c:pt idx="222">
                  <c:v>968</c:v>
                </c:pt>
                <c:pt idx="223">
                  <c:v>996</c:v>
                </c:pt>
                <c:pt idx="224">
                  <c:v>1023</c:v>
                </c:pt>
                <c:pt idx="225">
                  <c:v>1052</c:v>
                </c:pt>
                <c:pt idx="226">
                  <c:v>1085</c:v>
                </c:pt>
                <c:pt idx="227">
                  <c:v>1109</c:v>
                </c:pt>
                <c:pt idx="228">
                  <c:v>1142</c:v>
                </c:pt>
                <c:pt idx="229">
                  <c:v>1173</c:v>
                </c:pt>
                <c:pt idx="230">
                  <c:v>1211</c:v>
                </c:pt>
                <c:pt idx="231">
                  <c:v>1259</c:v>
                </c:pt>
                <c:pt idx="232">
                  <c:v>1305</c:v>
                </c:pt>
                <c:pt idx="233">
                  <c:v>1352</c:v>
                </c:pt>
                <c:pt idx="234">
                  <c:v>1390</c:v>
                </c:pt>
                <c:pt idx="235">
                  <c:v>1425</c:v>
                </c:pt>
                <c:pt idx="236">
                  <c:v>1472</c:v>
                </c:pt>
                <c:pt idx="237">
                  <c:v>1535</c:v>
                </c:pt>
                <c:pt idx="238">
                  <c:v>1578</c:v>
                </c:pt>
                <c:pt idx="239">
                  <c:v>1634</c:v>
                </c:pt>
                <c:pt idx="240">
                  <c:v>1699</c:v>
                </c:pt>
                <c:pt idx="241">
                  <c:v>1750</c:v>
                </c:pt>
                <c:pt idx="242">
                  <c:v>1819</c:v>
                </c:pt>
                <c:pt idx="243">
                  <c:v>1889</c:v>
                </c:pt>
                <c:pt idx="244">
                  <c:v>1973</c:v>
                </c:pt>
                <c:pt idx="245">
                  <c:v>2063</c:v>
                </c:pt>
                <c:pt idx="246">
                  <c:v>2147</c:v>
                </c:pt>
                <c:pt idx="247">
                  <c:v>2250</c:v>
                </c:pt>
                <c:pt idx="248">
                  <c:v>2357</c:v>
                </c:pt>
                <c:pt idx="249">
                  <c:v>2438</c:v>
                </c:pt>
                <c:pt idx="250">
                  <c:v>2493</c:v>
                </c:pt>
                <c:pt idx="251">
                  <c:v>2596</c:v>
                </c:pt>
                <c:pt idx="252">
                  <c:v>2697</c:v>
                </c:pt>
                <c:pt idx="253">
                  <c:v>2784</c:v>
                </c:pt>
                <c:pt idx="254">
                  <c:v>2883</c:v>
                </c:pt>
                <c:pt idx="255">
                  <c:v>2990</c:v>
                </c:pt>
                <c:pt idx="256">
                  <c:v>3097</c:v>
                </c:pt>
                <c:pt idx="257">
                  <c:v>3190</c:v>
                </c:pt>
                <c:pt idx="258">
                  <c:v>3281</c:v>
                </c:pt>
                <c:pt idx="259">
                  <c:v>3380</c:v>
                </c:pt>
                <c:pt idx="260">
                  <c:v>3472</c:v>
                </c:pt>
                <c:pt idx="261">
                  <c:v>3568</c:v>
                </c:pt>
                <c:pt idx="262">
                  <c:v>3689</c:v>
                </c:pt>
                <c:pt idx="263">
                  <c:v>3800</c:v>
                </c:pt>
                <c:pt idx="264">
                  <c:v>3891</c:v>
                </c:pt>
                <c:pt idx="265">
                  <c:v>4008</c:v>
                </c:pt>
                <c:pt idx="266">
                  <c:v>4114</c:v>
                </c:pt>
                <c:pt idx="267">
                  <c:v>4229</c:v>
                </c:pt>
                <c:pt idx="268">
                  <c:v>4364</c:v>
                </c:pt>
                <c:pt idx="269">
                  <c:v>4516</c:v>
                </c:pt>
                <c:pt idx="270">
                  <c:v>4672</c:v>
                </c:pt>
                <c:pt idx="271">
                  <c:v>4823</c:v>
                </c:pt>
                <c:pt idx="272">
                  <c:v>4977</c:v>
                </c:pt>
                <c:pt idx="273">
                  <c:v>5142</c:v>
                </c:pt>
                <c:pt idx="274">
                  <c:v>5324</c:v>
                </c:pt>
                <c:pt idx="275">
                  <c:v>5513</c:v>
                </c:pt>
                <c:pt idx="276">
                  <c:v>5706</c:v>
                </c:pt>
                <c:pt idx="277">
                  <c:v>5868</c:v>
                </c:pt>
                <c:pt idx="278">
                  <c:v>5984</c:v>
                </c:pt>
                <c:pt idx="279">
                  <c:v>6120</c:v>
                </c:pt>
                <c:pt idx="280">
                  <c:v>6280</c:v>
                </c:pt>
                <c:pt idx="281">
                  <c:v>6451</c:v>
                </c:pt>
                <c:pt idx="282">
                  <c:v>6622</c:v>
                </c:pt>
                <c:pt idx="283">
                  <c:v>6784</c:v>
                </c:pt>
                <c:pt idx="284">
                  <c:v>6965</c:v>
                </c:pt>
                <c:pt idx="285">
                  <c:v>7130</c:v>
                </c:pt>
                <c:pt idx="286">
                  <c:v>7237</c:v>
                </c:pt>
                <c:pt idx="287">
                  <c:v>7381</c:v>
                </c:pt>
                <c:pt idx="288">
                  <c:v>7538</c:v>
                </c:pt>
                <c:pt idx="289">
                  <c:v>7725</c:v>
                </c:pt>
                <c:pt idx="290">
                  <c:v>7914</c:v>
                </c:pt>
                <c:pt idx="291">
                  <c:v>8099</c:v>
                </c:pt>
                <c:pt idx="292">
                  <c:v>8282</c:v>
                </c:pt>
                <c:pt idx="293">
                  <c:v>8462</c:v>
                </c:pt>
                <c:pt idx="294">
                  <c:v>8616</c:v>
                </c:pt>
                <c:pt idx="295">
                  <c:v>8729</c:v>
                </c:pt>
                <c:pt idx="296">
                  <c:v>8833</c:v>
                </c:pt>
                <c:pt idx="297">
                  <c:v>8951</c:v>
                </c:pt>
                <c:pt idx="298">
                  <c:v>9047</c:v>
                </c:pt>
                <c:pt idx="299">
                  <c:v>9161</c:v>
                </c:pt>
                <c:pt idx="300">
                  <c:v>9292</c:v>
                </c:pt>
                <c:pt idx="301">
                  <c:v>9429</c:v>
                </c:pt>
                <c:pt idx="302">
                  <c:v>9537</c:v>
                </c:pt>
                <c:pt idx="303">
                  <c:v>9667</c:v>
                </c:pt>
                <c:pt idx="304">
                  <c:v>9781</c:v>
                </c:pt>
                <c:pt idx="305">
                  <c:v>9884</c:v>
                </c:pt>
                <c:pt idx="306">
                  <c:v>9977</c:v>
                </c:pt>
                <c:pt idx="307">
                  <c:v>10080</c:v>
                </c:pt>
                <c:pt idx="308">
                  <c:v>10198</c:v>
                </c:pt>
                <c:pt idx="309">
                  <c:v>10325</c:v>
                </c:pt>
                <c:pt idx="310">
                  <c:v>10440</c:v>
                </c:pt>
                <c:pt idx="311">
                  <c:v>10554</c:v>
                </c:pt>
                <c:pt idx="312">
                  <c:v>10648</c:v>
                </c:pt>
                <c:pt idx="313">
                  <c:v>10725</c:v>
                </c:pt>
                <c:pt idx="314">
                  <c:v>10853</c:v>
                </c:pt>
                <c:pt idx="315">
                  <c:v>10948</c:v>
                </c:pt>
                <c:pt idx="316">
                  <c:v>11066</c:v>
                </c:pt>
                <c:pt idx="317">
                  <c:v>11177</c:v>
                </c:pt>
                <c:pt idx="318">
                  <c:v>11264</c:v>
                </c:pt>
                <c:pt idx="319">
                  <c:v>11341</c:v>
                </c:pt>
                <c:pt idx="320">
                  <c:v>11409</c:v>
                </c:pt>
                <c:pt idx="321">
                  <c:v>11520</c:v>
                </c:pt>
                <c:pt idx="322">
                  <c:v>11615</c:v>
                </c:pt>
                <c:pt idx="323">
                  <c:v>11713</c:v>
                </c:pt>
                <c:pt idx="324">
                  <c:v>11811</c:v>
                </c:pt>
                <c:pt idx="325">
                  <c:v>11904</c:v>
                </c:pt>
                <c:pt idx="326">
                  <c:v>11968</c:v>
                </c:pt>
                <c:pt idx="327">
                  <c:v>12024</c:v>
                </c:pt>
                <c:pt idx="328">
                  <c:v>12113</c:v>
                </c:pt>
                <c:pt idx="329">
                  <c:v>12198</c:v>
                </c:pt>
                <c:pt idx="330">
                  <c:v>12291</c:v>
                </c:pt>
                <c:pt idx="331">
                  <c:v>12374</c:v>
                </c:pt>
                <c:pt idx="332">
                  <c:v>12463</c:v>
                </c:pt>
                <c:pt idx="333">
                  <c:v>12524</c:v>
                </c:pt>
                <c:pt idx="334">
                  <c:v>12578</c:v>
                </c:pt>
                <c:pt idx="335">
                  <c:v>12656</c:v>
                </c:pt>
                <c:pt idx="336">
                  <c:v>12739</c:v>
                </c:pt>
                <c:pt idx="337">
                  <c:v>12832</c:v>
                </c:pt>
                <c:pt idx="338">
                  <c:v>12930</c:v>
                </c:pt>
                <c:pt idx="339">
                  <c:v>13026</c:v>
                </c:pt>
                <c:pt idx="340">
                  <c:v>13090</c:v>
                </c:pt>
                <c:pt idx="341">
                  <c:v>13155</c:v>
                </c:pt>
                <c:pt idx="342">
                  <c:v>13249</c:v>
                </c:pt>
                <c:pt idx="343">
                  <c:v>13347</c:v>
                </c:pt>
                <c:pt idx="344">
                  <c:v>13444</c:v>
                </c:pt>
                <c:pt idx="345">
                  <c:v>13543</c:v>
                </c:pt>
                <c:pt idx="346">
                  <c:v>13636</c:v>
                </c:pt>
                <c:pt idx="347">
                  <c:v>13706</c:v>
                </c:pt>
                <c:pt idx="348">
                  <c:v>13752</c:v>
                </c:pt>
                <c:pt idx="349">
                  <c:v>13837</c:v>
                </c:pt>
                <c:pt idx="350">
                  <c:v>13931</c:v>
                </c:pt>
                <c:pt idx="351">
                  <c:v>14035</c:v>
                </c:pt>
                <c:pt idx="352">
                  <c:v>14145</c:v>
                </c:pt>
                <c:pt idx="353">
                  <c:v>14252</c:v>
                </c:pt>
                <c:pt idx="354">
                  <c:v>14299</c:v>
                </c:pt>
                <c:pt idx="355">
                  <c:v>14347</c:v>
                </c:pt>
                <c:pt idx="356">
                  <c:v>14450</c:v>
                </c:pt>
                <c:pt idx="357">
                  <c:v>14552</c:v>
                </c:pt>
                <c:pt idx="358">
                  <c:v>14672</c:v>
                </c:pt>
                <c:pt idx="359">
                  <c:v>14795</c:v>
                </c:pt>
                <c:pt idx="360">
                  <c:v>14902</c:v>
                </c:pt>
                <c:pt idx="361">
                  <c:v>14974</c:v>
                </c:pt>
                <c:pt idx="362">
                  <c:v>15058</c:v>
                </c:pt>
                <c:pt idx="363">
                  <c:v>15188</c:v>
                </c:pt>
                <c:pt idx="364">
                  <c:v>15324</c:v>
                </c:pt>
                <c:pt idx="365">
                  <c:v>15476</c:v>
                </c:pt>
                <c:pt idx="366">
                  <c:v>15619</c:v>
                </c:pt>
                <c:pt idx="367">
                  <c:v>15765</c:v>
                </c:pt>
                <c:pt idx="368">
                  <c:v>15873</c:v>
                </c:pt>
                <c:pt idx="369">
                  <c:v>15988</c:v>
                </c:pt>
                <c:pt idx="370">
                  <c:v>16146</c:v>
                </c:pt>
                <c:pt idx="371">
                  <c:v>16325</c:v>
                </c:pt>
                <c:pt idx="372">
                  <c:v>16497</c:v>
                </c:pt>
                <c:pt idx="373">
                  <c:v>16627</c:v>
                </c:pt>
                <c:pt idx="374">
                  <c:v>16790</c:v>
                </c:pt>
                <c:pt idx="375">
                  <c:v>16952</c:v>
                </c:pt>
                <c:pt idx="376">
                  <c:v>17083</c:v>
                </c:pt>
                <c:pt idx="377">
                  <c:v>17226</c:v>
                </c:pt>
                <c:pt idx="378">
                  <c:v>17421</c:v>
                </c:pt>
                <c:pt idx="379">
                  <c:v>17628</c:v>
                </c:pt>
                <c:pt idx="380">
                  <c:v>17841</c:v>
                </c:pt>
                <c:pt idx="381">
                  <c:v>18068</c:v>
                </c:pt>
                <c:pt idx="382">
                  <c:v>18262</c:v>
                </c:pt>
                <c:pt idx="383">
                  <c:v>18451</c:v>
                </c:pt>
                <c:pt idx="384">
                  <c:v>18703</c:v>
                </c:pt>
                <c:pt idx="385">
                  <c:v>18952</c:v>
                </c:pt>
                <c:pt idx="386">
                  <c:v>19224</c:v>
                </c:pt>
                <c:pt idx="387">
                  <c:v>19499</c:v>
                </c:pt>
                <c:pt idx="388">
                  <c:v>19499</c:v>
                </c:pt>
                <c:pt idx="389">
                  <c:v>19499</c:v>
                </c:pt>
                <c:pt idx="390">
                  <c:v>19499</c:v>
                </c:pt>
                <c:pt idx="391">
                  <c:v>19499</c:v>
                </c:pt>
                <c:pt idx="392">
                  <c:v>19499</c:v>
                </c:pt>
                <c:pt idx="393">
                  <c:v>19499</c:v>
                </c:pt>
                <c:pt idx="394">
                  <c:v>19499</c:v>
                </c:pt>
                <c:pt idx="395">
                  <c:v>19499</c:v>
                </c:pt>
                <c:pt idx="396">
                  <c:v>19499</c:v>
                </c:pt>
                <c:pt idx="397">
                  <c:v>19499</c:v>
                </c:pt>
                <c:pt idx="398">
                  <c:v>19499</c:v>
                </c:pt>
                <c:pt idx="399">
                  <c:v>19499</c:v>
                </c:pt>
                <c:pt idx="400">
                  <c:v>19499</c:v>
                </c:pt>
                <c:pt idx="401">
                  <c:v>19499</c:v>
                </c:pt>
                <c:pt idx="402">
                  <c:v>19499</c:v>
                </c:pt>
                <c:pt idx="403">
                  <c:v>19499</c:v>
                </c:pt>
                <c:pt idx="404">
                  <c:v>19499</c:v>
                </c:pt>
                <c:pt idx="405">
                  <c:v>19499</c:v>
                </c:pt>
                <c:pt idx="406">
                  <c:v>19499</c:v>
                </c:pt>
                <c:pt idx="407">
                  <c:v>19499</c:v>
                </c:pt>
                <c:pt idx="408">
                  <c:v>19499</c:v>
                </c:pt>
                <c:pt idx="409">
                  <c:v>19499</c:v>
                </c:pt>
                <c:pt idx="410">
                  <c:v>19499</c:v>
                </c:pt>
                <c:pt idx="411">
                  <c:v>19499</c:v>
                </c:pt>
                <c:pt idx="412">
                  <c:v>19499</c:v>
                </c:pt>
                <c:pt idx="413">
                  <c:v>19499</c:v>
                </c:pt>
                <c:pt idx="414">
                  <c:v>19499</c:v>
                </c:pt>
                <c:pt idx="415">
                  <c:v>19499</c:v>
                </c:pt>
                <c:pt idx="416">
                  <c:v>19499</c:v>
                </c:pt>
                <c:pt idx="417">
                  <c:v>19499</c:v>
                </c:pt>
                <c:pt idx="418">
                  <c:v>19499</c:v>
                </c:pt>
                <c:pt idx="419">
                  <c:v>19499</c:v>
                </c:pt>
                <c:pt idx="420">
                  <c:v>19499</c:v>
                </c:pt>
                <c:pt idx="421">
                  <c:v>19499</c:v>
                </c:pt>
                <c:pt idx="422">
                  <c:v>19499</c:v>
                </c:pt>
                <c:pt idx="423">
                  <c:v>19499</c:v>
                </c:pt>
                <c:pt idx="424">
                  <c:v>19499</c:v>
                </c:pt>
                <c:pt idx="425">
                  <c:v>19499</c:v>
                </c:pt>
                <c:pt idx="426">
                  <c:v>19499</c:v>
                </c:pt>
                <c:pt idx="427">
                  <c:v>19499</c:v>
                </c:pt>
                <c:pt idx="428">
                  <c:v>19499</c:v>
                </c:pt>
                <c:pt idx="429">
                  <c:v>19499</c:v>
                </c:pt>
                <c:pt idx="430">
                  <c:v>19499</c:v>
                </c:pt>
                <c:pt idx="431">
                  <c:v>19499</c:v>
                </c:pt>
                <c:pt idx="432">
                  <c:v>19499</c:v>
                </c:pt>
                <c:pt idx="433">
                  <c:v>19499</c:v>
                </c:pt>
                <c:pt idx="434">
                  <c:v>19499</c:v>
                </c:pt>
                <c:pt idx="435">
                  <c:v>19499</c:v>
                </c:pt>
                <c:pt idx="436">
                  <c:v>19499</c:v>
                </c:pt>
                <c:pt idx="437">
                  <c:v>19499</c:v>
                </c:pt>
                <c:pt idx="438">
                  <c:v>19499</c:v>
                </c:pt>
                <c:pt idx="439">
                  <c:v>19499</c:v>
                </c:pt>
                <c:pt idx="440">
                  <c:v>19499</c:v>
                </c:pt>
                <c:pt idx="441">
                  <c:v>19499</c:v>
                </c:pt>
                <c:pt idx="442">
                  <c:v>19499</c:v>
                </c:pt>
                <c:pt idx="443">
                  <c:v>19499</c:v>
                </c:pt>
                <c:pt idx="444">
                  <c:v>19499</c:v>
                </c:pt>
                <c:pt idx="445">
                  <c:v>19499</c:v>
                </c:pt>
                <c:pt idx="446">
                  <c:v>19499</c:v>
                </c:pt>
                <c:pt idx="447">
                  <c:v>19499</c:v>
                </c:pt>
                <c:pt idx="448">
                  <c:v>19499</c:v>
                </c:pt>
                <c:pt idx="449">
                  <c:v>19499</c:v>
                </c:pt>
                <c:pt idx="450">
                  <c:v>19499</c:v>
                </c:pt>
                <c:pt idx="451">
                  <c:v>19499</c:v>
                </c:pt>
                <c:pt idx="452">
                  <c:v>19499</c:v>
                </c:pt>
                <c:pt idx="453">
                  <c:v>19499</c:v>
                </c:pt>
                <c:pt idx="454">
                  <c:v>19499</c:v>
                </c:pt>
                <c:pt idx="455">
                  <c:v>19499</c:v>
                </c:pt>
                <c:pt idx="456">
                  <c:v>19499</c:v>
                </c:pt>
                <c:pt idx="457">
                  <c:v>19499</c:v>
                </c:pt>
                <c:pt idx="458">
                  <c:v>19499</c:v>
                </c:pt>
                <c:pt idx="459">
                  <c:v>19499</c:v>
                </c:pt>
                <c:pt idx="460">
                  <c:v>19499</c:v>
                </c:pt>
                <c:pt idx="461">
                  <c:v>19499</c:v>
                </c:pt>
                <c:pt idx="462">
                  <c:v>19499</c:v>
                </c:pt>
                <c:pt idx="463">
                  <c:v>19499</c:v>
                </c:pt>
                <c:pt idx="464">
                  <c:v>19499</c:v>
                </c:pt>
                <c:pt idx="465">
                  <c:v>19499</c:v>
                </c:pt>
                <c:pt idx="466">
                  <c:v>19499</c:v>
                </c:pt>
                <c:pt idx="467">
                  <c:v>19499</c:v>
                </c:pt>
                <c:pt idx="468">
                  <c:v>19499</c:v>
                </c:pt>
                <c:pt idx="469">
                  <c:v>19499</c:v>
                </c:pt>
                <c:pt idx="470">
                  <c:v>19499</c:v>
                </c:pt>
                <c:pt idx="471">
                  <c:v>19499</c:v>
                </c:pt>
                <c:pt idx="472">
                  <c:v>19499</c:v>
                </c:pt>
                <c:pt idx="473">
                  <c:v>19499</c:v>
                </c:pt>
                <c:pt idx="474">
                  <c:v>19499</c:v>
                </c:pt>
                <c:pt idx="475">
                  <c:v>19499</c:v>
                </c:pt>
                <c:pt idx="476">
                  <c:v>19499</c:v>
                </c:pt>
                <c:pt idx="477">
                  <c:v>19499</c:v>
                </c:pt>
                <c:pt idx="478">
                  <c:v>19499</c:v>
                </c:pt>
                <c:pt idx="479">
                  <c:v>19499</c:v>
                </c:pt>
                <c:pt idx="480">
                  <c:v>19499</c:v>
                </c:pt>
                <c:pt idx="481">
                  <c:v>19499</c:v>
                </c:pt>
                <c:pt idx="482">
                  <c:v>19499</c:v>
                </c:pt>
                <c:pt idx="483">
                  <c:v>19499</c:v>
                </c:pt>
                <c:pt idx="484">
                  <c:v>19499</c:v>
                </c:pt>
                <c:pt idx="485">
                  <c:v>19499</c:v>
                </c:pt>
                <c:pt idx="486">
                  <c:v>19499</c:v>
                </c:pt>
                <c:pt idx="487">
                  <c:v>19499</c:v>
                </c:pt>
                <c:pt idx="488">
                  <c:v>19499</c:v>
                </c:pt>
                <c:pt idx="489">
                  <c:v>19499</c:v>
                </c:pt>
                <c:pt idx="490">
                  <c:v>19499</c:v>
                </c:pt>
                <c:pt idx="491">
                  <c:v>19499</c:v>
                </c:pt>
                <c:pt idx="492">
                  <c:v>19499</c:v>
                </c:pt>
                <c:pt idx="493">
                  <c:v>19499</c:v>
                </c:pt>
                <c:pt idx="494">
                  <c:v>19499</c:v>
                </c:pt>
                <c:pt idx="495">
                  <c:v>19499</c:v>
                </c:pt>
                <c:pt idx="496">
                  <c:v>19499</c:v>
                </c:pt>
                <c:pt idx="497">
                  <c:v>19499</c:v>
                </c:pt>
                <c:pt idx="498">
                  <c:v>19499</c:v>
                </c:pt>
                <c:pt idx="499">
                  <c:v>19499</c:v>
                </c:pt>
                <c:pt idx="500">
                  <c:v>19499</c:v>
                </c:pt>
                <c:pt idx="501">
                  <c:v>19499</c:v>
                </c:pt>
                <c:pt idx="502">
                  <c:v>19499</c:v>
                </c:pt>
                <c:pt idx="503">
                  <c:v>19499</c:v>
                </c:pt>
                <c:pt idx="504">
                  <c:v>19499</c:v>
                </c:pt>
                <c:pt idx="505">
                  <c:v>19499</c:v>
                </c:pt>
                <c:pt idx="506">
                  <c:v>19499</c:v>
                </c:pt>
                <c:pt idx="507">
                  <c:v>19499</c:v>
                </c:pt>
                <c:pt idx="508">
                  <c:v>19499</c:v>
                </c:pt>
                <c:pt idx="509">
                  <c:v>19499</c:v>
                </c:pt>
                <c:pt idx="510">
                  <c:v>19499</c:v>
                </c:pt>
                <c:pt idx="511">
                  <c:v>19499</c:v>
                </c:pt>
                <c:pt idx="512">
                  <c:v>19499</c:v>
                </c:pt>
                <c:pt idx="513">
                  <c:v>19499</c:v>
                </c:pt>
                <c:pt idx="514">
                  <c:v>19499</c:v>
                </c:pt>
                <c:pt idx="515">
                  <c:v>19499</c:v>
                </c:pt>
                <c:pt idx="516">
                  <c:v>19499</c:v>
                </c:pt>
                <c:pt idx="517">
                  <c:v>19499</c:v>
                </c:pt>
                <c:pt idx="518">
                  <c:v>19499</c:v>
                </c:pt>
                <c:pt idx="519">
                  <c:v>19499</c:v>
                </c:pt>
                <c:pt idx="520">
                  <c:v>19499</c:v>
                </c:pt>
                <c:pt idx="521">
                  <c:v>19499</c:v>
                </c:pt>
                <c:pt idx="522">
                  <c:v>19499</c:v>
                </c:pt>
                <c:pt idx="523">
                  <c:v>19499</c:v>
                </c:pt>
                <c:pt idx="524">
                  <c:v>19499</c:v>
                </c:pt>
                <c:pt idx="525">
                  <c:v>19499</c:v>
                </c:pt>
                <c:pt idx="526">
                  <c:v>19499</c:v>
                </c:pt>
                <c:pt idx="527">
                  <c:v>19499</c:v>
                </c:pt>
                <c:pt idx="528">
                  <c:v>19499</c:v>
                </c:pt>
                <c:pt idx="529">
                  <c:v>19499</c:v>
                </c:pt>
                <c:pt idx="530">
                  <c:v>19499</c:v>
                </c:pt>
                <c:pt idx="531">
                  <c:v>19499</c:v>
                </c:pt>
                <c:pt idx="532">
                  <c:v>19499</c:v>
                </c:pt>
                <c:pt idx="533">
                  <c:v>19499</c:v>
                </c:pt>
                <c:pt idx="534">
                  <c:v>19499</c:v>
                </c:pt>
                <c:pt idx="535">
                  <c:v>19499</c:v>
                </c:pt>
                <c:pt idx="536">
                  <c:v>19499</c:v>
                </c:pt>
                <c:pt idx="537">
                  <c:v>19499</c:v>
                </c:pt>
                <c:pt idx="538">
                  <c:v>19499</c:v>
                </c:pt>
                <c:pt idx="539">
                  <c:v>19499</c:v>
                </c:pt>
                <c:pt idx="540">
                  <c:v>19499</c:v>
                </c:pt>
                <c:pt idx="541">
                  <c:v>19499</c:v>
                </c:pt>
                <c:pt idx="542">
                  <c:v>19499</c:v>
                </c:pt>
                <c:pt idx="543">
                  <c:v>19499</c:v>
                </c:pt>
                <c:pt idx="544">
                  <c:v>19499</c:v>
                </c:pt>
                <c:pt idx="545">
                  <c:v>19499</c:v>
                </c:pt>
                <c:pt idx="546">
                  <c:v>19499</c:v>
                </c:pt>
                <c:pt idx="547">
                  <c:v>19499</c:v>
                </c:pt>
                <c:pt idx="548">
                  <c:v>19499</c:v>
                </c:pt>
                <c:pt idx="549">
                  <c:v>19499</c:v>
                </c:pt>
                <c:pt idx="550">
                  <c:v>19499</c:v>
                </c:pt>
                <c:pt idx="551">
                  <c:v>19499</c:v>
                </c:pt>
                <c:pt idx="552">
                  <c:v>19499</c:v>
                </c:pt>
                <c:pt idx="553">
                  <c:v>19499</c:v>
                </c:pt>
                <c:pt idx="554">
                  <c:v>19499</c:v>
                </c:pt>
                <c:pt idx="555">
                  <c:v>19499</c:v>
                </c:pt>
                <c:pt idx="556">
                  <c:v>19499</c:v>
                </c:pt>
                <c:pt idx="557">
                  <c:v>19499</c:v>
                </c:pt>
                <c:pt idx="558">
                  <c:v>19499</c:v>
                </c:pt>
                <c:pt idx="559">
                  <c:v>19499</c:v>
                </c:pt>
                <c:pt idx="560">
                  <c:v>19499</c:v>
                </c:pt>
                <c:pt idx="561">
                  <c:v>19499</c:v>
                </c:pt>
                <c:pt idx="562">
                  <c:v>19499</c:v>
                </c:pt>
                <c:pt idx="563">
                  <c:v>19499</c:v>
                </c:pt>
                <c:pt idx="564">
                  <c:v>19499</c:v>
                </c:pt>
                <c:pt idx="565">
                  <c:v>19499</c:v>
                </c:pt>
                <c:pt idx="566">
                  <c:v>19499</c:v>
                </c:pt>
                <c:pt idx="567">
                  <c:v>19499</c:v>
                </c:pt>
                <c:pt idx="568">
                  <c:v>19499</c:v>
                </c:pt>
                <c:pt idx="569">
                  <c:v>19499</c:v>
                </c:pt>
                <c:pt idx="570">
                  <c:v>19499</c:v>
                </c:pt>
                <c:pt idx="571">
                  <c:v>19499</c:v>
                </c:pt>
                <c:pt idx="572">
                  <c:v>19499</c:v>
                </c:pt>
                <c:pt idx="573">
                  <c:v>19499</c:v>
                </c:pt>
                <c:pt idx="574">
                  <c:v>19499</c:v>
                </c:pt>
                <c:pt idx="575">
                  <c:v>19499</c:v>
                </c:pt>
                <c:pt idx="576">
                  <c:v>19499</c:v>
                </c:pt>
                <c:pt idx="577">
                  <c:v>19499</c:v>
                </c:pt>
                <c:pt idx="578">
                  <c:v>19499</c:v>
                </c:pt>
                <c:pt idx="579">
                  <c:v>19499</c:v>
                </c:pt>
                <c:pt idx="580">
                  <c:v>19499</c:v>
                </c:pt>
                <c:pt idx="581">
                  <c:v>19499</c:v>
                </c:pt>
                <c:pt idx="582">
                  <c:v>19499</c:v>
                </c:pt>
                <c:pt idx="583">
                  <c:v>19499</c:v>
                </c:pt>
                <c:pt idx="584">
                  <c:v>19499</c:v>
                </c:pt>
                <c:pt idx="585">
                  <c:v>19499</c:v>
                </c:pt>
                <c:pt idx="586">
                  <c:v>19499</c:v>
                </c:pt>
                <c:pt idx="587">
                  <c:v>19499</c:v>
                </c:pt>
                <c:pt idx="588">
                  <c:v>19499</c:v>
                </c:pt>
                <c:pt idx="589">
                  <c:v>19499</c:v>
                </c:pt>
                <c:pt idx="590">
                  <c:v>19499</c:v>
                </c:pt>
                <c:pt idx="591">
                  <c:v>19499</c:v>
                </c:pt>
                <c:pt idx="592">
                  <c:v>19499</c:v>
                </c:pt>
                <c:pt idx="593">
                  <c:v>19499</c:v>
                </c:pt>
                <c:pt idx="594">
                  <c:v>19499</c:v>
                </c:pt>
                <c:pt idx="595">
                  <c:v>19499</c:v>
                </c:pt>
                <c:pt idx="596">
                  <c:v>19499</c:v>
                </c:pt>
                <c:pt idx="597">
                  <c:v>19499</c:v>
                </c:pt>
                <c:pt idx="598">
                  <c:v>19499</c:v>
                </c:pt>
                <c:pt idx="599">
                  <c:v>19499</c:v>
                </c:pt>
                <c:pt idx="600">
                  <c:v>19499</c:v>
                </c:pt>
                <c:pt idx="601">
                  <c:v>19499</c:v>
                </c:pt>
                <c:pt idx="602">
                  <c:v>19499</c:v>
                </c:pt>
                <c:pt idx="603">
                  <c:v>19499</c:v>
                </c:pt>
                <c:pt idx="604">
                  <c:v>19499</c:v>
                </c:pt>
                <c:pt idx="605">
                  <c:v>19499</c:v>
                </c:pt>
                <c:pt idx="606">
                  <c:v>19499</c:v>
                </c:pt>
                <c:pt idx="607">
                  <c:v>19499</c:v>
                </c:pt>
                <c:pt idx="608">
                  <c:v>19499</c:v>
                </c:pt>
                <c:pt idx="609">
                  <c:v>19499</c:v>
                </c:pt>
                <c:pt idx="610">
                  <c:v>19499</c:v>
                </c:pt>
                <c:pt idx="611">
                  <c:v>19499</c:v>
                </c:pt>
                <c:pt idx="612">
                  <c:v>19499</c:v>
                </c:pt>
                <c:pt idx="613">
                  <c:v>19499</c:v>
                </c:pt>
                <c:pt idx="614">
                  <c:v>19499</c:v>
                </c:pt>
                <c:pt idx="615">
                  <c:v>19499</c:v>
                </c:pt>
                <c:pt idx="616">
                  <c:v>19499</c:v>
                </c:pt>
                <c:pt idx="617">
                  <c:v>19499</c:v>
                </c:pt>
                <c:pt idx="618">
                  <c:v>19499</c:v>
                </c:pt>
                <c:pt idx="619">
                  <c:v>19499</c:v>
                </c:pt>
                <c:pt idx="620">
                  <c:v>19499</c:v>
                </c:pt>
                <c:pt idx="621">
                  <c:v>19499</c:v>
                </c:pt>
                <c:pt idx="622">
                  <c:v>19499</c:v>
                </c:pt>
                <c:pt idx="623">
                  <c:v>19499</c:v>
                </c:pt>
                <c:pt idx="624">
                  <c:v>19499</c:v>
                </c:pt>
                <c:pt idx="625">
                  <c:v>19499</c:v>
                </c:pt>
                <c:pt idx="626">
                  <c:v>19499</c:v>
                </c:pt>
                <c:pt idx="627">
                  <c:v>19499</c:v>
                </c:pt>
                <c:pt idx="628">
                  <c:v>19499</c:v>
                </c:pt>
                <c:pt idx="629">
                  <c:v>19499</c:v>
                </c:pt>
                <c:pt idx="630">
                  <c:v>19499</c:v>
                </c:pt>
                <c:pt idx="631">
                  <c:v>19499</c:v>
                </c:pt>
                <c:pt idx="632">
                  <c:v>19499</c:v>
                </c:pt>
                <c:pt idx="633">
                  <c:v>19499</c:v>
                </c:pt>
                <c:pt idx="634">
                  <c:v>19499</c:v>
                </c:pt>
                <c:pt idx="635">
                  <c:v>19499</c:v>
                </c:pt>
                <c:pt idx="636">
                  <c:v>19499</c:v>
                </c:pt>
                <c:pt idx="637">
                  <c:v>19499</c:v>
                </c:pt>
                <c:pt idx="638">
                  <c:v>19499</c:v>
                </c:pt>
                <c:pt idx="639">
                  <c:v>19499</c:v>
                </c:pt>
                <c:pt idx="640">
                  <c:v>19499</c:v>
                </c:pt>
                <c:pt idx="641">
                  <c:v>19499</c:v>
                </c:pt>
                <c:pt idx="642">
                  <c:v>19499</c:v>
                </c:pt>
                <c:pt idx="643">
                  <c:v>19499</c:v>
                </c:pt>
                <c:pt idx="644">
                  <c:v>19499</c:v>
                </c:pt>
                <c:pt idx="645">
                  <c:v>19499</c:v>
                </c:pt>
                <c:pt idx="646">
                  <c:v>19499</c:v>
                </c:pt>
                <c:pt idx="647">
                  <c:v>19499</c:v>
                </c:pt>
                <c:pt idx="648">
                  <c:v>19499</c:v>
                </c:pt>
                <c:pt idx="649">
                  <c:v>19499</c:v>
                </c:pt>
                <c:pt idx="650">
                  <c:v>19499</c:v>
                </c:pt>
                <c:pt idx="651">
                  <c:v>19499</c:v>
                </c:pt>
                <c:pt idx="652">
                  <c:v>19499</c:v>
                </c:pt>
                <c:pt idx="653">
                  <c:v>19499</c:v>
                </c:pt>
                <c:pt idx="654">
                  <c:v>19499</c:v>
                </c:pt>
                <c:pt idx="655">
                  <c:v>19499</c:v>
                </c:pt>
                <c:pt idx="656">
                  <c:v>19499</c:v>
                </c:pt>
                <c:pt idx="657">
                  <c:v>19499</c:v>
                </c:pt>
                <c:pt idx="658">
                  <c:v>19499</c:v>
                </c:pt>
                <c:pt idx="659">
                  <c:v>19499</c:v>
                </c:pt>
                <c:pt idx="660">
                  <c:v>19499</c:v>
                </c:pt>
                <c:pt idx="661">
                  <c:v>19499</c:v>
                </c:pt>
                <c:pt idx="662">
                  <c:v>19499</c:v>
                </c:pt>
                <c:pt idx="663">
                  <c:v>19499</c:v>
                </c:pt>
                <c:pt idx="664">
                  <c:v>19499</c:v>
                </c:pt>
                <c:pt idx="665">
                  <c:v>19499</c:v>
                </c:pt>
                <c:pt idx="666">
                  <c:v>19499</c:v>
                </c:pt>
                <c:pt idx="667">
                  <c:v>19499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8008"/>
        <c:axId val="349591536"/>
      </c:scatterChart>
      <c:valAx>
        <c:axId val="34959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91928"/>
        <c:crosses val="autoZero"/>
        <c:crossBetween val="midCat"/>
      </c:valAx>
      <c:valAx>
        <c:axId val="3495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91144"/>
        <c:crosses val="autoZero"/>
        <c:crossBetween val="midCat"/>
      </c:valAx>
      <c:valAx>
        <c:axId val="3495915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8008"/>
        <c:crosses val="max"/>
        <c:crossBetween val="midCat"/>
      </c:valAx>
      <c:valAx>
        <c:axId val="3495880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959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satMod val="103000"/>
            <a:lumMod val="102000"/>
            <a:tint val="94000"/>
          </a:schemeClr>
        </a:gs>
        <a:gs pos="50000">
          <a:schemeClr val="accent3">
            <a:satMod val="110000"/>
            <a:lumMod val="100000"/>
            <a:shade val="100000"/>
          </a:schemeClr>
        </a:gs>
        <a:gs pos="100000">
          <a:schemeClr val="accent3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 esetek aránya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Grafikonok!$AG$1</c:f>
              <c:strCache>
                <c:ptCount val="1"/>
                <c:pt idx="0">
                  <c:v>Gyógyult esetek/lezárt esetek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Grafikonok!$AG$2:$AG$669</c:f>
              <c:numCache>
                <c:formatCode>0.00%</c:formatCode>
                <c:ptCount val="66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0.63636363636363635</c:v>
                </c:pt>
                <c:pt idx="17">
                  <c:v>0.63636363636363635</c:v>
                </c:pt>
                <c:pt idx="18">
                  <c:v>0.72727272727272729</c:v>
                </c:pt>
                <c:pt idx="19">
                  <c:v>0.72413793103448276</c:v>
                </c:pt>
                <c:pt idx="20">
                  <c:v>0.7</c:v>
                </c:pt>
                <c:pt idx="21">
                  <c:v>0.67741935483870963</c:v>
                </c:pt>
                <c:pt idx="22">
                  <c:v>0.73684210526315785</c:v>
                </c:pt>
                <c:pt idx="23">
                  <c:v>0.77272727272727271</c:v>
                </c:pt>
                <c:pt idx="24">
                  <c:v>0.75555555555555554</c:v>
                </c:pt>
                <c:pt idx="25">
                  <c:v>0.72340425531914898</c:v>
                </c:pt>
                <c:pt idx="26">
                  <c:v>0.69387755102040816</c:v>
                </c:pt>
                <c:pt idx="27">
                  <c:v>0.69811320754716977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0.62318840579710144</c:v>
                </c:pt>
                <c:pt idx="31">
                  <c:v>0.64444444444444449</c:v>
                </c:pt>
                <c:pt idx="32">
                  <c:v>0.66</c:v>
                </c:pt>
                <c:pt idx="33">
                  <c:v>0.63809523809523805</c:v>
                </c:pt>
                <c:pt idx="34">
                  <c:v>0.60169491525423724</c:v>
                </c:pt>
                <c:pt idx="35">
                  <c:v>0.61842105263157898</c:v>
                </c:pt>
                <c:pt idx="36">
                  <c:v>0.59259259259259256</c:v>
                </c:pt>
                <c:pt idx="37">
                  <c:v>0.59259259259259256</c:v>
                </c:pt>
                <c:pt idx="38">
                  <c:v>0.57499999999999996</c:v>
                </c:pt>
                <c:pt idx="39">
                  <c:v>0.54377880184331795</c:v>
                </c:pt>
                <c:pt idx="40">
                  <c:v>0.5240174672489083</c:v>
                </c:pt>
                <c:pt idx="41">
                  <c:v>0.5</c:v>
                </c:pt>
                <c:pt idx="42">
                  <c:v>0.58895705521472397</c:v>
                </c:pt>
                <c:pt idx="43">
                  <c:v>0.58357771260997071</c:v>
                </c:pt>
                <c:pt idx="44">
                  <c:v>0.57024793388429751</c:v>
                </c:pt>
                <c:pt idx="45">
                  <c:v>0.57320099255583123</c:v>
                </c:pt>
                <c:pt idx="46">
                  <c:v>0.56947608200455579</c:v>
                </c:pt>
                <c:pt idx="47">
                  <c:v>0.57296137339055797</c:v>
                </c:pt>
                <c:pt idx="48">
                  <c:v>0.57399999999999995</c:v>
                </c:pt>
                <c:pt idx="49">
                  <c:v>0.56730769230769229</c:v>
                </c:pt>
                <c:pt idx="50">
                  <c:v>0.62003179650238471</c:v>
                </c:pt>
                <c:pt idx="51">
                  <c:v>0.61597542242703529</c:v>
                </c:pt>
                <c:pt idx="52">
                  <c:v>0.63711911357340723</c:v>
                </c:pt>
                <c:pt idx="53">
                  <c:v>0.64068692206076616</c:v>
                </c:pt>
                <c:pt idx="54">
                  <c:v>0.64010282776349614</c:v>
                </c:pt>
                <c:pt idx="55">
                  <c:v>0.63940520446096649</c:v>
                </c:pt>
                <c:pt idx="56">
                  <c:v>0.64114832535885169</c:v>
                </c:pt>
                <c:pt idx="57">
                  <c:v>0.65061590145576709</c:v>
                </c:pt>
                <c:pt idx="58">
                  <c:v>0.65343347639484983</c:v>
                </c:pt>
                <c:pt idx="59">
                  <c:v>0.65104166666666663</c:v>
                </c:pt>
                <c:pt idx="60">
                  <c:v>0.64912280701754388</c:v>
                </c:pt>
                <c:pt idx="61">
                  <c:v>0.64220183486238536</c:v>
                </c:pt>
                <c:pt idx="62">
                  <c:v>0.66138059701492535</c:v>
                </c:pt>
                <c:pt idx="63">
                  <c:v>0.6704946996466431</c:v>
                </c:pt>
                <c:pt idx="64">
                  <c:v>0.67652027027027029</c:v>
                </c:pt>
                <c:pt idx="65">
                  <c:v>0.68814638027048525</c:v>
                </c:pt>
                <c:pt idx="66">
                  <c:v>0.69060351413292587</c:v>
                </c:pt>
                <c:pt idx="67">
                  <c:v>0.69316493313521543</c:v>
                </c:pt>
                <c:pt idx="68">
                  <c:v>0.69470630891950691</c:v>
                </c:pt>
                <c:pt idx="69">
                  <c:v>0.70321229050279332</c:v>
                </c:pt>
                <c:pt idx="70">
                  <c:v>0.71932114882506526</c:v>
                </c:pt>
                <c:pt idx="71">
                  <c:v>0.72834890965732091</c:v>
                </c:pt>
                <c:pt idx="72">
                  <c:v>0.74436090225563911</c:v>
                </c:pt>
                <c:pt idx="73">
                  <c:v>0.75371083012644313</c:v>
                </c:pt>
                <c:pt idx="74">
                  <c:v>0.75582024905251755</c:v>
                </c:pt>
                <c:pt idx="75">
                  <c:v>0.75187969924812026</c:v>
                </c:pt>
                <c:pt idx="76">
                  <c:v>0.75146354443853114</c:v>
                </c:pt>
                <c:pt idx="77">
                  <c:v>0.75571725571725568</c:v>
                </c:pt>
                <c:pt idx="78">
                  <c:v>0.76135216952573159</c:v>
                </c:pt>
                <c:pt idx="79">
                  <c:v>0.76926805622879302</c:v>
                </c:pt>
                <c:pt idx="80">
                  <c:v>0.7744501637810014</c:v>
                </c:pt>
                <c:pt idx="81">
                  <c:v>0.77665441176470584</c:v>
                </c:pt>
                <c:pt idx="82">
                  <c:v>0.77702089009990916</c:v>
                </c:pt>
                <c:pt idx="83">
                  <c:v>0.78629550321199149</c:v>
                </c:pt>
                <c:pt idx="84">
                  <c:v>0.78610758153324867</c:v>
                </c:pt>
                <c:pt idx="85">
                  <c:v>0.79680638722554886</c:v>
                </c:pt>
                <c:pt idx="86">
                  <c:v>0.79653679653679654</c:v>
                </c:pt>
                <c:pt idx="87">
                  <c:v>0.80337711069418383</c:v>
                </c:pt>
                <c:pt idx="88">
                  <c:v>0.80321735877291434</c:v>
                </c:pt>
                <c:pt idx="89">
                  <c:v>0.80357808423406629</c:v>
                </c:pt>
                <c:pt idx="90">
                  <c:v>0.80237741456166423</c:v>
                </c:pt>
                <c:pt idx="91">
                  <c:v>0.80396475770925113</c:v>
                </c:pt>
                <c:pt idx="92">
                  <c:v>0.8035714285714286</c:v>
                </c:pt>
                <c:pt idx="93">
                  <c:v>0.80552565482597771</c:v>
                </c:pt>
                <c:pt idx="94">
                  <c:v>0.80701133144475923</c:v>
                </c:pt>
                <c:pt idx="95">
                  <c:v>0.8067256637168142</c:v>
                </c:pt>
                <c:pt idx="96">
                  <c:v>0.80649717514124297</c:v>
                </c:pt>
                <c:pt idx="97">
                  <c:v>0.80862908837856651</c:v>
                </c:pt>
                <c:pt idx="98">
                  <c:v>0.81039229181004813</c:v>
                </c:pt>
                <c:pt idx="99">
                  <c:v>0.81216032608695654</c:v>
                </c:pt>
                <c:pt idx="100">
                  <c:v>0.81512325116588946</c:v>
                </c:pt>
                <c:pt idx="101">
                  <c:v>0.81581548599670506</c:v>
                </c:pt>
                <c:pt idx="102">
                  <c:v>0.81537450722733251</c:v>
                </c:pt>
                <c:pt idx="103">
                  <c:v>0.81528871391076119</c:v>
                </c:pt>
                <c:pt idx="104">
                  <c:v>0.81661798117494322</c:v>
                </c:pt>
                <c:pt idx="105">
                  <c:v>0.81791907514450868</c:v>
                </c:pt>
                <c:pt idx="106">
                  <c:v>0.81864623243933587</c:v>
                </c:pt>
                <c:pt idx="107">
                  <c:v>0.81962527786598915</c:v>
                </c:pt>
                <c:pt idx="108">
                  <c:v>0.81933438985736928</c:v>
                </c:pt>
                <c:pt idx="109">
                  <c:v>0.81956315289648618</c:v>
                </c:pt>
                <c:pt idx="110">
                  <c:v>0.81910183428209993</c:v>
                </c:pt>
                <c:pt idx="111">
                  <c:v>0.81941380397100538</c:v>
                </c:pt>
                <c:pt idx="112">
                  <c:v>0.81966186599874769</c:v>
                </c:pt>
                <c:pt idx="113">
                  <c:v>0.82064034815045073</c:v>
                </c:pt>
                <c:pt idx="114">
                  <c:v>0.82165998148719532</c:v>
                </c:pt>
                <c:pt idx="115">
                  <c:v>0.82264498312365752</c:v>
                </c:pt>
                <c:pt idx="116">
                  <c:v>0.82210655235762398</c:v>
                </c:pt>
                <c:pt idx="117">
                  <c:v>0.82110091743119262</c:v>
                </c:pt>
                <c:pt idx="118">
                  <c:v>0.82148306377784563</c:v>
                </c:pt>
                <c:pt idx="119">
                  <c:v>0.82242424242424239</c:v>
                </c:pt>
                <c:pt idx="120">
                  <c:v>0.82255139056831927</c:v>
                </c:pt>
                <c:pt idx="121">
                  <c:v>0.82395209580838324</c:v>
                </c:pt>
                <c:pt idx="122">
                  <c:v>0.82537800177883192</c:v>
                </c:pt>
                <c:pt idx="123">
                  <c:v>0.82676470588235296</c:v>
                </c:pt>
                <c:pt idx="124">
                  <c:v>0.82922586256886055</c:v>
                </c:pt>
                <c:pt idx="125">
                  <c:v>0.82991625758013288</c:v>
                </c:pt>
                <c:pt idx="126">
                  <c:v>0.83045480713874498</c:v>
                </c:pt>
                <c:pt idx="127">
                  <c:v>0.83007475560667054</c:v>
                </c:pt>
                <c:pt idx="128">
                  <c:v>0.83220147142048673</c:v>
                </c:pt>
                <c:pt idx="129">
                  <c:v>0.83328663491173993</c:v>
                </c:pt>
                <c:pt idx="130">
                  <c:v>0.83613329661250346</c:v>
                </c:pt>
                <c:pt idx="131">
                  <c:v>0.83778625954198471</c:v>
                </c:pt>
                <c:pt idx="132">
                  <c:v>0.83923263982707375</c:v>
                </c:pt>
                <c:pt idx="133">
                  <c:v>0.8401397098334229</c:v>
                </c:pt>
                <c:pt idx="134">
                  <c:v>0.84137563316448949</c:v>
                </c:pt>
                <c:pt idx="135">
                  <c:v>0.84403669724770647</c:v>
                </c:pt>
                <c:pt idx="136">
                  <c:v>0.84389732844421161</c:v>
                </c:pt>
                <c:pt idx="137">
                  <c:v>0.8439382037182509</c:v>
                </c:pt>
                <c:pt idx="138">
                  <c:v>0.84430512016718917</c:v>
                </c:pt>
                <c:pt idx="139">
                  <c:v>0.84531533869711917</c:v>
                </c:pt>
                <c:pt idx="140">
                  <c:v>0.84635215261665375</c:v>
                </c:pt>
                <c:pt idx="141">
                  <c:v>0.84702258726899382</c:v>
                </c:pt>
                <c:pt idx="142">
                  <c:v>0.8474923234390993</c:v>
                </c:pt>
                <c:pt idx="143">
                  <c:v>0.84795918367346934</c:v>
                </c:pt>
                <c:pt idx="144">
                  <c:v>0.84815286624203823</c:v>
                </c:pt>
                <c:pt idx="145">
                  <c:v>0.84815286624203823</c:v>
                </c:pt>
                <c:pt idx="146">
                  <c:v>0.8482302011713776</c:v>
                </c:pt>
                <c:pt idx="147">
                  <c:v>0.84853875476493013</c:v>
                </c:pt>
                <c:pt idx="148">
                  <c:v>0.84880771182141046</c:v>
                </c:pt>
                <c:pt idx="149">
                  <c:v>0.84907571537098003</c:v>
                </c:pt>
                <c:pt idx="150">
                  <c:v>0.84928048472607931</c:v>
                </c:pt>
                <c:pt idx="151">
                  <c:v>0.8502257902659307</c:v>
                </c:pt>
                <c:pt idx="152">
                  <c:v>0.85112219451371574</c:v>
                </c:pt>
                <c:pt idx="153">
                  <c:v>0.85098430102167955</c:v>
                </c:pt>
                <c:pt idx="154">
                  <c:v>0.85136476426799013</c:v>
                </c:pt>
                <c:pt idx="155">
                  <c:v>0.85232586758552797</c:v>
                </c:pt>
                <c:pt idx="156">
                  <c:v>0.85194294146581406</c:v>
                </c:pt>
                <c:pt idx="157">
                  <c:v>0.85291961886147083</c:v>
                </c:pt>
                <c:pt idx="158">
                  <c:v>0.85320653499146548</c:v>
                </c:pt>
                <c:pt idx="159">
                  <c:v>0.85351089588377727</c:v>
                </c:pt>
                <c:pt idx="160">
                  <c:v>0.85358180058083255</c:v>
                </c:pt>
                <c:pt idx="161">
                  <c:v>0.85365263667150459</c:v>
                </c:pt>
                <c:pt idx="162">
                  <c:v>0.85436660268714015</c:v>
                </c:pt>
                <c:pt idx="163">
                  <c:v>0.85537288539432932</c:v>
                </c:pt>
                <c:pt idx="164">
                  <c:v>0.85592214573937808</c:v>
                </c:pt>
                <c:pt idx="165">
                  <c:v>0.85629874734105416</c:v>
                </c:pt>
                <c:pt idx="166">
                  <c:v>0.85653610193487495</c:v>
                </c:pt>
                <c:pt idx="167">
                  <c:v>0.8563679245283019</c:v>
                </c:pt>
                <c:pt idx="168">
                  <c:v>0.85751052877866163</c:v>
                </c:pt>
                <c:pt idx="169">
                  <c:v>0.85794261721483556</c:v>
                </c:pt>
                <c:pt idx="170">
                  <c:v>0.85764212488350422</c:v>
                </c:pt>
                <c:pt idx="171">
                  <c:v>0.85800604229607247</c:v>
                </c:pt>
                <c:pt idx="172">
                  <c:v>0.85770659238625813</c:v>
                </c:pt>
                <c:pt idx="173">
                  <c:v>0.85770659238625813</c:v>
                </c:pt>
                <c:pt idx="174">
                  <c:v>0.8581986143187067</c:v>
                </c:pt>
                <c:pt idx="175">
                  <c:v>0.85878564857405704</c:v>
                </c:pt>
                <c:pt idx="176">
                  <c:v>0.8595287119652254</c:v>
                </c:pt>
                <c:pt idx="177">
                  <c:v>0.85959295678024239</c:v>
                </c:pt>
                <c:pt idx="178">
                  <c:v>0.85959295678024239</c:v>
                </c:pt>
                <c:pt idx="179">
                  <c:v>0.85959295678024239</c:v>
                </c:pt>
                <c:pt idx="180">
                  <c:v>0.85946069469835462</c:v>
                </c:pt>
                <c:pt idx="181">
                  <c:v>0.86116745548794227</c:v>
                </c:pt>
                <c:pt idx="182">
                  <c:v>0.86311366651923926</c:v>
                </c:pt>
                <c:pt idx="183">
                  <c:v>0.86373626373626378</c:v>
                </c:pt>
                <c:pt idx="184">
                  <c:v>0.86396495071193868</c:v>
                </c:pt>
                <c:pt idx="185">
                  <c:v>0.86363636363636365</c:v>
                </c:pt>
                <c:pt idx="186">
                  <c:v>0.86381492797904846</c:v>
                </c:pt>
                <c:pt idx="187">
                  <c:v>0.86371565634539904</c:v>
                </c:pt>
                <c:pt idx="188">
                  <c:v>0.8638538494997825</c:v>
                </c:pt>
                <c:pt idx="189">
                  <c:v>0.8638629958812053</c:v>
                </c:pt>
                <c:pt idx="190">
                  <c:v>0.86381322957198448</c:v>
                </c:pt>
                <c:pt idx="191">
                  <c:v>0.8641550053821313</c:v>
                </c:pt>
                <c:pt idx="192">
                  <c:v>0.86506075463653809</c:v>
                </c:pt>
                <c:pt idx="193">
                  <c:v>0.86464088397790051</c:v>
                </c:pt>
                <c:pt idx="194">
                  <c:v>0.8650977096028577</c:v>
                </c:pt>
                <c:pt idx="195">
                  <c:v>0.86474036850921276</c:v>
                </c:pt>
                <c:pt idx="196">
                  <c:v>0.86394840857083421</c:v>
                </c:pt>
                <c:pt idx="197">
                  <c:v>0.86441717791411044</c:v>
                </c:pt>
                <c:pt idx="198">
                  <c:v>0.8637196985129354</c:v>
                </c:pt>
                <c:pt idx="199">
                  <c:v>0.86652165315404395</c:v>
                </c:pt>
                <c:pt idx="200">
                  <c:v>0.8653921955065037</c:v>
                </c:pt>
                <c:pt idx="201">
                  <c:v>0.86514645173972871</c:v>
                </c:pt>
                <c:pt idx="202">
                  <c:v>0.86788501808490381</c:v>
                </c:pt>
                <c:pt idx="203">
                  <c:v>0.86868686868686873</c:v>
                </c:pt>
                <c:pt idx="204">
                  <c:v>0.87172064411072914</c:v>
                </c:pt>
                <c:pt idx="205">
                  <c:v>0.87321207840367299</c:v>
                </c:pt>
                <c:pt idx="206">
                  <c:v>0.87476411048207237</c:v>
                </c:pt>
                <c:pt idx="207">
                  <c:v>0.87476603709375533</c:v>
                </c:pt>
                <c:pt idx="208">
                  <c:v>0.87307236061684457</c:v>
                </c:pt>
                <c:pt idx="209">
                  <c:v>0.8723440134907251</c:v>
                </c:pt>
                <c:pt idx="210">
                  <c:v>0.88504883546205859</c:v>
                </c:pt>
                <c:pt idx="211">
                  <c:v>0.88679518770836352</c:v>
                </c:pt>
                <c:pt idx="212">
                  <c:v>0.88834476003917728</c:v>
                </c:pt>
                <c:pt idx="213">
                  <c:v>0.89366160293347308</c:v>
                </c:pt>
                <c:pt idx="214">
                  <c:v>0.90086830680173657</c:v>
                </c:pt>
                <c:pt idx="215">
                  <c:v>0.90742387197154928</c:v>
                </c:pt>
                <c:pt idx="216">
                  <c:v>0.91092314118629913</c:v>
                </c:pt>
                <c:pt idx="217">
                  <c:v>0.91252742868541792</c:v>
                </c:pt>
                <c:pt idx="218">
                  <c:v>0.9109568666336143</c:v>
                </c:pt>
                <c:pt idx="219">
                  <c:v>0.90973801285219968</c:v>
                </c:pt>
                <c:pt idx="220">
                  <c:v>0.91211379050489827</c:v>
                </c:pt>
                <c:pt idx="221">
                  <c:v>0.91916624300965943</c:v>
                </c:pt>
                <c:pt idx="222">
                  <c:v>0.91936693044564766</c:v>
                </c:pt>
                <c:pt idx="223">
                  <c:v>0.92187622558632054</c:v>
                </c:pt>
                <c:pt idx="224">
                  <c:v>0.92242359899901416</c:v>
                </c:pt>
                <c:pt idx="225">
                  <c:v>0.92309941520467831</c:v>
                </c:pt>
                <c:pt idx="226">
                  <c:v>0.92369364934242915</c:v>
                </c:pt>
                <c:pt idx="227">
                  <c:v>0.9245013275239975</c:v>
                </c:pt>
                <c:pt idx="228">
                  <c:v>0.92501641497045306</c:v>
                </c:pt>
                <c:pt idx="229">
                  <c:v>0.9242492734904747</c:v>
                </c:pt>
                <c:pt idx="230">
                  <c:v>0.92358657243816256</c:v>
                </c:pt>
                <c:pt idx="231">
                  <c:v>0.92211086364761197</c:v>
                </c:pt>
                <c:pt idx="232">
                  <c:v>0.92119089316987746</c:v>
                </c:pt>
                <c:pt idx="233">
                  <c:v>0.92050332216146291</c:v>
                </c:pt>
                <c:pt idx="234">
                  <c:v>0.92010116686785082</c:v>
                </c:pt>
                <c:pt idx="235">
                  <c:v>0.91934114450670745</c:v>
                </c:pt>
                <c:pt idx="236">
                  <c:v>0.91805377720870673</c:v>
                </c:pt>
                <c:pt idx="237">
                  <c:v>0.91557120070403164</c:v>
                </c:pt>
                <c:pt idx="238">
                  <c:v>0.91550653244806168</c:v>
                </c:pt>
                <c:pt idx="239">
                  <c:v>0.91446369680154949</c:v>
                </c:pt>
                <c:pt idx="240">
                  <c:v>0.91354569509464689</c:v>
                </c:pt>
                <c:pt idx="241">
                  <c:v>0.91579251275141949</c:v>
                </c:pt>
                <c:pt idx="242">
                  <c:v>0.91692925971594286</c:v>
                </c:pt>
                <c:pt idx="243">
                  <c:v>0.91553767046724788</c:v>
                </c:pt>
                <c:pt idx="244">
                  <c:v>0.91357483902054404</c:v>
                </c:pt>
                <c:pt idx="245">
                  <c:v>0.91144022322386775</c:v>
                </c:pt>
                <c:pt idx="246">
                  <c:v>0.91401682018422103</c:v>
                </c:pt>
                <c:pt idx="247">
                  <c:v>0.91163649216510234</c:v>
                </c:pt>
                <c:pt idx="248">
                  <c:v>0.91335832965740338</c:v>
                </c:pt>
                <c:pt idx="249">
                  <c:v>0.91137123745819393</c:v>
                </c:pt>
                <c:pt idx="250">
                  <c:v>0.91296606619187259</c:v>
                </c:pt>
                <c:pt idx="251">
                  <c:v>0.91398562009211093</c:v>
                </c:pt>
                <c:pt idx="252">
                  <c:v>0.91439454054911917</c:v>
                </c:pt>
                <c:pt idx="253">
                  <c:v>0.91323318581312718</c:v>
                </c:pt>
                <c:pt idx="254">
                  <c:v>0.91179440110142262</c:v>
                </c:pt>
                <c:pt idx="255">
                  <c:v>0.91235783796459136</c:v>
                </c:pt>
                <c:pt idx="256">
                  <c:v>0.91063596491228072</c:v>
                </c:pt>
                <c:pt idx="257">
                  <c:v>0.91424731182795704</c:v>
                </c:pt>
                <c:pt idx="258">
                  <c:v>0.91240388722768051</c:v>
                </c:pt>
                <c:pt idx="259">
                  <c:v>0.91157850677549312</c:v>
                </c:pt>
                <c:pt idx="260">
                  <c:v>0.91280106487178847</c:v>
                </c:pt>
                <c:pt idx="261">
                  <c:v>0.91431727582728972</c:v>
                </c:pt>
                <c:pt idx="262">
                  <c:v>0.91711788627019253</c:v>
                </c:pt>
                <c:pt idx="263">
                  <c:v>0.91865567804773629</c:v>
                </c:pt>
                <c:pt idx="264">
                  <c:v>0.91761592208342158</c:v>
                </c:pt>
                <c:pt idx="265">
                  <c:v>0.91654867993670364</c:v>
                </c:pt>
                <c:pt idx="266">
                  <c:v>0.91453026966385509</c:v>
                </c:pt>
                <c:pt idx="267">
                  <c:v>0.92145974556597643</c:v>
                </c:pt>
                <c:pt idx="268">
                  <c:v>0.92274738891839259</c:v>
                </c:pt>
                <c:pt idx="269">
                  <c:v>0.92285221313015697</c:v>
                </c:pt>
                <c:pt idx="270">
                  <c:v>0.92253229202938203</c:v>
                </c:pt>
                <c:pt idx="271">
                  <c:v>0.92977883901402092</c:v>
                </c:pt>
                <c:pt idx="272">
                  <c:v>0.92867481620544867</c:v>
                </c:pt>
                <c:pt idx="273">
                  <c:v>0.9276080529353794</c:v>
                </c:pt>
                <c:pt idx="274">
                  <c:v>0.92642038779938363</c:v>
                </c:pt>
                <c:pt idx="275">
                  <c:v>0.9255382371214782</c:v>
                </c:pt>
                <c:pt idx="276">
                  <c:v>0.9250216814275577</c:v>
                </c:pt>
                <c:pt idx="277">
                  <c:v>0.92433268858800777</c:v>
                </c:pt>
                <c:pt idx="278">
                  <c:v>0.92544881458133477</c:v>
                </c:pt>
                <c:pt idx="279">
                  <c:v>0.92481664844412226</c:v>
                </c:pt>
                <c:pt idx="280">
                  <c:v>0.9239248940036342</c:v>
                </c:pt>
                <c:pt idx="281">
                  <c:v>0.92303103337191128</c:v>
                </c:pt>
                <c:pt idx="282">
                  <c:v>0.92238812967347228</c:v>
                </c:pt>
                <c:pt idx="283">
                  <c:v>0.92162027890425524</c:v>
                </c:pt>
                <c:pt idx="284">
                  <c:v>0.92059691963929458</c:v>
                </c:pt>
                <c:pt idx="285">
                  <c:v>0.92049154734823146</c:v>
                </c:pt>
                <c:pt idx="286">
                  <c:v>0.91990216043917128</c:v>
                </c:pt>
                <c:pt idx="287">
                  <c:v>0.91917521709135908</c:v>
                </c:pt>
                <c:pt idx="288">
                  <c:v>0.92022605088261444</c:v>
                </c:pt>
                <c:pt idx="289">
                  <c:v>0.92080091040506873</c:v>
                </c:pt>
                <c:pt idx="290">
                  <c:v>0.92182700000987783</c:v>
                </c:pt>
                <c:pt idx="291">
                  <c:v>0.9232627769039814</c:v>
                </c:pt>
                <c:pt idx="292">
                  <c:v>0.92621431880545957</c:v>
                </c:pt>
                <c:pt idx="293">
                  <c:v>0.92776041933446018</c:v>
                </c:pt>
                <c:pt idx="294">
                  <c:v>0.93009160466380525</c:v>
                </c:pt>
                <c:pt idx="295">
                  <c:v>0.93246839654025282</c:v>
                </c:pt>
                <c:pt idx="296">
                  <c:v>0.9334974627697219</c:v>
                </c:pt>
                <c:pt idx="297">
                  <c:v>0.93390827937061127</c:v>
                </c:pt>
                <c:pt idx="298">
                  <c:v>0.93513160819405305</c:v>
                </c:pt>
                <c:pt idx="299">
                  <c:v>0.93616250304867421</c:v>
                </c:pt>
                <c:pt idx="300">
                  <c:v>0.93707037255260506</c:v>
                </c:pt>
                <c:pt idx="301">
                  <c:v>0.938674367329418</c:v>
                </c:pt>
                <c:pt idx="302">
                  <c:v>0.94025895927686842</c:v>
                </c:pt>
                <c:pt idx="303">
                  <c:v>0.94202003238769272</c:v>
                </c:pt>
                <c:pt idx="304">
                  <c:v>0.94352249630450846</c:v>
                </c:pt>
                <c:pt idx="305">
                  <c:v>0.94455445544554451</c:v>
                </c:pt>
                <c:pt idx="306">
                  <c:v>0.94579102077186805</c:v>
                </c:pt>
                <c:pt idx="307">
                  <c:v>0.9459969141093777</c:v>
                </c:pt>
                <c:pt idx="308">
                  <c:v>0.94625248367494297</c:v>
                </c:pt>
                <c:pt idx="309">
                  <c:v>0.94561954220344879</c:v>
                </c:pt>
                <c:pt idx="310">
                  <c:v>0.94697519922392825</c:v>
                </c:pt>
                <c:pt idx="311">
                  <c:v>0.94819512482451918</c:v>
                </c:pt>
                <c:pt idx="312">
                  <c:v>0.94895102213017302</c:v>
                </c:pt>
                <c:pt idx="313">
                  <c:v>0.95004587861032064</c:v>
                </c:pt>
                <c:pt idx="314">
                  <c:v>0.9508257628961736</c:v>
                </c:pt>
                <c:pt idx="315">
                  <c:v>0.95164332313019817</c:v>
                </c:pt>
                <c:pt idx="316">
                  <c:v>0.95217184596101478</c:v>
                </c:pt>
                <c:pt idx="317">
                  <c:v>0.95267953157943763</c:v>
                </c:pt>
                <c:pt idx="318">
                  <c:v>0.95278910595207655</c:v>
                </c:pt>
                <c:pt idx="319">
                  <c:v>0.95273716848088819</c:v>
                </c:pt>
                <c:pt idx="320">
                  <c:v>0.95282613189993792</c:v>
                </c:pt>
                <c:pt idx="321">
                  <c:v>0.95267730605705836</c:v>
                </c:pt>
                <c:pt idx="322">
                  <c:v>0.95256221232034699</c:v>
                </c:pt>
                <c:pt idx="323">
                  <c:v>0.95257683540562532</c:v>
                </c:pt>
                <c:pt idx="324">
                  <c:v>0.95259919814747185</c:v>
                </c:pt>
                <c:pt idx="325">
                  <c:v>0.95272138023067388</c:v>
                </c:pt>
                <c:pt idx="326">
                  <c:v>0.95277777777777772</c:v>
                </c:pt>
                <c:pt idx="327">
                  <c:v>0.95286849903573279</c:v>
                </c:pt>
                <c:pt idx="328">
                  <c:v>0.952829894779473</c:v>
                </c:pt>
                <c:pt idx="329">
                  <c:v>0.95286598607386574</c:v>
                </c:pt>
                <c:pt idx="330">
                  <c:v>0.95296103240028474</c:v>
                </c:pt>
                <c:pt idx="331">
                  <c:v>0.95368266599789642</c:v>
                </c:pt>
                <c:pt idx="332">
                  <c:v>0.95418317905432726</c:v>
                </c:pt>
                <c:pt idx="333">
                  <c:v>0.9545395147590493</c:v>
                </c:pt>
                <c:pt idx="334">
                  <c:v>0.95456548595207302</c:v>
                </c:pt>
                <c:pt idx="335">
                  <c:v>0.95503430339765294</c:v>
                </c:pt>
                <c:pt idx="336">
                  <c:v>0.95530536132171795</c:v>
                </c:pt>
                <c:pt idx="337">
                  <c:v>0.95531099811938425</c:v>
                </c:pt>
                <c:pt idx="338">
                  <c:v>0.95521209308125554</c:v>
                </c:pt>
                <c:pt idx="339">
                  <c:v>0.95523326746284043</c:v>
                </c:pt>
                <c:pt idx="340">
                  <c:v>0.95530180670848519</c:v>
                </c:pt>
                <c:pt idx="341">
                  <c:v>0.95540587266181687</c:v>
                </c:pt>
                <c:pt idx="342">
                  <c:v>0.95532001713142978</c:v>
                </c:pt>
                <c:pt idx="343">
                  <c:v>0.95526680050541446</c:v>
                </c:pt>
                <c:pt idx="344">
                  <c:v>0.95527284099302012</c:v>
                </c:pt>
                <c:pt idx="345">
                  <c:v>0.95531292173574467</c:v>
                </c:pt>
                <c:pt idx="346">
                  <c:v>0.95560880010938287</c:v>
                </c:pt>
                <c:pt idx="347">
                  <c:v>0.95576983274116667</c:v>
                </c:pt>
                <c:pt idx="348">
                  <c:v>0.95588914549653581</c:v>
                </c:pt>
                <c:pt idx="349">
                  <c:v>0.95573718051245959</c:v>
                </c:pt>
                <c:pt idx="350">
                  <c:v>0.95562273430979672</c:v>
                </c:pt>
                <c:pt idx="351">
                  <c:v>0.95550066899599873</c:v>
                </c:pt>
                <c:pt idx="352">
                  <c:v>0.95535517021531779</c:v>
                </c:pt>
                <c:pt idx="353">
                  <c:v>0.95531335833343789</c:v>
                </c:pt>
                <c:pt idx="354">
                  <c:v>0.95544372429265856</c:v>
                </c:pt>
                <c:pt idx="355">
                  <c:v>0.95558163078914049</c:v>
                </c:pt>
                <c:pt idx="356">
                  <c:v>0.95557919200241015</c:v>
                </c:pt>
                <c:pt idx="357">
                  <c:v>0.95563441686331185</c:v>
                </c:pt>
                <c:pt idx="358">
                  <c:v>0.95560034256006154</c:v>
                </c:pt>
                <c:pt idx="359">
                  <c:v>0.95552970597606213</c:v>
                </c:pt>
                <c:pt idx="360">
                  <c:v>0.95546230793830111</c:v>
                </c:pt>
                <c:pt idx="361">
                  <c:v>0.9554480485090836</c:v>
                </c:pt>
                <c:pt idx="362">
                  <c:v>0.95545154934411003</c:v>
                </c:pt>
                <c:pt idx="363">
                  <c:v>0.95524912342732549</c:v>
                </c:pt>
                <c:pt idx="364">
                  <c:v>0.95513250316947695</c:v>
                </c:pt>
                <c:pt idx="365">
                  <c:v>0.95496082791055026</c:v>
                </c:pt>
                <c:pt idx="366">
                  <c:v>0.95501129110307159</c:v>
                </c:pt>
                <c:pt idx="367">
                  <c:v>0.95480347467102433</c:v>
                </c:pt>
                <c:pt idx="368">
                  <c:v>0.95482732615222621</c:v>
                </c:pt>
                <c:pt idx="369">
                  <c:v>0.95467380334078</c:v>
                </c:pt>
                <c:pt idx="370">
                  <c:v>0.95453009360954344</c:v>
                </c:pt>
                <c:pt idx="371">
                  <c:v>0.95429334572709279</c:v>
                </c:pt>
                <c:pt idx="372">
                  <c:v>0.95427204488252704</c:v>
                </c:pt>
                <c:pt idx="373">
                  <c:v>0.95426249755866766</c:v>
                </c:pt>
                <c:pt idx="374">
                  <c:v>0.95416575671544002</c:v>
                </c:pt>
                <c:pt idx="375">
                  <c:v>0.95404006582746592</c:v>
                </c:pt>
                <c:pt idx="376">
                  <c:v>0.95406560903468673</c:v>
                </c:pt>
                <c:pt idx="377">
                  <c:v>0.95392947406426765</c:v>
                </c:pt>
                <c:pt idx="378">
                  <c:v>0.95372687140421053</c:v>
                </c:pt>
                <c:pt idx="379">
                  <c:v>0.95342951419068322</c:v>
                </c:pt>
                <c:pt idx="380">
                  <c:v>0.95337502515360029</c:v>
                </c:pt>
                <c:pt idx="381">
                  <c:v>0.95305086243185511</c:v>
                </c:pt>
                <c:pt idx="382">
                  <c:v>0.95296450831916757</c:v>
                </c:pt>
                <c:pt idx="383">
                  <c:v>0.952945166876213</c:v>
                </c:pt>
                <c:pt idx="384">
                  <c:v>0.95287480567124994</c:v>
                </c:pt>
                <c:pt idx="385">
                  <c:v>0.95270973328109909</c:v>
                </c:pt>
                <c:pt idx="386">
                  <c:v>0.95274266582102984</c:v>
                </c:pt>
                <c:pt idx="387">
                  <c:v>0.95265083909444337</c:v>
                </c:pt>
                <c:pt idx="388">
                  <c:v>0.95265083909444337</c:v>
                </c:pt>
                <c:pt idx="389">
                  <c:v>0.95265083909444337</c:v>
                </c:pt>
                <c:pt idx="390">
                  <c:v>0.95265083909444337</c:v>
                </c:pt>
                <c:pt idx="391">
                  <c:v>0.95265083909444337</c:v>
                </c:pt>
                <c:pt idx="392">
                  <c:v>0.95265083909444337</c:v>
                </c:pt>
                <c:pt idx="393">
                  <c:v>0.95265083909444337</c:v>
                </c:pt>
                <c:pt idx="394">
                  <c:v>0.95265083909444337</c:v>
                </c:pt>
                <c:pt idx="395">
                  <c:v>0.95265083909444337</c:v>
                </c:pt>
                <c:pt idx="396">
                  <c:v>0.95265083909444337</c:v>
                </c:pt>
                <c:pt idx="397">
                  <c:v>0.95265083909444337</c:v>
                </c:pt>
                <c:pt idx="398">
                  <c:v>0.95265083909444337</c:v>
                </c:pt>
                <c:pt idx="399">
                  <c:v>0.95265083909444337</c:v>
                </c:pt>
                <c:pt idx="400">
                  <c:v>0.95265083909444337</c:v>
                </c:pt>
                <c:pt idx="401">
                  <c:v>0.95265083909444337</c:v>
                </c:pt>
                <c:pt idx="402">
                  <c:v>0.95265083909444337</c:v>
                </c:pt>
                <c:pt idx="403">
                  <c:v>0.95265083909444337</c:v>
                </c:pt>
                <c:pt idx="404">
                  <c:v>0.95265083909444337</c:v>
                </c:pt>
                <c:pt idx="405">
                  <c:v>0.95265083909444337</c:v>
                </c:pt>
                <c:pt idx="406">
                  <c:v>0.95265083909444337</c:v>
                </c:pt>
                <c:pt idx="407">
                  <c:v>0.95265083909444337</c:v>
                </c:pt>
                <c:pt idx="408">
                  <c:v>0.95265083909444337</c:v>
                </c:pt>
                <c:pt idx="409">
                  <c:v>0.95265083909444337</c:v>
                </c:pt>
                <c:pt idx="410">
                  <c:v>0.95265083909444337</c:v>
                </c:pt>
                <c:pt idx="411">
                  <c:v>0.95265083909444337</c:v>
                </c:pt>
                <c:pt idx="412">
                  <c:v>0.95265083909444337</c:v>
                </c:pt>
                <c:pt idx="413">
                  <c:v>0.95265083909444337</c:v>
                </c:pt>
                <c:pt idx="414">
                  <c:v>0.95265083909444337</c:v>
                </c:pt>
                <c:pt idx="415">
                  <c:v>0.95265083909444337</c:v>
                </c:pt>
                <c:pt idx="416">
                  <c:v>0.95265083909444337</c:v>
                </c:pt>
                <c:pt idx="417">
                  <c:v>0.95265083909444337</c:v>
                </c:pt>
                <c:pt idx="418">
                  <c:v>0.95265083909444337</c:v>
                </c:pt>
                <c:pt idx="419">
                  <c:v>0.95265083909444337</c:v>
                </c:pt>
                <c:pt idx="420">
                  <c:v>0.95265083909444337</c:v>
                </c:pt>
                <c:pt idx="421">
                  <c:v>0.95265083909444337</c:v>
                </c:pt>
                <c:pt idx="422">
                  <c:v>0.95265083909444337</c:v>
                </c:pt>
                <c:pt idx="423">
                  <c:v>0.95265083909444337</c:v>
                </c:pt>
                <c:pt idx="424">
                  <c:v>0.95265083909444337</c:v>
                </c:pt>
                <c:pt idx="425">
                  <c:v>0.95265083909444337</c:v>
                </c:pt>
                <c:pt idx="426">
                  <c:v>0.95265083909444337</c:v>
                </c:pt>
                <c:pt idx="427">
                  <c:v>0.95265083909444337</c:v>
                </c:pt>
                <c:pt idx="428">
                  <c:v>0.95265083909444337</c:v>
                </c:pt>
                <c:pt idx="429">
                  <c:v>0.95265083909444337</c:v>
                </c:pt>
                <c:pt idx="430">
                  <c:v>0.95265083909444337</c:v>
                </c:pt>
                <c:pt idx="431">
                  <c:v>0.95265083909444337</c:v>
                </c:pt>
                <c:pt idx="432">
                  <c:v>0.95265083909444337</c:v>
                </c:pt>
                <c:pt idx="433">
                  <c:v>0.95265083909444337</c:v>
                </c:pt>
                <c:pt idx="434">
                  <c:v>0.95265083909444337</c:v>
                </c:pt>
                <c:pt idx="435">
                  <c:v>0.95265083909444337</c:v>
                </c:pt>
                <c:pt idx="436">
                  <c:v>0.95265083909444337</c:v>
                </c:pt>
                <c:pt idx="437">
                  <c:v>0.95265083909444337</c:v>
                </c:pt>
                <c:pt idx="438">
                  <c:v>0.95265083909444337</c:v>
                </c:pt>
                <c:pt idx="439">
                  <c:v>0.95265083909444337</c:v>
                </c:pt>
                <c:pt idx="440">
                  <c:v>0.95265083909444337</c:v>
                </c:pt>
                <c:pt idx="441">
                  <c:v>0.95265083909444337</c:v>
                </c:pt>
                <c:pt idx="442">
                  <c:v>0.95265083909444337</c:v>
                </c:pt>
                <c:pt idx="443">
                  <c:v>0.95265083909444337</c:v>
                </c:pt>
                <c:pt idx="444">
                  <c:v>0.95265083909444337</c:v>
                </c:pt>
                <c:pt idx="445">
                  <c:v>0.95265083909444337</c:v>
                </c:pt>
                <c:pt idx="446">
                  <c:v>0.95265083909444337</c:v>
                </c:pt>
                <c:pt idx="447">
                  <c:v>0.95265083909444337</c:v>
                </c:pt>
                <c:pt idx="448">
                  <c:v>0.95265083909444337</c:v>
                </c:pt>
                <c:pt idx="449">
                  <c:v>0.95265083909444337</c:v>
                </c:pt>
                <c:pt idx="450">
                  <c:v>0.95265083909444337</c:v>
                </c:pt>
                <c:pt idx="451">
                  <c:v>0.95265083909444337</c:v>
                </c:pt>
                <c:pt idx="452">
                  <c:v>0.95265083909444337</c:v>
                </c:pt>
                <c:pt idx="453">
                  <c:v>0.95265083909444337</c:v>
                </c:pt>
                <c:pt idx="454">
                  <c:v>0.95265083909444337</c:v>
                </c:pt>
                <c:pt idx="455">
                  <c:v>0.95265083909444337</c:v>
                </c:pt>
                <c:pt idx="456">
                  <c:v>0.95265083909444337</c:v>
                </c:pt>
                <c:pt idx="457">
                  <c:v>0.95265083909444337</c:v>
                </c:pt>
                <c:pt idx="458">
                  <c:v>0.95265083909444337</c:v>
                </c:pt>
                <c:pt idx="459">
                  <c:v>0.95265083909444337</c:v>
                </c:pt>
                <c:pt idx="460">
                  <c:v>0.95265083909444337</c:v>
                </c:pt>
                <c:pt idx="461">
                  <c:v>0.95265083909444337</c:v>
                </c:pt>
                <c:pt idx="462">
                  <c:v>0.95265083909444337</c:v>
                </c:pt>
                <c:pt idx="463">
                  <c:v>0.95265083909444337</c:v>
                </c:pt>
                <c:pt idx="464">
                  <c:v>0.95265083909444337</c:v>
                </c:pt>
                <c:pt idx="465">
                  <c:v>0.95265083909444337</c:v>
                </c:pt>
                <c:pt idx="466">
                  <c:v>0.95265083909444337</c:v>
                </c:pt>
                <c:pt idx="467">
                  <c:v>0.95265083909444337</c:v>
                </c:pt>
                <c:pt idx="468">
                  <c:v>0.95265083909444337</c:v>
                </c:pt>
                <c:pt idx="469">
                  <c:v>0.95265083909444337</c:v>
                </c:pt>
                <c:pt idx="470">
                  <c:v>0.95265083909444337</c:v>
                </c:pt>
                <c:pt idx="471">
                  <c:v>0.95265083909444337</c:v>
                </c:pt>
                <c:pt idx="472">
                  <c:v>0.95265083909444337</c:v>
                </c:pt>
                <c:pt idx="473">
                  <c:v>0.95265083909444337</c:v>
                </c:pt>
                <c:pt idx="474">
                  <c:v>0.95265083909444337</c:v>
                </c:pt>
                <c:pt idx="475">
                  <c:v>0.95265083909444337</c:v>
                </c:pt>
                <c:pt idx="476">
                  <c:v>0.95265083909444337</c:v>
                </c:pt>
                <c:pt idx="477">
                  <c:v>0.95265083909444337</c:v>
                </c:pt>
                <c:pt idx="478">
                  <c:v>0.95265083909444337</c:v>
                </c:pt>
                <c:pt idx="479">
                  <c:v>0.95265083909444337</c:v>
                </c:pt>
                <c:pt idx="480">
                  <c:v>0.95265083909444337</c:v>
                </c:pt>
                <c:pt idx="481">
                  <c:v>0.95265083909444337</c:v>
                </c:pt>
                <c:pt idx="482">
                  <c:v>0.95265083909444337</c:v>
                </c:pt>
                <c:pt idx="483">
                  <c:v>0.95265083909444337</c:v>
                </c:pt>
                <c:pt idx="484">
                  <c:v>0.95265083909444337</c:v>
                </c:pt>
                <c:pt idx="485">
                  <c:v>0.95265083909444337</c:v>
                </c:pt>
                <c:pt idx="486">
                  <c:v>0.95265083909444337</c:v>
                </c:pt>
                <c:pt idx="487">
                  <c:v>0.95265083909444337</c:v>
                </c:pt>
                <c:pt idx="488">
                  <c:v>0.95265083909444337</c:v>
                </c:pt>
                <c:pt idx="489">
                  <c:v>0.95265083909444337</c:v>
                </c:pt>
                <c:pt idx="490">
                  <c:v>0.95265083909444337</c:v>
                </c:pt>
                <c:pt idx="491">
                  <c:v>0.95265083909444337</c:v>
                </c:pt>
                <c:pt idx="492">
                  <c:v>0.95265083909444337</c:v>
                </c:pt>
                <c:pt idx="493">
                  <c:v>0.95265083909444337</c:v>
                </c:pt>
                <c:pt idx="494">
                  <c:v>0.95265083909444337</c:v>
                </c:pt>
                <c:pt idx="495">
                  <c:v>0.95265083909444337</c:v>
                </c:pt>
                <c:pt idx="496">
                  <c:v>0.95265083909444337</c:v>
                </c:pt>
                <c:pt idx="497">
                  <c:v>0.95265083909444337</c:v>
                </c:pt>
                <c:pt idx="498">
                  <c:v>0.95265083909444337</c:v>
                </c:pt>
                <c:pt idx="499">
                  <c:v>0.95265083909444337</c:v>
                </c:pt>
                <c:pt idx="500">
                  <c:v>0.95265083909444337</c:v>
                </c:pt>
                <c:pt idx="501">
                  <c:v>0.95265083909444337</c:v>
                </c:pt>
                <c:pt idx="502">
                  <c:v>0.95265083909444337</c:v>
                </c:pt>
                <c:pt idx="503">
                  <c:v>0.95265083909444337</c:v>
                </c:pt>
                <c:pt idx="504">
                  <c:v>0.95265083909444337</c:v>
                </c:pt>
                <c:pt idx="505">
                  <c:v>0.95265083909444337</c:v>
                </c:pt>
                <c:pt idx="506">
                  <c:v>0.95265083909444337</c:v>
                </c:pt>
                <c:pt idx="507">
                  <c:v>0.95265083909444337</c:v>
                </c:pt>
                <c:pt idx="508">
                  <c:v>0.95265083909444337</c:v>
                </c:pt>
                <c:pt idx="509">
                  <c:v>0.95265083909444337</c:v>
                </c:pt>
                <c:pt idx="510">
                  <c:v>0.95265083909444337</c:v>
                </c:pt>
                <c:pt idx="511">
                  <c:v>0.95265083909444337</c:v>
                </c:pt>
                <c:pt idx="512">
                  <c:v>0.95265083909444337</c:v>
                </c:pt>
                <c:pt idx="513">
                  <c:v>0.95265083909444337</c:v>
                </c:pt>
                <c:pt idx="514">
                  <c:v>0.95265083909444337</c:v>
                </c:pt>
                <c:pt idx="515">
                  <c:v>0.95265083909444337</c:v>
                </c:pt>
                <c:pt idx="516">
                  <c:v>0.95265083909444337</c:v>
                </c:pt>
                <c:pt idx="517">
                  <c:v>0.95265083909444337</c:v>
                </c:pt>
                <c:pt idx="518">
                  <c:v>0.95265083909444337</c:v>
                </c:pt>
                <c:pt idx="519">
                  <c:v>0.95265083909444337</c:v>
                </c:pt>
                <c:pt idx="520">
                  <c:v>0.95265083909444337</c:v>
                </c:pt>
                <c:pt idx="521">
                  <c:v>0.95265083909444337</c:v>
                </c:pt>
                <c:pt idx="522">
                  <c:v>0.95265083909444337</c:v>
                </c:pt>
                <c:pt idx="523">
                  <c:v>0.95265083909444337</c:v>
                </c:pt>
                <c:pt idx="524">
                  <c:v>0.95265083909444337</c:v>
                </c:pt>
                <c:pt idx="525">
                  <c:v>0.95265083909444337</c:v>
                </c:pt>
                <c:pt idx="526">
                  <c:v>0.95265083909444337</c:v>
                </c:pt>
                <c:pt idx="527">
                  <c:v>0.95265083909444337</c:v>
                </c:pt>
                <c:pt idx="528">
                  <c:v>0.95265083909444337</c:v>
                </c:pt>
                <c:pt idx="529">
                  <c:v>0.95265083909444337</c:v>
                </c:pt>
                <c:pt idx="530">
                  <c:v>0.95265083909444337</c:v>
                </c:pt>
                <c:pt idx="531">
                  <c:v>0.95265083909444337</c:v>
                </c:pt>
                <c:pt idx="532">
                  <c:v>0.95265083909444337</c:v>
                </c:pt>
                <c:pt idx="533">
                  <c:v>0.95265083909444337</c:v>
                </c:pt>
                <c:pt idx="534">
                  <c:v>0.95265083909444337</c:v>
                </c:pt>
                <c:pt idx="535">
                  <c:v>0.95265083909444337</c:v>
                </c:pt>
                <c:pt idx="536">
                  <c:v>0.95265083909444337</c:v>
                </c:pt>
                <c:pt idx="537">
                  <c:v>0.95265083909444337</c:v>
                </c:pt>
                <c:pt idx="538">
                  <c:v>0.95265083909444337</c:v>
                </c:pt>
                <c:pt idx="539">
                  <c:v>0.95265083909444337</c:v>
                </c:pt>
                <c:pt idx="540">
                  <c:v>0.95265083909444337</c:v>
                </c:pt>
                <c:pt idx="541">
                  <c:v>0.95265083909444337</c:v>
                </c:pt>
                <c:pt idx="542">
                  <c:v>0.95265083909444337</c:v>
                </c:pt>
                <c:pt idx="543">
                  <c:v>0.95265083909444337</c:v>
                </c:pt>
                <c:pt idx="544">
                  <c:v>0.95265083909444337</c:v>
                </c:pt>
                <c:pt idx="545">
                  <c:v>0.95265083909444337</c:v>
                </c:pt>
                <c:pt idx="546">
                  <c:v>0.95265083909444337</c:v>
                </c:pt>
                <c:pt idx="547">
                  <c:v>0.95265083909444337</c:v>
                </c:pt>
                <c:pt idx="548">
                  <c:v>0.95265083909444337</c:v>
                </c:pt>
                <c:pt idx="549">
                  <c:v>0.95265083909444337</c:v>
                </c:pt>
                <c:pt idx="550">
                  <c:v>0.95265083909444337</c:v>
                </c:pt>
                <c:pt idx="551">
                  <c:v>0.95265083909444337</c:v>
                </c:pt>
                <c:pt idx="552">
                  <c:v>0.95265083909444337</c:v>
                </c:pt>
                <c:pt idx="553">
                  <c:v>0.95265083909444337</c:v>
                </c:pt>
                <c:pt idx="554">
                  <c:v>0.95265083909444337</c:v>
                </c:pt>
                <c:pt idx="555">
                  <c:v>0.95265083909444337</c:v>
                </c:pt>
                <c:pt idx="556">
                  <c:v>0.95265083909444337</c:v>
                </c:pt>
                <c:pt idx="557">
                  <c:v>0.95265083909444337</c:v>
                </c:pt>
                <c:pt idx="558">
                  <c:v>0.95265083909444337</c:v>
                </c:pt>
                <c:pt idx="559">
                  <c:v>0.95265083909444337</c:v>
                </c:pt>
                <c:pt idx="560">
                  <c:v>0.95265083909444337</c:v>
                </c:pt>
                <c:pt idx="561">
                  <c:v>0.95265083909444337</c:v>
                </c:pt>
                <c:pt idx="562">
                  <c:v>0.95265083909444337</c:v>
                </c:pt>
                <c:pt idx="563">
                  <c:v>0.95265083909444337</c:v>
                </c:pt>
                <c:pt idx="564">
                  <c:v>0.95265083909444337</c:v>
                </c:pt>
                <c:pt idx="565">
                  <c:v>0.95265083909444337</c:v>
                </c:pt>
                <c:pt idx="566">
                  <c:v>0.95265083909444337</c:v>
                </c:pt>
                <c:pt idx="567">
                  <c:v>0.95265083909444337</c:v>
                </c:pt>
                <c:pt idx="568">
                  <c:v>0.95265083909444337</c:v>
                </c:pt>
                <c:pt idx="569">
                  <c:v>0.95265083909444337</c:v>
                </c:pt>
                <c:pt idx="570">
                  <c:v>0.95265083909444337</c:v>
                </c:pt>
                <c:pt idx="571">
                  <c:v>0.95265083909444337</c:v>
                </c:pt>
                <c:pt idx="572">
                  <c:v>0.95265083909444337</c:v>
                </c:pt>
                <c:pt idx="573">
                  <c:v>0.95265083909444337</c:v>
                </c:pt>
                <c:pt idx="574">
                  <c:v>0.95265083909444337</c:v>
                </c:pt>
                <c:pt idx="575">
                  <c:v>0.95265083909444337</c:v>
                </c:pt>
                <c:pt idx="576">
                  <c:v>0.95265083909444337</c:v>
                </c:pt>
                <c:pt idx="577">
                  <c:v>0.95265083909444337</c:v>
                </c:pt>
                <c:pt idx="578">
                  <c:v>0.95265083909444337</c:v>
                </c:pt>
                <c:pt idx="579">
                  <c:v>0.95265083909444337</c:v>
                </c:pt>
                <c:pt idx="580">
                  <c:v>0.95265083909444337</c:v>
                </c:pt>
                <c:pt idx="581">
                  <c:v>0.95265083909444337</c:v>
                </c:pt>
                <c:pt idx="582">
                  <c:v>0.95265083909444337</c:v>
                </c:pt>
                <c:pt idx="583">
                  <c:v>0.95265083909444337</c:v>
                </c:pt>
                <c:pt idx="584">
                  <c:v>0.95265083909444337</c:v>
                </c:pt>
                <c:pt idx="585">
                  <c:v>0.95265083909444337</c:v>
                </c:pt>
                <c:pt idx="586">
                  <c:v>0.95265083909444337</c:v>
                </c:pt>
                <c:pt idx="587">
                  <c:v>0.95265083909444337</c:v>
                </c:pt>
                <c:pt idx="588">
                  <c:v>0.95265083909444337</c:v>
                </c:pt>
                <c:pt idx="589">
                  <c:v>0.95265083909444337</c:v>
                </c:pt>
                <c:pt idx="590">
                  <c:v>0.95265083909444337</c:v>
                </c:pt>
                <c:pt idx="591">
                  <c:v>0.95265083909444337</c:v>
                </c:pt>
                <c:pt idx="592">
                  <c:v>0.95265083909444337</c:v>
                </c:pt>
                <c:pt idx="593">
                  <c:v>0.95265083909444337</c:v>
                </c:pt>
                <c:pt idx="594">
                  <c:v>0.95265083909444337</c:v>
                </c:pt>
                <c:pt idx="595">
                  <c:v>0.95265083909444337</c:v>
                </c:pt>
                <c:pt idx="596">
                  <c:v>0.95265083909444337</c:v>
                </c:pt>
                <c:pt idx="597">
                  <c:v>0.95265083909444337</c:v>
                </c:pt>
                <c:pt idx="598">
                  <c:v>0.95265083909444337</c:v>
                </c:pt>
                <c:pt idx="599">
                  <c:v>0.95265083909444337</c:v>
                </c:pt>
                <c:pt idx="600">
                  <c:v>0.95265083909444337</c:v>
                </c:pt>
                <c:pt idx="601">
                  <c:v>0.95265083909444337</c:v>
                </c:pt>
                <c:pt idx="602">
                  <c:v>0.95265083909444337</c:v>
                </c:pt>
                <c:pt idx="603">
                  <c:v>0.95265083909444337</c:v>
                </c:pt>
                <c:pt idx="604">
                  <c:v>0.95265083909444337</c:v>
                </c:pt>
                <c:pt idx="605">
                  <c:v>0.95265083909444337</c:v>
                </c:pt>
                <c:pt idx="606">
                  <c:v>0.95265083909444337</c:v>
                </c:pt>
                <c:pt idx="607">
                  <c:v>0.95265083909444337</c:v>
                </c:pt>
                <c:pt idx="608">
                  <c:v>0.95265083909444337</c:v>
                </c:pt>
                <c:pt idx="609">
                  <c:v>0.95265083909444337</c:v>
                </c:pt>
                <c:pt idx="610">
                  <c:v>0.95265083909444337</c:v>
                </c:pt>
                <c:pt idx="611">
                  <c:v>0.95265083909444337</c:v>
                </c:pt>
                <c:pt idx="612">
                  <c:v>0.95265083909444337</c:v>
                </c:pt>
                <c:pt idx="613">
                  <c:v>0.95265083909444337</c:v>
                </c:pt>
                <c:pt idx="614">
                  <c:v>0.95265083909444337</c:v>
                </c:pt>
                <c:pt idx="615">
                  <c:v>0.95265083909444337</c:v>
                </c:pt>
                <c:pt idx="616">
                  <c:v>0.95265083909444337</c:v>
                </c:pt>
                <c:pt idx="617">
                  <c:v>0.95265083909444337</c:v>
                </c:pt>
                <c:pt idx="618">
                  <c:v>0.95265083909444337</c:v>
                </c:pt>
                <c:pt idx="619">
                  <c:v>0.95265083909444337</c:v>
                </c:pt>
                <c:pt idx="620">
                  <c:v>0.95265083909444337</c:v>
                </c:pt>
                <c:pt idx="621">
                  <c:v>0.95265083909444337</c:v>
                </c:pt>
                <c:pt idx="622">
                  <c:v>0.95265083909444337</c:v>
                </c:pt>
                <c:pt idx="623">
                  <c:v>0.95265083909444337</c:v>
                </c:pt>
                <c:pt idx="624">
                  <c:v>0.95265083909444337</c:v>
                </c:pt>
                <c:pt idx="625">
                  <c:v>0.95265083909444337</c:v>
                </c:pt>
                <c:pt idx="626">
                  <c:v>0.95265083909444337</c:v>
                </c:pt>
                <c:pt idx="627">
                  <c:v>0.95265083909444337</c:v>
                </c:pt>
                <c:pt idx="628">
                  <c:v>0.95265083909444337</c:v>
                </c:pt>
                <c:pt idx="629">
                  <c:v>0.95265083909444337</c:v>
                </c:pt>
                <c:pt idx="630">
                  <c:v>0.95265083909444337</c:v>
                </c:pt>
                <c:pt idx="631">
                  <c:v>0.95265083909444337</c:v>
                </c:pt>
                <c:pt idx="632">
                  <c:v>0.95265083909444337</c:v>
                </c:pt>
                <c:pt idx="633">
                  <c:v>0.95265083909444337</c:v>
                </c:pt>
                <c:pt idx="634">
                  <c:v>0.95265083909444337</c:v>
                </c:pt>
                <c:pt idx="635">
                  <c:v>0.95265083909444337</c:v>
                </c:pt>
                <c:pt idx="636">
                  <c:v>0.95265083909444337</c:v>
                </c:pt>
                <c:pt idx="637">
                  <c:v>0.95265083909444337</c:v>
                </c:pt>
                <c:pt idx="638">
                  <c:v>0.95265083909444337</c:v>
                </c:pt>
                <c:pt idx="639">
                  <c:v>0.95265083909444337</c:v>
                </c:pt>
                <c:pt idx="640">
                  <c:v>0.95265083909444337</c:v>
                </c:pt>
                <c:pt idx="641">
                  <c:v>0.95265083909444337</c:v>
                </c:pt>
                <c:pt idx="642">
                  <c:v>0.95265083909444337</c:v>
                </c:pt>
                <c:pt idx="643">
                  <c:v>0.95265083909444337</c:v>
                </c:pt>
                <c:pt idx="644">
                  <c:v>0.95265083909444337</c:v>
                </c:pt>
                <c:pt idx="645">
                  <c:v>0.95265083909444337</c:v>
                </c:pt>
                <c:pt idx="646">
                  <c:v>0.95265083909444337</c:v>
                </c:pt>
                <c:pt idx="647">
                  <c:v>0.95265083909444337</c:v>
                </c:pt>
                <c:pt idx="648">
                  <c:v>0.95265083909444337</c:v>
                </c:pt>
                <c:pt idx="649">
                  <c:v>0.95265083909444337</c:v>
                </c:pt>
                <c:pt idx="650">
                  <c:v>0.95265083909444337</c:v>
                </c:pt>
                <c:pt idx="651">
                  <c:v>0.95265083909444337</c:v>
                </c:pt>
                <c:pt idx="652">
                  <c:v>0.95265083909444337</c:v>
                </c:pt>
                <c:pt idx="653">
                  <c:v>0.95265083909444337</c:v>
                </c:pt>
                <c:pt idx="654">
                  <c:v>0.95265083909444337</c:v>
                </c:pt>
                <c:pt idx="655">
                  <c:v>0.95265083909444337</c:v>
                </c:pt>
                <c:pt idx="656">
                  <c:v>0.95265083909444337</c:v>
                </c:pt>
                <c:pt idx="657">
                  <c:v>0.95265083909444337</c:v>
                </c:pt>
                <c:pt idx="658">
                  <c:v>0.95265083909444337</c:v>
                </c:pt>
                <c:pt idx="659">
                  <c:v>0.95265083909444337</c:v>
                </c:pt>
                <c:pt idx="660">
                  <c:v>0.95265083909444337</c:v>
                </c:pt>
                <c:pt idx="661">
                  <c:v>0.95265083909444337</c:v>
                </c:pt>
                <c:pt idx="662">
                  <c:v>0.95265083909444337</c:v>
                </c:pt>
                <c:pt idx="663">
                  <c:v>0.95265083909444337</c:v>
                </c:pt>
                <c:pt idx="664">
                  <c:v>0.95265083909444337</c:v>
                </c:pt>
                <c:pt idx="665">
                  <c:v>0.95265083909444337</c:v>
                </c:pt>
                <c:pt idx="666">
                  <c:v>0.95265083909444337</c:v>
                </c:pt>
                <c:pt idx="667">
                  <c:v>0.95265083909444337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Grafikonok!$AH$1</c:f>
              <c:strCache>
                <c:ptCount val="1"/>
                <c:pt idx="0">
                  <c:v>Elhalálozás/lezárt esetek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Grafikonok!$AH$2:$AH$669</c:f>
              <c:numCache>
                <c:formatCode>0.00%</c:formatCode>
                <c:ptCount val="668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0.27272727272727271</c:v>
                </c:pt>
                <c:pt idx="19">
                  <c:v>0.27586206896551724</c:v>
                </c:pt>
                <c:pt idx="20">
                  <c:v>0.3</c:v>
                </c:pt>
                <c:pt idx="21">
                  <c:v>0.32258064516129031</c:v>
                </c:pt>
                <c:pt idx="22">
                  <c:v>0.26315789473684209</c:v>
                </c:pt>
                <c:pt idx="23">
                  <c:v>0.22727272727272727</c:v>
                </c:pt>
                <c:pt idx="24">
                  <c:v>0.24444444444444444</c:v>
                </c:pt>
                <c:pt idx="25">
                  <c:v>0.27659574468085107</c:v>
                </c:pt>
                <c:pt idx="26">
                  <c:v>0.30612244897959184</c:v>
                </c:pt>
                <c:pt idx="27">
                  <c:v>0.30188679245283018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0.37681159420289856</c:v>
                </c:pt>
                <c:pt idx="31">
                  <c:v>0.35555555555555557</c:v>
                </c:pt>
                <c:pt idx="32">
                  <c:v>0.34</c:v>
                </c:pt>
                <c:pt idx="33">
                  <c:v>0.3619047619047619</c:v>
                </c:pt>
                <c:pt idx="34">
                  <c:v>0.39830508474576271</c:v>
                </c:pt>
                <c:pt idx="35">
                  <c:v>0.38157894736842107</c:v>
                </c:pt>
                <c:pt idx="36">
                  <c:v>0.40740740740740738</c:v>
                </c:pt>
                <c:pt idx="37">
                  <c:v>0.40740740740740738</c:v>
                </c:pt>
                <c:pt idx="38">
                  <c:v>0.42499999999999999</c:v>
                </c:pt>
                <c:pt idx="39">
                  <c:v>0.45622119815668205</c:v>
                </c:pt>
                <c:pt idx="40">
                  <c:v>0.4759825327510917</c:v>
                </c:pt>
                <c:pt idx="41">
                  <c:v>0.5</c:v>
                </c:pt>
                <c:pt idx="42">
                  <c:v>0.41104294478527609</c:v>
                </c:pt>
                <c:pt idx="43">
                  <c:v>0.41642228739002934</c:v>
                </c:pt>
                <c:pt idx="44">
                  <c:v>0.42975206611570249</c:v>
                </c:pt>
                <c:pt idx="45">
                  <c:v>0.42679900744416871</c:v>
                </c:pt>
                <c:pt idx="46">
                  <c:v>0.43052391799544421</c:v>
                </c:pt>
                <c:pt idx="47">
                  <c:v>0.42703862660944208</c:v>
                </c:pt>
                <c:pt idx="48">
                  <c:v>0.42599999999999999</c:v>
                </c:pt>
                <c:pt idx="49">
                  <c:v>0.43269230769230771</c:v>
                </c:pt>
                <c:pt idx="50">
                  <c:v>0.37996820349761529</c:v>
                </c:pt>
                <c:pt idx="51">
                  <c:v>0.38402457757296465</c:v>
                </c:pt>
                <c:pt idx="52">
                  <c:v>0.36288088642659277</c:v>
                </c:pt>
                <c:pt idx="53">
                  <c:v>0.35931307793923384</c:v>
                </c:pt>
                <c:pt idx="54">
                  <c:v>0.35989717223650386</c:v>
                </c:pt>
                <c:pt idx="55">
                  <c:v>0.36059479553903345</c:v>
                </c:pt>
                <c:pt idx="56">
                  <c:v>0.35885167464114831</c:v>
                </c:pt>
                <c:pt idx="57">
                  <c:v>0.34938409854423291</c:v>
                </c:pt>
                <c:pt idx="58">
                  <c:v>0.34656652360515022</c:v>
                </c:pt>
                <c:pt idx="59">
                  <c:v>0.34895833333333331</c:v>
                </c:pt>
                <c:pt idx="60">
                  <c:v>0.35087719298245612</c:v>
                </c:pt>
                <c:pt idx="61">
                  <c:v>0.3577981651376147</c:v>
                </c:pt>
                <c:pt idx="62">
                  <c:v>0.33861940298507465</c:v>
                </c:pt>
                <c:pt idx="63">
                  <c:v>0.3295053003533569</c:v>
                </c:pt>
                <c:pt idx="64">
                  <c:v>0.32347972972972971</c:v>
                </c:pt>
                <c:pt idx="65">
                  <c:v>0.3118536197295147</c:v>
                </c:pt>
                <c:pt idx="66">
                  <c:v>0.30939648586707408</c:v>
                </c:pt>
                <c:pt idx="67">
                  <c:v>0.30683506686478457</c:v>
                </c:pt>
                <c:pt idx="68">
                  <c:v>0.30529369108049309</c:v>
                </c:pt>
                <c:pt idx="69">
                  <c:v>0.29678770949720673</c:v>
                </c:pt>
                <c:pt idx="70">
                  <c:v>0.28067885117493474</c:v>
                </c:pt>
                <c:pt idx="71">
                  <c:v>0.27165109034267915</c:v>
                </c:pt>
                <c:pt idx="72">
                  <c:v>0.25563909774436089</c:v>
                </c:pt>
                <c:pt idx="73">
                  <c:v>0.2462891698735569</c:v>
                </c:pt>
                <c:pt idx="74">
                  <c:v>0.2441797509474824</c:v>
                </c:pt>
                <c:pt idx="75">
                  <c:v>0.24812030075187969</c:v>
                </c:pt>
                <c:pt idx="76">
                  <c:v>0.24853645556146886</c:v>
                </c:pt>
                <c:pt idx="77">
                  <c:v>0.2442827442827443</c:v>
                </c:pt>
                <c:pt idx="78">
                  <c:v>0.23864783047426841</c:v>
                </c:pt>
                <c:pt idx="79">
                  <c:v>0.23073194377120698</c:v>
                </c:pt>
                <c:pt idx="80">
                  <c:v>0.2255498362189986</c:v>
                </c:pt>
                <c:pt idx="81">
                  <c:v>0.22334558823529413</c:v>
                </c:pt>
                <c:pt idx="82">
                  <c:v>0.22297910990009082</c:v>
                </c:pt>
                <c:pt idx="83">
                  <c:v>0.21370449678800857</c:v>
                </c:pt>
                <c:pt idx="84">
                  <c:v>0.21389241846675139</c:v>
                </c:pt>
                <c:pt idx="85">
                  <c:v>0.20319361277445111</c:v>
                </c:pt>
                <c:pt idx="86">
                  <c:v>0.20346320346320346</c:v>
                </c:pt>
                <c:pt idx="87">
                  <c:v>0.19662288930581615</c:v>
                </c:pt>
                <c:pt idx="88">
                  <c:v>0.19678264122708566</c:v>
                </c:pt>
                <c:pt idx="89">
                  <c:v>0.19642191576593365</c:v>
                </c:pt>
                <c:pt idx="90">
                  <c:v>0.1976225854383358</c:v>
                </c:pt>
                <c:pt idx="91">
                  <c:v>0.1960352422907489</c:v>
                </c:pt>
                <c:pt idx="92">
                  <c:v>0.19642857142857142</c:v>
                </c:pt>
                <c:pt idx="93">
                  <c:v>0.19447434517402223</c:v>
                </c:pt>
                <c:pt idx="94">
                  <c:v>0.1929886685552408</c:v>
                </c:pt>
                <c:pt idx="95">
                  <c:v>0.19327433628318583</c:v>
                </c:pt>
                <c:pt idx="96">
                  <c:v>0.19350282485875706</c:v>
                </c:pt>
                <c:pt idx="97">
                  <c:v>0.19137091162143355</c:v>
                </c:pt>
                <c:pt idx="98">
                  <c:v>0.18960770818995182</c:v>
                </c:pt>
                <c:pt idx="99">
                  <c:v>0.18783967391304349</c:v>
                </c:pt>
                <c:pt idx="100">
                  <c:v>0.18487674883411059</c:v>
                </c:pt>
                <c:pt idx="101">
                  <c:v>0.18418451400329489</c:v>
                </c:pt>
                <c:pt idx="102">
                  <c:v>0.18462549277266754</c:v>
                </c:pt>
                <c:pt idx="103">
                  <c:v>0.18471128608923884</c:v>
                </c:pt>
                <c:pt idx="104">
                  <c:v>0.18338201882505681</c:v>
                </c:pt>
                <c:pt idx="105">
                  <c:v>0.18208092485549132</c:v>
                </c:pt>
                <c:pt idx="106">
                  <c:v>0.18135376756066413</c:v>
                </c:pt>
                <c:pt idx="107">
                  <c:v>0.18037472213401079</c:v>
                </c:pt>
                <c:pt idx="108">
                  <c:v>0.18066561014263074</c:v>
                </c:pt>
                <c:pt idx="109">
                  <c:v>0.18043684710351376</c:v>
                </c:pt>
                <c:pt idx="110">
                  <c:v>0.18089816571790007</c:v>
                </c:pt>
                <c:pt idx="111">
                  <c:v>0.18058619602899464</c:v>
                </c:pt>
                <c:pt idx="112">
                  <c:v>0.18033813400125234</c:v>
                </c:pt>
                <c:pt idx="113">
                  <c:v>0.17935965184954927</c:v>
                </c:pt>
                <c:pt idx="114">
                  <c:v>0.17834001851280468</c:v>
                </c:pt>
                <c:pt idx="115">
                  <c:v>0.17735501687634245</c:v>
                </c:pt>
                <c:pt idx="116">
                  <c:v>0.177893447642376</c:v>
                </c:pt>
                <c:pt idx="117">
                  <c:v>0.17889908256880735</c:v>
                </c:pt>
                <c:pt idx="118">
                  <c:v>0.17851693622215442</c:v>
                </c:pt>
                <c:pt idx="119">
                  <c:v>0.17757575757575758</c:v>
                </c:pt>
                <c:pt idx="120">
                  <c:v>0.17744860943168078</c:v>
                </c:pt>
                <c:pt idx="121">
                  <c:v>0.17604790419161676</c:v>
                </c:pt>
                <c:pt idx="122">
                  <c:v>0.17462199822116811</c:v>
                </c:pt>
                <c:pt idx="123">
                  <c:v>0.17323529411764707</c:v>
                </c:pt>
                <c:pt idx="124">
                  <c:v>0.17077413743113945</c:v>
                </c:pt>
                <c:pt idx="125">
                  <c:v>0.17008374241986718</c:v>
                </c:pt>
                <c:pt idx="126">
                  <c:v>0.16954519286125505</c:v>
                </c:pt>
                <c:pt idx="127">
                  <c:v>0.16992524439332951</c:v>
                </c:pt>
                <c:pt idx="128">
                  <c:v>0.1677985285795133</c:v>
                </c:pt>
                <c:pt idx="129">
                  <c:v>0.16671336508826001</c:v>
                </c:pt>
                <c:pt idx="130">
                  <c:v>0.16386670338749657</c:v>
                </c:pt>
                <c:pt idx="131">
                  <c:v>0.16221374045801526</c:v>
                </c:pt>
                <c:pt idx="132">
                  <c:v>0.16076736017292623</c:v>
                </c:pt>
                <c:pt idx="133">
                  <c:v>0.1598602901665771</c:v>
                </c:pt>
                <c:pt idx="134">
                  <c:v>0.15862436683551054</c:v>
                </c:pt>
                <c:pt idx="135">
                  <c:v>0.15596330275229359</c:v>
                </c:pt>
                <c:pt idx="136">
                  <c:v>0.15610267155578836</c:v>
                </c:pt>
                <c:pt idx="137">
                  <c:v>0.15606179628174915</c:v>
                </c:pt>
                <c:pt idx="138">
                  <c:v>0.15569487983281086</c:v>
                </c:pt>
                <c:pt idx="139">
                  <c:v>0.15468466130288086</c:v>
                </c:pt>
                <c:pt idx="140">
                  <c:v>0.15364784738334622</c:v>
                </c:pt>
                <c:pt idx="141">
                  <c:v>0.15297741273100615</c:v>
                </c:pt>
                <c:pt idx="142">
                  <c:v>0.15250767656090072</c:v>
                </c:pt>
                <c:pt idx="143">
                  <c:v>0.1520408163265306</c:v>
                </c:pt>
                <c:pt idx="144">
                  <c:v>0.15184713375796177</c:v>
                </c:pt>
                <c:pt idx="145">
                  <c:v>0.15184713375796177</c:v>
                </c:pt>
                <c:pt idx="146">
                  <c:v>0.15176979882862235</c:v>
                </c:pt>
                <c:pt idx="147">
                  <c:v>0.15146124523506987</c:v>
                </c:pt>
                <c:pt idx="148">
                  <c:v>0.15119228817858954</c:v>
                </c:pt>
                <c:pt idx="149">
                  <c:v>0.15092428462901999</c:v>
                </c:pt>
                <c:pt idx="150">
                  <c:v>0.15071951527392072</c:v>
                </c:pt>
                <c:pt idx="151">
                  <c:v>0.14977420973406924</c:v>
                </c:pt>
                <c:pt idx="152">
                  <c:v>0.14887780548628429</c:v>
                </c:pt>
                <c:pt idx="153">
                  <c:v>0.14901569897832045</c:v>
                </c:pt>
                <c:pt idx="154">
                  <c:v>0.14863523573200993</c:v>
                </c:pt>
                <c:pt idx="155">
                  <c:v>0.14767413241447205</c:v>
                </c:pt>
                <c:pt idx="156">
                  <c:v>0.14805705853418594</c:v>
                </c:pt>
                <c:pt idx="157">
                  <c:v>0.1470803811385292</c:v>
                </c:pt>
                <c:pt idx="158">
                  <c:v>0.14679346500853449</c:v>
                </c:pt>
                <c:pt idx="159">
                  <c:v>0.14648910411622276</c:v>
                </c:pt>
                <c:pt idx="160">
                  <c:v>0.14641819941916748</c:v>
                </c:pt>
                <c:pt idx="161">
                  <c:v>0.14634736332849541</c:v>
                </c:pt>
                <c:pt idx="162">
                  <c:v>0.14563339731285987</c:v>
                </c:pt>
                <c:pt idx="163">
                  <c:v>0.14462711460567071</c:v>
                </c:pt>
                <c:pt idx="164">
                  <c:v>0.14407785426062189</c:v>
                </c:pt>
                <c:pt idx="165">
                  <c:v>0.14370125265894587</c:v>
                </c:pt>
                <c:pt idx="166">
                  <c:v>0.14346389806512505</c:v>
                </c:pt>
                <c:pt idx="167">
                  <c:v>0.14363207547169812</c:v>
                </c:pt>
                <c:pt idx="168">
                  <c:v>0.14248947122133832</c:v>
                </c:pt>
                <c:pt idx="169">
                  <c:v>0.14205738278516444</c:v>
                </c:pt>
                <c:pt idx="170">
                  <c:v>0.14235787511649581</c:v>
                </c:pt>
                <c:pt idx="171">
                  <c:v>0.1419939577039275</c:v>
                </c:pt>
                <c:pt idx="172">
                  <c:v>0.14229340761374187</c:v>
                </c:pt>
                <c:pt idx="173">
                  <c:v>0.14229340761374187</c:v>
                </c:pt>
                <c:pt idx="174">
                  <c:v>0.1418013856812933</c:v>
                </c:pt>
                <c:pt idx="175">
                  <c:v>0.14121435142594296</c:v>
                </c:pt>
                <c:pt idx="176">
                  <c:v>0.14047128803477466</c:v>
                </c:pt>
                <c:pt idx="177">
                  <c:v>0.14040704321975761</c:v>
                </c:pt>
                <c:pt idx="178">
                  <c:v>0.14040704321975761</c:v>
                </c:pt>
                <c:pt idx="179">
                  <c:v>0.14040704321975761</c:v>
                </c:pt>
                <c:pt idx="180">
                  <c:v>0.14053930530164535</c:v>
                </c:pt>
                <c:pt idx="181">
                  <c:v>0.1388325445120577</c:v>
                </c:pt>
                <c:pt idx="182">
                  <c:v>0.13688633348076074</c:v>
                </c:pt>
                <c:pt idx="183">
                  <c:v>0.13626373626373625</c:v>
                </c:pt>
                <c:pt idx="184">
                  <c:v>0.13603504928806134</c:v>
                </c:pt>
                <c:pt idx="185">
                  <c:v>0.13636363636363635</c:v>
                </c:pt>
                <c:pt idx="186">
                  <c:v>0.13618507202095154</c:v>
                </c:pt>
                <c:pt idx="187">
                  <c:v>0.13628434365460096</c:v>
                </c:pt>
                <c:pt idx="188">
                  <c:v>0.13614615050021747</c:v>
                </c:pt>
                <c:pt idx="189">
                  <c:v>0.1361370041187947</c:v>
                </c:pt>
                <c:pt idx="190">
                  <c:v>0.13618677042801555</c:v>
                </c:pt>
                <c:pt idx="191">
                  <c:v>0.13584499461786867</c:v>
                </c:pt>
                <c:pt idx="192">
                  <c:v>0.13493924536346194</c:v>
                </c:pt>
                <c:pt idx="193">
                  <c:v>0.13535911602209943</c:v>
                </c:pt>
                <c:pt idx="194">
                  <c:v>0.13490229039714224</c:v>
                </c:pt>
                <c:pt idx="195">
                  <c:v>0.13525963149078726</c:v>
                </c:pt>
                <c:pt idx="196">
                  <c:v>0.13605159142916581</c:v>
                </c:pt>
                <c:pt idx="197">
                  <c:v>0.13558282208588956</c:v>
                </c:pt>
                <c:pt idx="198">
                  <c:v>0.13628030148706458</c:v>
                </c:pt>
                <c:pt idx="199">
                  <c:v>0.13347834684595611</c:v>
                </c:pt>
                <c:pt idx="200">
                  <c:v>0.13460780449349627</c:v>
                </c:pt>
                <c:pt idx="201">
                  <c:v>0.13485354826027127</c:v>
                </c:pt>
                <c:pt idx="202">
                  <c:v>0.13211498191509613</c:v>
                </c:pt>
                <c:pt idx="203">
                  <c:v>0.13131313131313133</c:v>
                </c:pt>
                <c:pt idx="204">
                  <c:v>0.12827935588927086</c:v>
                </c:pt>
                <c:pt idx="205">
                  <c:v>0.12678792159632704</c:v>
                </c:pt>
                <c:pt idx="206">
                  <c:v>0.12523588951792761</c:v>
                </c:pt>
                <c:pt idx="207">
                  <c:v>0.12523396290624469</c:v>
                </c:pt>
                <c:pt idx="208">
                  <c:v>0.12692763938315541</c:v>
                </c:pt>
                <c:pt idx="209">
                  <c:v>0.12765598650927487</c:v>
                </c:pt>
                <c:pt idx="210">
                  <c:v>0.11495116453794139</c:v>
                </c:pt>
                <c:pt idx="211">
                  <c:v>0.11320481229163647</c:v>
                </c:pt>
                <c:pt idx="212">
                  <c:v>0.11165523996082272</c:v>
                </c:pt>
                <c:pt idx="213">
                  <c:v>0.10633839706652698</c:v>
                </c:pt>
                <c:pt idx="214">
                  <c:v>9.9131693198263385E-2</c:v>
                </c:pt>
                <c:pt idx="215">
                  <c:v>9.2576128028450763E-2</c:v>
                </c:pt>
                <c:pt idx="216">
                  <c:v>8.9076858813700921E-2</c:v>
                </c:pt>
                <c:pt idx="217">
                  <c:v>8.7472571314582082E-2</c:v>
                </c:pt>
                <c:pt idx="218">
                  <c:v>8.9043133366385724E-2</c:v>
                </c:pt>
                <c:pt idx="219">
                  <c:v>9.0261987147800302E-2</c:v>
                </c:pt>
                <c:pt idx="220">
                  <c:v>8.788620949510173E-2</c:v>
                </c:pt>
                <c:pt idx="221">
                  <c:v>8.0833756990340622E-2</c:v>
                </c:pt>
                <c:pt idx="222">
                  <c:v>8.0633069554352357E-2</c:v>
                </c:pt>
                <c:pt idx="223">
                  <c:v>7.81237744136795E-2</c:v>
                </c:pt>
                <c:pt idx="224">
                  <c:v>7.7576401000985826E-2</c:v>
                </c:pt>
                <c:pt idx="225">
                  <c:v>7.6900584795321636E-2</c:v>
                </c:pt>
                <c:pt idx="226">
                  <c:v>7.6306350657570854E-2</c:v>
                </c:pt>
                <c:pt idx="227">
                  <c:v>7.5498672476002449E-2</c:v>
                </c:pt>
                <c:pt idx="228">
                  <c:v>7.4983585029546954E-2</c:v>
                </c:pt>
                <c:pt idx="229">
                  <c:v>7.5750726509525343E-2</c:v>
                </c:pt>
                <c:pt idx="230">
                  <c:v>7.6413427561837458E-2</c:v>
                </c:pt>
                <c:pt idx="231">
                  <c:v>7.7889136352388019E-2</c:v>
                </c:pt>
                <c:pt idx="232">
                  <c:v>7.8809106830122586E-2</c:v>
                </c:pt>
                <c:pt idx="233">
                  <c:v>7.9496677838537075E-2</c:v>
                </c:pt>
                <c:pt idx="234">
                  <c:v>7.9898833132149225E-2</c:v>
                </c:pt>
                <c:pt idx="235">
                  <c:v>8.0658855493292575E-2</c:v>
                </c:pt>
                <c:pt idx="236">
                  <c:v>8.1946222791293211E-2</c:v>
                </c:pt>
                <c:pt idx="237">
                  <c:v>8.4428799295968318E-2</c:v>
                </c:pt>
                <c:pt idx="238">
                  <c:v>8.4493467551938317E-2</c:v>
                </c:pt>
                <c:pt idx="239">
                  <c:v>8.55363031984505E-2</c:v>
                </c:pt>
                <c:pt idx="240">
                  <c:v>8.6454304905353149E-2</c:v>
                </c:pt>
                <c:pt idx="241">
                  <c:v>8.4207487248580501E-2</c:v>
                </c:pt>
                <c:pt idx="242">
                  <c:v>8.3070740284057171E-2</c:v>
                </c:pt>
                <c:pt idx="243">
                  <c:v>8.4462329532752067E-2</c:v>
                </c:pt>
                <c:pt idx="244">
                  <c:v>8.6425160979455962E-2</c:v>
                </c:pt>
                <c:pt idx="245">
                  <c:v>8.8559776776132221E-2</c:v>
                </c:pt>
                <c:pt idx="246">
                  <c:v>8.5983179815778937E-2</c:v>
                </c:pt>
                <c:pt idx="247">
                  <c:v>8.83635078348977E-2</c:v>
                </c:pt>
                <c:pt idx="248">
                  <c:v>8.6641670342596677E-2</c:v>
                </c:pt>
                <c:pt idx="249">
                  <c:v>8.8628762541806017E-2</c:v>
                </c:pt>
                <c:pt idx="250">
                  <c:v>8.7033933808127351E-2</c:v>
                </c:pt>
                <c:pt idx="251">
                  <c:v>8.6014379907889071E-2</c:v>
                </c:pt>
                <c:pt idx="252">
                  <c:v>8.5605459450880814E-2</c:v>
                </c:pt>
                <c:pt idx="253">
                  <c:v>8.6766814186872779E-2</c:v>
                </c:pt>
                <c:pt idx="254">
                  <c:v>8.8205598898577334E-2</c:v>
                </c:pt>
                <c:pt idx="255">
                  <c:v>8.7642162035408602E-2</c:v>
                </c:pt>
                <c:pt idx="256">
                  <c:v>8.9364035087719298E-2</c:v>
                </c:pt>
                <c:pt idx="257">
                  <c:v>8.5752688172043012E-2</c:v>
                </c:pt>
                <c:pt idx="258">
                  <c:v>8.7596112772319518E-2</c:v>
                </c:pt>
                <c:pt idx="259">
                  <c:v>8.8421493224506875E-2</c:v>
                </c:pt>
                <c:pt idx="260">
                  <c:v>8.7198935128211572E-2</c:v>
                </c:pt>
                <c:pt idx="261">
                  <c:v>8.5682724172710251E-2</c:v>
                </c:pt>
                <c:pt idx="262">
                  <c:v>8.2882113729807458E-2</c:v>
                </c:pt>
                <c:pt idx="263">
                  <c:v>8.1344321952263723E-2</c:v>
                </c:pt>
                <c:pt idx="264">
                  <c:v>8.2384077916578452E-2</c:v>
                </c:pt>
                <c:pt idx="265">
                  <c:v>8.3451320063296405E-2</c:v>
                </c:pt>
                <c:pt idx="266">
                  <c:v>8.5469730336144925E-2</c:v>
                </c:pt>
                <c:pt idx="267">
                  <c:v>7.8540254434023585E-2</c:v>
                </c:pt>
                <c:pt idx="268">
                  <c:v>7.7252611081607359E-2</c:v>
                </c:pt>
                <c:pt idx="269">
                  <c:v>7.7147786869842999E-2</c:v>
                </c:pt>
                <c:pt idx="270">
                  <c:v>7.7467707970617986E-2</c:v>
                </c:pt>
                <c:pt idx="271">
                  <c:v>7.0221160985979067E-2</c:v>
                </c:pt>
                <c:pt idx="272">
                  <c:v>7.1325183794551369E-2</c:v>
                </c:pt>
                <c:pt idx="273">
                  <c:v>7.2391947064620585E-2</c:v>
                </c:pt>
                <c:pt idx="274">
                  <c:v>7.3579612200616387E-2</c:v>
                </c:pt>
                <c:pt idx="275">
                  <c:v>7.4461762878521839E-2</c:v>
                </c:pt>
                <c:pt idx="276">
                  <c:v>7.4978318572442249E-2</c:v>
                </c:pt>
                <c:pt idx="277">
                  <c:v>7.5667311411992261E-2</c:v>
                </c:pt>
                <c:pt idx="278">
                  <c:v>7.4551185418665206E-2</c:v>
                </c:pt>
                <c:pt idx="279">
                  <c:v>7.5183351555877687E-2</c:v>
                </c:pt>
                <c:pt idx="280">
                  <c:v>7.6075105996365841E-2</c:v>
                </c:pt>
                <c:pt idx="281">
                  <c:v>7.696896662808872E-2</c:v>
                </c:pt>
                <c:pt idx="282">
                  <c:v>7.7611870326527749E-2</c:v>
                </c:pt>
                <c:pt idx="283">
                  <c:v>7.83797210957448E-2</c:v>
                </c:pt>
                <c:pt idx="284">
                  <c:v>7.9403080360705453E-2</c:v>
                </c:pt>
                <c:pt idx="285">
                  <c:v>7.9508452651768591E-2</c:v>
                </c:pt>
                <c:pt idx="286">
                  <c:v>8.0097839560828762E-2</c:v>
                </c:pt>
                <c:pt idx="287">
                  <c:v>8.0824782908640952E-2</c:v>
                </c:pt>
                <c:pt idx="288">
                  <c:v>7.9773949117385598E-2</c:v>
                </c:pt>
                <c:pt idx="289">
                  <c:v>7.9199089594931257E-2</c:v>
                </c:pt>
                <c:pt idx="290">
                  <c:v>7.8172999990122186E-2</c:v>
                </c:pt>
                <c:pt idx="291">
                  <c:v>7.6737223096018645E-2</c:v>
                </c:pt>
                <c:pt idx="292">
                  <c:v>7.3785681194540459E-2</c:v>
                </c:pt>
                <c:pt idx="293">
                  <c:v>7.2239580665539788E-2</c:v>
                </c:pt>
                <c:pt idx="294">
                  <c:v>6.9908395336194792E-2</c:v>
                </c:pt>
                <c:pt idx="295">
                  <c:v>6.7531603459747166E-2</c:v>
                </c:pt>
                <c:pt idx="296">
                  <c:v>6.6502537230278116E-2</c:v>
                </c:pt>
                <c:pt idx="297">
                  <c:v>6.6091720629388701E-2</c:v>
                </c:pt>
                <c:pt idx="298">
                  <c:v>6.4868391805946932E-2</c:v>
                </c:pt>
                <c:pt idx="299">
                  <c:v>6.3837496951325734E-2</c:v>
                </c:pt>
                <c:pt idx="300">
                  <c:v>6.292962744739497E-2</c:v>
                </c:pt>
                <c:pt idx="301">
                  <c:v>6.1325632670582039E-2</c:v>
                </c:pt>
                <c:pt idx="302">
                  <c:v>5.9741040723131564E-2</c:v>
                </c:pt>
                <c:pt idx="303">
                  <c:v>5.7979967612307323E-2</c:v>
                </c:pt>
                <c:pt idx="304">
                  <c:v>5.6477503695491503E-2</c:v>
                </c:pt>
                <c:pt idx="305">
                  <c:v>5.5445544554455446E-2</c:v>
                </c:pt>
                <c:pt idx="306">
                  <c:v>5.4208979228131941E-2</c:v>
                </c:pt>
                <c:pt idx="307">
                  <c:v>5.4003085890622318E-2</c:v>
                </c:pt>
                <c:pt idx="308">
                  <c:v>5.3747516325057053E-2</c:v>
                </c:pt>
                <c:pt idx="309">
                  <c:v>5.4380457796551249E-2</c:v>
                </c:pt>
                <c:pt idx="310">
                  <c:v>5.3024800776071794E-2</c:v>
                </c:pt>
                <c:pt idx="311">
                  <c:v>5.180487517548079E-2</c:v>
                </c:pt>
                <c:pt idx="312">
                  <c:v>5.1048977869827025E-2</c:v>
                </c:pt>
                <c:pt idx="313">
                  <c:v>4.9954121389679411E-2</c:v>
                </c:pt>
                <c:pt idx="314">
                  <c:v>4.9174237103826374E-2</c:v>
                </c:pt>
                <c:pt idx="315">
                  <c:v>4.8356676869801815E-2</c:v>
                </c:pt>
                <c:pt idx="316">
                  <c:v>4.7828154038985174E-2</c:v>
                </c:pt>
                <c:pt idx="317">
                  <c:v>4.7320468420562409E-2</c:v>
                </c:pt>
                <c:pt idx="318">
                  <c:v>4.7210894047923418E-2</c:v>
                </c:pt>
                <c:pt idx="319">
                  <c:v>4.7262831519111835E-2</c:v>
                </c:pt>
                <c:pt idx="320">
                  <c:v>4.7173868100062022E-2</c:v>
                </c:pt>
                <c:pt idx="321">
                  <c:v>4.7322693942941647E-2</c:v>
                </c:pt>
                <c:pt idx="322">
                  <c:v>4.743778767965301E-2</c:v>
                </c:pt>
                <c:pt idx="323">
                  <c:v>4.742316459437465E-2</c:v>
                </c:pt>
                <c:pt idx="324">
                  <c:v>4.7400801852528165E-2</c:v>
                </c:pt>
                <c:pt idx="325">
                  <c:v>4.727861976932609E-2</c:v>
                </c:pt>
                <c:pt idx="326">
                  <c:v>4.7222222222222221E-2</c:v>
                </c:pt>
                <c:pt idx="327">
                  <c:v>4.7131500964267235E-2</c:v>
                </c:pt>
                <c:pt idx="328">
                  <c:v>4.7170105220526962E-2</c:v>
                </c:pt>
                <c:pt idx="329">
                  <c:v>4.7134013926134297E-2</c:v>
                </c:pt>
                <c:pt idx="330">
                  <c:v>4.7038967599715265E-2</c:v>
                </c:pt>
                <c:pt idx="331">
                  <c:v>4.6317334002103631E-2</c:v>
                </c:pt>
                <c:pt idx="332">
                  <c:v>4.5816820945672715E-2</c:v>
                </c:pt>
                <c:pt idx="333">
                  <c:v>4.5460485240950733E-2</c:v>
                </c:pt>
                <c:pt idx="334">
                  <c:v>4.5434514047926949E-2</c:v>
                </c:pt>
                <c:pt idx="335">
                  <c:v>4.4965696602347054E-2</c:v>
                </c:pt>
                <c:pt idx="336">
                  <c:v>4.4694638678282106E-2</c:v>
                </c:pt>
                <c:pt idx="337">
                  <c:v>4.4689001880615725E-2</c:v>
                </c:pt>
                <c:pt idx="338">
                  <c:v>4.4787906918744416E-2</c:v>
                </c:pt>
                <c:pt idx="339">
                  <c:v>4.476673253715955E-2</c:v>
                </c:pt>
                <c:pt idx="340">
                  <c:v>4.4698193291514858E-2</c:v>
                </c:pt>
                <c:pt idx="341">
                  <c:v>4.4594127338183152E-2</c:v>
                </c:pt>
                <c:pt idx="342">
                  <c:v>4.4679982868570237E-2</c:v>
                </c:pt>
                <c:pt idx="343">
                  <c:v>4.4733199494585561E-2</c:v>
                </c:pt>
                <c:pt idx="344">
                  <c:v>4.4727159006979884E-2</c:v>
                </c:pt>
                <c:pt idx="345">
                  <c:v>4.4687078264255289E-2</c:v>
                </c:pt>
                <c:pt idx="346">
                  <c:v>4.439119989061717E-2</c:v>
                </c:pt>
                <c:pt idx="347">
                  <c:v>4.4230167258833289E-2</c:v>
                </c:pt>
                <c:pt idx="348">
                  <c:v>4.4110854503464206E-2</c:v>
                </c:pt>
                <c:pt idx="349">
                  <c:v>4.4262819487540385E-2</c:v>
                </c:pt>
                <c:pt idx="350">
                  <c:v>4.4377265690203296E-2</c:v>
                </c:pt>
                <c:pt idx="351">
                  <c:v>4.4499331004001295E-2</c:v>
                </c:pt>
                <c:pt idx="352">
                  <c:v>4.4644829784682198E-2</c:v>
                </c:pt>
                <c:pt idx="353">
                  <c:v>4.4686641666562152E-2</c:v>
                </c:pt>
                <c:pt idx="354">
                  <c:v>4.4556275707341393E-2</c:v>
                </c:pt>
                <c:pt idx="355">
                  <c:v>4.4418369210859544E-2</c:v>
                </c:pt>
                <c:pt idx="356">
                  <c:v>4.4420807997589899E-2</c:v>
                </c:pt>
                <c:pt idx="357">
                  <c:v>4.4365583136688189E-2</c:v>
                </c:pt>
                <c:pt idx="358">
                  <c:v>4.4399657439938511E-2</c:v>
                </c:pt>
                <c:pt idx="359">
                  <c:v>4.4470294023937915E-2</c:v>
                </c:pt>
                <c:pt idx="360">
                  <c:v>4.4537692061698837E-2</c:v>
                </c:pt>
                <c:pt idx="361">
                  <c:v>4.4551951490916446E-2</c:v>
                </c:pt>
                <c:pt idx="362">
                  <c:v>4.4548450655889991E-2</c:v>
                </c:pt>
                <c:pt idx="363">
                  <c:v>4.4750876572674507E-2</c:v>
                </c:pt>
                <c:pt idx="364">
                  <c:v>4.4867496830523018E-2</c:v>
                </c:pt>
                <c:pt idx="365">
                  <c:v>4.5039172089449728E-2</c:v>
                </c:pt>
                <c:pt idx="366">
                  <c:v>4.498870889692836E-2</c:v>
                </c:pt>
                <c:pt idx="367">
                  <c:v>4.519652532897566E-2</c:v>
                </c:pt>
                <c:pt idx="368">
                  <c:v>4.5172673847773806E-2</c:v>
                </c:pt>
                <c:pt idx="369">
                  <c:v>4.5326196659220032E-2</c:v>
                </c:pt>
                <c:pt idx="370">
                  <c:v>4.546990639045656E-2</c:v>
                </c:pt>
                <c:pt idx="371">
                  <c:v>4.5706654272907224E-2</c:v>
                </c:pt>
                <c:pt idx="372">
                  <c:v>4.5727955117472921E-2</c:v>
                </c:pt>
                <c:pt idx="373">
                  <c:v>4.5737502441332373E-2</c:v>
                </c:pt>
                <c:pt idx="374">
                  <c:v>4.5834243284559949E-2</c:v>
                </c:pt>
                <c:pt idx="375">
                  <c:v>4.5959934172534113E-2</c:v>
                </c:pt>
                <c:pt idx="376">
                  <c:v>4.5934390965313258E-2</c:v>
                </c:pt>
                <c:pt idx="377">
                  <c:v>4.607052593573234E-2</c:v>
                </c:pt>
                <c:pt idx="378">
                  <c:v>4.6273128595789442E-2</c:v>
                </c:pt>
                <c:pt idx="379">
                  <c:v>4.657048580931674E-2</c:v>
                </c:pt>
                <c:pt idx="380">
                  <c:v>4.66249748463997E-2</c:v>
                </c:pt>
                <c:pt idx="381">
                  <c:v>4.6949137568144853E-2</c:v>
                </c:pt>
                <c:pt idx="382">
                  <c:v>4.7035491680832431E-2</c:v>
                </c:pt>
                <c:pt idx="383">
                  <c:v>4.7054833123787033E-2</c:v>
                </c:pt>
                <c:pt idx="384">
                  <c:v>4.7125194328750071E-2</c:v>
                </c:pt>
                <c:pt idx="385">
                  <c:v>4.7290266718900888E-2</c:v>
                </c:pt>
                <c:pt idx="386">
                  <c:v>4.7257334178970191E-2</c:v>
                </c:pt>
                <c:pt idx="387">
                  <c:v>4.7349160905556652E-2</c:v>
                </c:pt>
                <c:pt idx="388">
                  <c:v>4.7349160905556652E-2</c:v>
                </c:pt>
                <c:pt idx="389">
                  <c:v>4.7349160905556652E-2</c:v>
                </c:pt>
                <c:pt idx="390">
                  <c:v>4.7349160905556652E-2</c:v>
                </c:pt>
                <c:pt idx="391">
                  <c:v>4.7349160905556652E-2</c:v>
                </c:pt>
                <c:pt idx="392">
                  <c:v>4.7349160905556652E-2</c:v>
                </c:pt>
                <c:pt idx="393">
                  <c:v>4.7349160905556652E-2</c:v>
                </c:pt>
                <c:pt idx="394">
                  <c:v>4.7349160905556652E-2</c:v>
                </c:pt>
                <c:pt idx="395">
                  <c:v>4.7349160905556652E-2</c:v>
                </c:pt>
                <c:pt idx="396">
                  <c:v>4.7349160905556652E-2</c:v>
                </c:pt>
                <c:pt idx="397">
                  <c:v>4.7349160905556652E-2</c:v>
                </c:pt>
                <c:pt idx="398">
                  <c:v>4.7349160905556652E-2</c:v>
                </c:pt>
                <c:pt idx="399">
                  <c:v>4.7349160905556652E-2</c:v>
                </c:pt>
                <c:pt idx="400">
                  <c:v>4.7349160905556652E-2</c:v>
                </c:pt>
                <c:pt idx="401">
                  <c:v>4.7349160905556652E-2</c:v>
                </c:pt>
                <c:pt idx="402">
                  <c:v>4.7349160905556652E-2</c:v>
                </c:pt>
                <c:pt idx="403">
                  <c:v>4.7349160905556652E-2</c:v>
                </c:pt>
                <c:pt idx="404">
                  <c:v>4.7349160905556652E-2</c:v>
                </c:pt>
                <c:pt idx="405">
                  <c:v>4.7349160905556652E-2</c:v>
                </c:pt>
                <c:pt idx="406">
                  <c:v>4.7349160905556652E-2</c:v>
                </c:pt>
                <c:pt idx="407">
                  <c:v>4.7349160905556652E-2</c:v>
                </c:pt>
                <c:pt idx="408">
                  <c:v>4.7349160905556652E-2</c:v>
                </c:pt>
                <c:pt idx="409">
                  <c:v>4.7349160905556652E-2</c:v>
                </c:pt>
                <c:pt idx="410">
                  <c:v>4.7349160905556652E-2</c:v>
                </c:pt>
                <c:pt idx="411">
                  <c:v>4.7349160905556652E-2</c:v>
                </c:pt>
                <c:pt idx="412">
                  <c:v>4.7349160905556652E-2</c:v>
                </c:pt>
                <c:pt idx="413">
                  <c:v>4.7349160905556652E-2</c:v>
                </c:pt>
                <c:pt idx="414">
                  <c:v>4.7349160905556652E-2</c:v>
                </c:pt>
                <c:pt idx="415">
                  <c:v>4.7349160905556652E-2</c:v>
                </c:pt>
                <c:pt idx="416">
                  <c:v>4.7349160905556652E-2</c:v>
                </c:pt>
                <c:pt idx="417">
                  <c:v>4.7349160905556652E-2</c:v>
                </c:pt>
                <c:pt idx="418">
                  <c:v>4.7349160905556652E-2</c:v>
                </c:pt>
                <c:pt idx="419">
                  <c:v>4.7349160905556652E-2</c:v>
                </c:pt>
                <c:pt idx="420">
                  <c:v>4.7349160905556652E-2</c:v>
                </c:pt>
                <c:pt idx="421">
                  <c:v>4.7349160905556652E-2</c:v>
                </c:pt>
                <c:pt idx="422">
                  <c:v>4.7349160905556652E-2</c:v>
                </c:pt>
                <c:pt idx="423">
                  <c:v>4.7349160905556652E-2</c:v>
                </c:pt>
                <c:pt idx="424">
                  <c:v>4.7349160905556652E-2</c:v>
                </c:pt>
                <c:pt idx="425">
                  <c:v>4.7349160905556652E-2</c:v>
                </c:pt>
                <c:pt idx="426">
                  <c:v>4.7349160905556652E-2</c:v>
                </c:pt>
                <c:pt idx="427">
                  <c:v>4.7349160905556652E-2</c:v>
                </c:pt>
                <c:pt idx="428">
                  <c:v>4.7349160905556652E-2</c:v>
                </c:pt>
                <c:pt idx="429">
                  <c:v>4.7349160905556652E-2</c:v>
                </c:pt>
                <c:pt idx="430">
                  <c:v>4.7349160905556652E-2</c:v>
                </c:pt>
                <c:pt idx="431">
                  <c:v>4.7349160905556652E-2</c:v>
                </c:pt>
                <c:pt idx="432">
                  <c:v>4.7349160905556652E-2</c:v>
                </c:pt>
                <c:pt idx="433">
                  <c:v>4.7349160905556652E-2</c:v>
                </c:pt>
                <c:pt idx="434">
                  <c:v>4.7349160905556652E-2</c:v>
                </c:pt>
                <c:pt idx="435">
                  <c:v>4.7349160905556652E-2</c:v>
                </c:pt>
                <c:pt idx="436">
                  <c:v>4.7349160905556652E-2</c:v>
                </c:pt>
                <c:pt idx="437">
                  <c:v>4.7349160905556652E-2</c:v>
                </c:pt>
                <c:pt idx="438">
                  <c:v>4.7349160905556652E-2</c:v>
                </c:pt>
                <c:pt idx="439">
                  <c:v>4.7349160905556652E-2</c:v>
                </c:pt>
                <c:pt idx="440">
                  <c:v>4.7349160905556652E-2</c:v>
                </c:pt>
                <c:pt idx="441">
                  <c:v>4.7349160905556652E-2</c:v>
                </c:pt>
                <c:pt idx="442">
                  <c:v>4.7349160905556652E-2</c:v>
                </c:pt>
                <c:pt idx="443">
                  <c:v>4.7349160905556652E-2</c:v>
                </c:pt>
                <c:pt idx="444">
                  <c:v>4.7349160905556652E-2</c:v>
                </c:pt>
                <c:pt idx="445">
                  <c:v>4.7349160905556652E-2</c:v>
                </c:pt>
                <c:pt idx="446">
                  <c:v>4.7349160905556652E-2</c:v>
                </c:pt>
                <c:pt idx="447">
                  <c:v>4.7349160905556652E-2</c:v>
                </c:pt>
                <c:pt idx="448">
                  <c:v>4.7349160905556652E-2</c:v>
                </c:pt>
                <c:pt idx="449">
                  <c:v>4.7349160905556652E-2</c:v>
                </c:pt>
                <c:pt idx="450">
                  <c:v>4.7349160905556652E-2</c:v>
                </c:pt>
                <c:pt idx="451">
                  <c:v>4.7349160905556652E-2</c:v>
                </c:pt>
                <c:pt idx="452">
                  <c:v>4.7349160905556652E-2</c:v>
                </c:pt>
                <c:pt idx="453">
                  <c:v>4.7349160905556652E-2</c:v>
                </c:pt>
                <c:pt idx="454">
                  <c:v>4.7349160905556652E-2</c:v>
                </c:pt>
                <c:pt idx="455">
                  <c:v>4.7349160905556652E-2</c:v>
                </c:pt>
                <c:pt idx="456">
                  <c:v>4.7349160905556652E-2</c:v>
                </c:pt>
                <c:pt idx="457">
                  <c:v>4.7349160905556652E-2</c:v>
                </c:pt>
                <c:pt idx="458">
                  <c:v>4.7349160905556652E-2</c:v>
                </c:pt>
                <c:pt idx="459">
                  <c:v>4.7349160905556652E-2</c:v>
                </c:pt>
                <c:pt idx="460">
                  <c:v>4.7349160905556652E-2</c:v>
                </c:pt>
                <c:pt idx="461">
                  <c:v>4.7349160905556652E-2</c:v>
                </c:pt>
                <c:pt idx="462">
                  <c:v>4.7349160905556652E-2</c:v>
                </c:pt>
                <c:pt idx="463">
                  <c:v>4.7349160905556652E-2</c:v>
                </c:pt>
                <c:pt idx="464">
                  <c:v>4.7349160905556652E-2</c:v>
                </c:pt>
                <c:pt idx="465">
                  <c:v>4.7349160905556652E-2</c:v>
                </c:pt>
                <c:pt idx="466">
                  <c:v>4.7349160905556652E-2</c:v>
                </c:pt>
                <c:pt idx="467">
                  <c:v>4.7349160905556652E-2</c:v>
                </c:pt>
                <c:pt idx="468">
                  <c:v>4.7349160905556652E-2</c:v>
                </c:pt>
                <c:pt idx="469">
                  <c:v>4.7349160905556652E-2</c:v>
                </c:pt>
                <c:pt idx="470">
                  <c:v>4.7349160905556652E-2</c:v>
                </c:pt>
                <c:pt idx="471">
                  <c:v>4.7349160905556652E-2</c:v>
                </c:pt>
                <c:pt idx="472">
                  <c:v>4.7349160905556652E-2</c:v>
                </c:pt>
                <c:pt idx="473">
                  <c:v>4.7349160905556652E-2</c:v>
                </c:pt>
                <c:pt idx="474">
                  <c:v>4.7349160905556652E-2</c:v>
                </c:pt>
                <c:pt idx="475">
                  <c:v>4.7349160905556652E-2</c:v>
                </c:pt>
                <c:pt idx="476">
                  <c:v>4.7349160905556652E-2</c:v>
                </c:pt>
                <c:pt idx="477">
                  <c:v>4.7349160905556652E-2</c:v>
                </c:pt>
                <c:pt idx="478">
                  <c:v>4.7349160905556652E-2</c:v>
                </c:pt>
                <c:pt idx="479">
                  <c:v>4.7349160905556652E-2</c:v>
                </c:pt>
                <c:pt idx="480">
                  <c:v>4.7349160905556652E-2</c:v>
                </c:pt>
                <c:pt idx="481">
                  <c:v>4.7349160905556652E-2</c:v>
                </c:pt>
                <c:pt idx="482">
                  <c:v>4.7349160905556652E-2</c:v>
                </c:pt>
                <c:pt idx="483">
                  <c:v>4.7349160905556652E-2</c:v>
                </c:pt>
                <c:pt idx="484">
                  <c:v>4.7349160905556652E-2</c:v>
                </c:pt>
                <c:pt idx="485">
                  <c:v>4.7349160905556652E-2</c:v>
                </c:pt>
                <c:pt idx="486">
                  <c:v>4.7349160905556652E-2</c:v>
                </c:pt>
                <c:pt idx="487">
                  <c:v>4.7349160905556652E-2</c:v>
                </c:pt>
                <c:pt idx="488">
                  <c:v>4.7349160905556652E-2</c:v>
                </c:pt>
                <c:pt idx="489">
                  <c:v>4.7349160905556652E-2</c:v>
                </c:pt>
                <c:pt idx="490">
                  <c:v>4.7349160905556652E-2</c:v>
                </c:pt>
                <c:pt idx="491">
                  <c:v>4.7349160905556652E-2</c:v>
                </c:pt>
                <c:pt idx="492">
                  <c:v>4.7349160905556652E-2</c:v>
                </c:pt>
                <c:pt idx="493">
                  <c:v>4.7349160905556652E-2</c:v>
                </c:pt>
                <c:pt idx="494">
                  <c:v>4.7349160905556652E-2</c:v>
                </c:pt>
                <c:pt idx="495">
                  <c:v>4.7349160905556652E-2</c:v>
                </c:pt>
                <c:pt idx="496">
                  <c:v>4.7349160905556652E-2</c:v>
                </c:pt>
                <c:pt idx="497">
                  <c:v>4.7349160905556652E-2</c:v>
                </c:pt>
                <c:pt idx="498">
                  <c:v>4.7349160905556652E-2</c:v>
                </c:pt>
                <c:pt idx="499">
                  <c:v>4.7349160905556652E-2</c:v>
                </c:pt>
                <c:pt idx="500">
                  <c:v>4.7349160905556652E-2</c:v>
                </c:pt>
                <c:pt idx="501">
                  <c:v>4.7349160905556652E-2</c:v>
                </c:pt>
                <c:pt idx="502">
                  <c:v>4.7349160905556652E-2</c:v>
                </c:pt>
                <c:pt idx="503">
                  <c:v>4.7349160905556652E-2</c:v>
                </c:pt>
                <c:pt idx="504">
                  <c:v>4.7349160905556652E-2</c:v>
                </c:pt>
                <c:pt idx="505">
                  <c:v>4.7349160905556652E-2</c:v>
                </c:pt>
                <c:pt idx="506">
                  <c:v>4.7349160905556652E-2</c:v>
                </c:pt>
                <c:pt idx="507">
                  <c:v>4.7349160905556652E-2</c:v>
                </c:pt>
                <c:pt idx="508">
                  <c:v>4.7349160905556652E-2</c:v>
                </c:pt>
                <c:pt idx="509">
                  <c:v>4.7349160905556652E-2</c:v>
                </c:pt>
                <c:pt idx="510">
                  <c:v>4.7349160905556652E-2</c:v>
                </c:pt>
                <c:pt idx="511">
                  <c:v>4.7349160905556652E-2</c:v>
                </c:pt>
                <c:pt idx="512">
                  <c:v>4.7349160905556652E-2</c:v>
                </c:pt>
                <c:pt idx="513">
                  <c:v>4.7349160905556652E-2</c:v>
                </c:pt>
                <c:pt idx="514">
                  <c:v>4.7349160905556652E-2</c:v>
                </c:pt>
                <c:pt idx="515">
                  <c:v>4.7349160905556652E-2</c:v>
                </c:pt>
                <c:pt idx="516">
                  <c:v>4.7349160905556652E-2</c:v>
                </c:pt>
                <c:pt idx="517">
                  <c:v>4.7349160905556652E-2</c:v>
                </c:pt>
                <c:pt idx="518">
                  <c:v>4.7349160905556652E-2</c:v>
                </c:pt>
                <c:pt idx="519">
                  <c:v>4.7349160905556652E-2</c:v>
                </c:pt>
                <c:pt idx="520">
                  <c:v>4.7349160905556652E-2</c:v>
                </c:pt>
                <c:pt idx="521">
                  <c:v>4.7349160905556652E-2</c:v>
                </c:pt>
                <c:pt idx="522">
                  <c:v>4.7349160905556652E-2</c:v>
                </c:pt>
                <c:pt idx="523">
                  <c:v>4.7349160905556652E-2</c:v>
                </c:pt>
                <c:pt idx="524">
                  <c:v>4.7349160905556652E-2</c:v>
                </c:pt>
                <c:pt idx="525">
                  <c:v>4.7349160905556652E-2</c:v>
                </c:pt>
                <c:pt idx="526">
                  <c:v>4.7349160905556652E-2</c:v>
                </c:pt>
                <c:pt idx="527">
                  <c:v>4.7349160905556652E-2</c:v>
                </c:pt>
                <c:pt idx="528">
                  <c:v>4.7349160905556652E-2</c:v>
                </c:pt>
                <c:pt idx="529">
                  <c:v>4.7349160905556652E-2</c:v>
                </c:pt>
                <c:pt idx="530">
                  <c:v>4.7349160905556652E-2</c:v>
                </c:pt>
                <c:pt idx="531">
                  <c:v>4.7349160905556652E-2</c:v>
                </c:pt>
                <c:pt idx="532">
                  <c:v>4.7349160905556652E-2</c:v>
                </c:pt>
                <c:pt idx="533">
                  <c:v>4.7349160905556652E-2</c:v>
                </c:pt>
                <c:pt idx="534">
                  <c:v>4.7349160905556652E-2</c:v>
                </c:pt>
                <c:pt idx="535">
                  <c:v>4.7349160905556652E-2</c:v>
                </c:pt>
                <c:pt idx="536">
                  <c:v>4.7349160905556652E-2</c:v>
                </c:pt>
                <c:pt idx="537">
                  <c:v>4.7349160905556652E-2</c:v>
                </c:pt>
                <c:pt idx="538">
                  <c:v>4.7349160905556652E-2</c:v>
                </c:pt>
                <c:pt idx="539">
                  <c:v>4.7349160905556652E-2</c:v>
                </c:pt>
                <c:pt idx="540">
                  <c:v>4.7349160905556652E-2</c:v>
                </c:pt>
                <c:pt idx="541">
                  <c:v>4.7349160905556652E-2</c:v>
                </c:pt>
                <c:pt idx="542">
                  <c:v>4.7349160905556652E-2</c:v>
                </c:pt>
                <c:pt idx="543">
                  <c:v>4.7349160905556652E-2</c:v>
                </c:pt>
                <c:pt idx="544">
                  <c:v>4.7349160905556652E-2</c:v>
                </c:pt>
                <c:pt idx="545">
                  <c:v>4.7349160905556652E-2</c:v>
                </c:pt>
                <c:pt idx="546">
                  <c:v>4.7349160905556652E-2</c:v>
                </c:pt>
                <c:pt idx="547">
                  <c:v>4.7349160905556652E-2</c:v>
                </c:pt>
                <c:pt idx="548">
                  <c:v>4.7349160905556652E-2</c:v>
                </c:pt>
                <c:pt idx="549">
                  <c:v>4.7349160905556652E-2</c:v>
                </c:pt>
                <c:pt idx="550">
                  <c:v>4.7349160905556652E-2</c:v>
                </c:pt>
                <c:pt idx="551">
                  <c:v>4.7349160905556652E-2</c:v>
                </c:pt>
                <c:pt idx="552">
                  <c:v>4.7349160905556652E-2</c:v>
                </c:pt>
                <c:pt idx="553">
                  <c:v>4.7349160905556652E-2</c:v>
                </c:pt>
                <c:pt idx="554">
                  <c:v>4.7349160905556652E-2</c:v>
                </c:pt>
                <c:pt idx="555">
                  <c:v>4.7349160905556652E-2</c:v>
                </c:pt>
                <c:pt idx="556">
                  <c:v>4.7349160905556652E-2</c:v>
                </c:pt>
                <c:pt idx="557">
                  <c:v>4.7349160905556652E-2</c:v>
                </c:pt>
                <c:pt idx="558">
                  <c:v>4.7349160905556652E-2</c:v>
                </c:pt>
                <c:pt idx="559">
                  <c:v>4.7349160905556652E-2</c:v>
                </c:pt>
                <c:pt idx="560">
                  <c:v>4.7349160905556652E-2</c:v>
                </c:pt>
                <c:pt idx="561">
                  <c:v>4.7349160905556652E-2</c:v>
                </c:pt>
                <c:pt idx="562">
                  <c:v>4.7349160905556652E-2</c:v>
                </c:pt>
                <c:pt idx="563">
                  <c:v>4.7349160905556652E-2</c:v>
                </c:pt>
                <c:pt idx="564">
                  <c:v>4.7349160905556652E-2</c:v>
                </c:pt>
                <c:pt idx="565">
                  <c:v>4.7349160905556652E-2</c:v>
                </c:pt>
                <c:pt idx="566">
                  <c:v>4.7349160905556652E-2</c:v>
                </c:pt>
                <c:pt idx="567">
                  <c:v>4.7349160905556652E-2</c:v>
                </c:pt>
                <c:pt idx="568">
                  <c:v>4.7349160905556652E-2</c:v>
                </c:pt>
                <c:pt idx="569">
                  <c:v>4.7349160905556652E-2</c:v>
                </c:pt>
                <c:pt idx="570">
                  <c:v>4.7349160905556652E-2</c:v>
                </c:pt>
                <c:pt idx="571">
                  <c:v>4.7349160905556652E-2</c:v>
                </c:pt>
                <c:pt idx="572">
                  <c:v>4.7349160905556652E-2</c:v>
                </c:pt>
                <c:pt idx="573">
                  <c:v>4.7349160905556652E-2</c:v>
                </c:pt>
                <c:pt idx="574">
                  <c:v>4.7349160905556652E-2</c:v>
                </c:pt>
                <c:pt idx="575">
                  <c:v>4.7349160905556652E-2</c:v>
                </c:pt>
                <c:pt idx="576">
                  <c:v>4.7349160905556652E-2</c:v>
                </c:pt>
                <c:pt idx="577">
                  <c:v>4.7349160905556652E-2</c:v>
                </c:pt>
                <c:pt idx="578">
                  <c:v>4.7349160905556652E-2</c:v>
                </c:pt>
                <c:pt idx="579">
                  <c:v>4.7349160905556652E-2</c:v>
                </c:pt>
                <c:pt idx="580">
                  <c:v>4.7349160905556652E-2</c:v>
                </c:pt>
                <c:pt idx="581">
                  <c:v>4.7349160905556652E-2</c:v>
                </c:pt>
                <c:pt idx="582">
                  <c:v>4.7349160905556652E-2</c:v>
                </c:pt>
                <c:pt idx="583">
                  <c:v>4.7349160905556652E-2</c:v>
                </c:pt>
                <c:pt idx="584">
                  <c:v>4.7349160905556652E-2</c:v>
                </c:pt>
                <c:pt idx="585">
                  <c:v>4.7349160905556652E-2</c:v>
                </c:pt>
                <c:pt idx="586">
                  <c:v>4.7349160905556652E-2</c:v>
                </c:pt>
                <c:pt idx="587">
                  <c:v>4.7349160905556652E-2</c:v>
                </c:pt>
                <c:pt idx="588">
                  <c:v>4.7349160905556652E-2</c:v>
                </c:pt>
                <c:pt idx="589">
                  <c:v>4.7349160905556652E-2</c:v>
                </c:pt>
                <c:pt idx="590">
                  <c:v>4.7349160905556652E-2</c:v>
                </c:pt>
                <c:pt idx="591">
                  <c:v>4.7349160905556652E-2</c:v>
                </c:pt>
                <c:pt idx="592">
                  <c:v>4.7349160905556652E-2</c:v>
                </c:pt>
                <c:pt idx="593">
                  <c:v>4.7349160905556652E-2</c:v>
                </c:pt>
                <c:pt idx="594">
                  <c:v>4.7349160905556652E-2</c:v>
                </c:pt>
                <c:pt idx="595">
                  <c:v>4.7349160905556652E-2</c:v>
                </c:pt>
                <c:pt idx="596">
                  <c:v>4.7349160905556652E-2</c:v>
                </c:pt>
                <c:pt idx="597">
                  <c:v>4.7349160905556652E-2</c:v>
                </c:pt>
                <c:pt idx="598">
                  <c:v>4.7349160905556652E-2</c:v>
                </c:pt>
                <c:pt idx="599">
                  <c:v>4.7349160905556652E-2</c:v>
                </c:pt>
                <c:pt idx="600">
                  <c:v>4.7349160905556652E-2</c:v>
                </c:pt>
                <c:pt idx="601">
                  <c:v>4.7349160905556652E-2</c:v>
                </c:pt>
                <c:pt idx="602">
                  <c:v>4.7349160905556652E-2</c:v>
                </c:pt>
                <c:pt idx="603">
                  <c:v>4.7349160905556652E-2</c:v>
                </c:pt>
                <c:pt idx="604">
                  <c:v>4.7349160905556652E-2</c:v>
                </c:pt>
                <c:pt idx="605">
                  <c:v>4.7349160905556652E-2</c:v>
                </c:pt>
                <c:pt idx="606">
                  <c:v>4.7349160905556652E-2</c:v>
                </c:pt>
                <c:pt idx="607">
                  <c:v>4.7349160905556652E-2</c:v>
                </c:pt>
                <c:pt idx="608">
                  <c:v>4.7349160905556652E-2</c:v>
                </c:pt>
                <c:pt idx="609">
                  <c:v>4.7349160905556652E-2</c:v>
                </c:pt>
                <c:pt idx="610">
                  <c:v>4.7349160905556652E-2</c:v>
                </c:pt>
                <c:pt idx="611">
                  <c:v>4.7349160905556652E-2</c:v>
                </c:pt>
                <c:pt idx="612">
                  <c:v>4.7349160905556652E-2</c:v>
                </c:pt>
                <c:pt idx="613">
                  <c:v>4.7349160905556652E-2</c:v>
                </c:pt>
                <c:pt idx="614">
                  <c:v>4.7349160905556652E-2</c:v>
                </c:pt>
                <c:pt idx="615">
                  <c:v>4.7349160905556652E-2</c:v>
                </c:pt>
                <c:pt idx="616">
                  <c:v>4.7349160905556652E-2</c:v>
                </c:pt>
                <c:pt idx="617">
                  <c:v>4.7349160905556652E-2</c:v>
                </c:pt>
                <c:pt idx="618">
                  <c:v>4.7349160905556652E-2</c:v>
                </c:pt>
                <c:pt idx="619">
                  <c:v>4.7349160905556652E-2</c:v>
                </c:pt>
                <c:pt idx="620">
                  <c:v>4.7349160905556652E-2</c:v>
                </c:pt>
                <c:pt idx="621">
                  <c:v>4.7349160905556652E-2</c:v>
                </c:pt>
                <c:pt idx="622">
                  <c:v>4.7349160905556652E-2</c:v>
                </c:pt>
                <c:pt idx="623">
                  <c:v>4.7349160905556652E-2</c:v>
                </c:pt>
                <c:pt idx="624">
                  <c:v>4.7349160905556652E-2</c:v>
                </c:pt>
                <c:pt idx="625">
                  <c:v>4.7349160905556652E-2</c:v>
                </c:pt>
                <c:pt idx="626">
                  <c:v>4.7349160905556652E-2</c:v>
                </c:pt>
                <c:pt idx="627">
                  <c:v>4.7349160905556652E-2</c:v>
                </c:pt>
                <c:pt idx="628">
                  <c:v>4.7349160905556652E-2</c:v>
                </c:pt>
                <c:pt idx="629">
                  <c:v>4.7349160905556652E-2</c:v>
                </c:pt>
                <c:pt idx="630">
                  <c:v>4.7349160905556652E-2</c:v>
                </c:pt>
                <c:pt idx="631">
                  <c:v>4.7349160905556652E-2</c:v>
                </c:pt>
                <c:pt idx="632">
                  <c:v>4.7349160905556652E-2</c:v>
                </c:pt>
                <c:pt idx="633">
                  <c:v>4.7349160905556652E-2</c:v>
                </c:pt>
                <c:pt idx="634">
                  <c:v>4.7349160905556652E-2</c:v>
                </c:pt>
                <c:pt idx="635">
                  <c:v>4.7349160905556652E-2</c:v>
                </c:pt>
                <c:pt idx="636">
                  <c:v>4.7349160905556652E-2</c:v>
                </c:pt>
                <c:pt idx="637">
                  <c:v>4.7349160905556652E-2</c:v>
                </c:pt>
                <c:pt idx="638">
                  <c:v>4.7349160905556652E-2</c:v>
                </c:pt>
                <c:pt idx="639">
                  <c:v>4.7349160905556652E-2</c:v>
                </c:pt>
                <c:pt idx="640">
                  <c:v>4.7349160905556652E-2</c:v>
                </c:pt>
                <c:pt idx="641">
                  <c:v>4.7349160905556652E-2</c:v>
                </c:pt>
                <c:pt idx="642">
                  <c:v>4.7349160905556652E-2</c:v>
                </c:pt>
                <c:pt idx="643">
                  <c:v>4.7349160905556652E-2</c:v>
                </c:pt>
                <c:pt idx="644">
                  <c:v>4.7349160905556652E-2</c:v>
                </c:pt>
                <c:pt idx="645">
                  <c:v>4.7349160905556652E-2</c:v>
                </c:pt>
                <c:pt idx="646">
                  <c:v>4.7349160905556652E-2</c:v>
                </c:pt>
                <c:pt idx="647">
                  <c:v>4.7349160905556652E-2</c:v>
                </c:pt>
                <c:pt idx="648">
                  <c:v>4.7349160905556652E-2</c:v>
                </c:pt>
                <c:pt idx="649">
                  <c:v>4.7349160905556652E-2</c:v>
                </c:pt>
                <c:pt idx="650">
                  <c:v>4.7349160905556652E-2</c:v>
                </c:pt>
                <c:pt idx="651">
                  <c:v>4.7349160905556652E-2</c:v>
                </c:pt>
                <c:pt idx="652">
                  <c:v>4.7349160905556652E-2</c:v>
                </c:pt>
                <c:pt idx="653">
                  <c:v>4.7349160905556652E-2</c:v>
                </c:pt>
                <c:pt idx="654">
                  <c:v>4.7349160905556652E-2</c:v>
                </c:pt>
                <c:pt idx="655">
                  <c:v>4.7349160905556652E-2</c:v>
                </c:pt>
                <c:pt idx="656">
                  <c:v>4.7349160905556652E-2</c:v>
                </c:pt>
                <c:pt idx="657">
                  <c:v>4.7349160905556652E-2</c:v>
                </c:pt>
                <c:pt idx="658">
                  <c:v>4.7349160905556652E-2</c:v>
                </c:pt>
                <c:pt idx="659">
                  <c:v>4.7349160905556652E-2</c:v>
                </c:pt>
                <c:pt idx="660">
                  <c:v>4.7349160905556652E-2</c:v>
                </c:pt>
                <c:pt idx="661">
                  <c:v>4.7349160905556652E-2</c:v>
                </c:pt>
                <c:pt idx="662">
                  <c:v>4.7349160905556652E-2</c:v>
                </c:pt>
                <c:pt idx="663">
                  <c:v>4.7349160905556652E-2</c:v>
                </c:pt>
                <c:pt idx="664">
                  <c:v>4.7349160905556652E-2</c:v>
                </c:pt>
                <c:pt idx="665">
                  <c:v>4.7349160905556652E-2</c:v>
                </c:pt>
                <c:pt idx="666">
                  <c:v>4.7349160905556652E-2</c:v>
                </c:pt>
                <c:pt idx="667">
                  <c:v>4.7349160905556652E-2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67480"/>
        <c:axId val="350367872"/>
      </c:scatterChart>
      <c:valAx>
        <c:axId val="35036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67872"/>
        <c:crosses val="autoZero"/>
        <c:crossBetween val="midCat"/>
      </c:valAx>
      <c:valAx>
        <c:axId val="3503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67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19050" cap="flat" cmpd="sng" algn="ctr">
      <a:solidFill>
        <a:schemeClr val="lt1"/>
      </a:solidFill>
      <a:prstDash val="solid"/>
      <a:miter lim="800000"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Kórházi esetek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Kórházi ápoltak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Grafikonok!$A$46:$A$669</c:f>
              <c:numCache>
                <c:formatCode>m/d/yyyy</c:formatCode>
                <c:ptCount val="62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  <c:pt idx="44">
                  <c:v>43982</c:v>
                </c:pt>
                <c:pt idx="45">
                  <c:v>43983</c:v>
                </c:pt>
                <c:pt idx="46">
                  <c:v>43984</c:v>
                </c:pt>
                <c:pt idx="47">
                  <c:v>43985</c:v>
                </c:pt>
                <c:pt idx="48">
                  <c:v>43986</c:v>
                </c:pt>
                <c:pt idx="49">
                  <c:v>43987</c:v>
                </c:pt>
                <c:pt idx="50">
                  <c:v>43988</c:v>
                </c:pt>
                <c:pt idx="51">
                  <c:v>43989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44007</c:v>
                </c:pt>
                <c:pt idx="70">
                  <c:v>44008</c:v>
                </c:pt>
                <c:pt idx="71">
                  <c:v>44009</c:v>
                </c:pt>
                <c:pt idx="72">
                  <c:v>44010</c:v>
                </c:pt>
                <c:pt idx="73">
                  <c:v>44011</c:v>
                </c:pt>
                <c:pt idx="74">
                  <c:v>44012</c:v>
                </c:pt>
                <c:pt idx="75">
                  <c:v>44013</c:v>
                </c:pt>
                <c:pt idx="76">
                  <c:v>44014</c:v>
                </c:pt>
                <c:pt idx="77">
                  <c:v>44015</c:v>
                </c:pt>
                <c:pt idx="78">
                  <c:v>44016</c:v>
                </c:pt>
                <c:pt idx="79">
                  <c:v>44017</c:v>
                </c:pt>
                <c:pt idx="80">
                  <c:v>44018</c:v>
                </c:pt>
                <c:pt idx="81">
                  <c:v>44019</c:v>
                </c:pt>
                <c:pt idx="82">
                  <c:v>44020</c:v>
                </c:pt>
                <c:pt idx="83">
                  <c:v>44021</c:v>
                </c:pt>
                <c:pt idx="84">
                  <c:v>44022</c:v>
                </c:pt>
                <c:pt idx="85">
                  <c:v>44023</c:v>
                </c:pt>
                <c:pt idx="86">
                  <c:v>44024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44030</c:v>
                </c:pt>
                <c:pt idx="93">
                  <c:v>44031</c:v>
                </c:pt>
                <c:pt idx="94">
                  <c:v>44032</c:v>
                </c:pt>
                <c:pt idx="95">
                  <c:v>44033</c:v>
                </c:pt>
                <c:pt idx="96">
                  <c:v>44034</c:v>
                </c:pt>
                <c:pt idx="97">
                  <c:v>44035</c:v>
                </c:pt>
                <c:pt idx="98">
                  <c:v>44036</c:v>
                </c:pt>
                <c:pt idx="99">
                  <c:v>44037</c:v>
                </c:pt>
                <c:pt idx="100">
                  <c:v>44038</c:v>
                </c:pt>
                <c:pt idx="101">
                  <c:v>44039</c:v>
                </c:pt>
                <c:pt idx="102">
                  <c:v>44040</c:v>
                </c:pt>
                <c:pt idx="103">
                  <c:v>44041</c:v>
                </c:pt>
                <c:pt idx="104">
                  <c:v>44042</c:v>
                </c:pt>
                <c:pt idx="105">
                  <c:v>44043</c:v>
                </c:pt>
                <c:pt idx="106">
                  <c:v>44044</c:v>
                </c:pt>
                <c:pt idx="107">
                  <c:v>44045</c:v>
                </c:pt>
                <c:pt idx="108">
                  <c:v>44046</c:v>
                </c:pt>
                <c:pt idx="109">
                  <c:v>44047</c:v>
                </c:pt>
                <c:pt idx="110">
                  <c:v>44048</c:v>
                </c:pt>
                <c:pt idx="111">
                  <c:v>44049</c:v>
                </c:pt>
                <c:pt idx="112">
                  <c:v>44050</c:v>
                </c:pt>
                <c:pt idx="113">
                  <c:v>44051</c:v>
                </c:pt>
                <c:pt idx="114">
                  <c:v>44052</c:v>
                </c:pt>
                <c:pt idx="115">
                  <c:v>44053</c:v>
                </c:pt>
                <c:pt idx="116">
                  <c:v>44054</c:v>
                </c:pt>
                <c:pt idx="117">
                  <c:v>44055</c:v>
                </c:pt>
                <c:pt idx="118">
                  <c:v>44056</c:v>
                </c:pt>
                <c:pt idx="119">
                  <c:v>44057</c:v>
                </c:pt>
                <c:pt idx="120">
                  <c:v>44058</c:v>
                </c:pt>
                <c:pt idx="121">
                  <c:v>44059</c:v>
                </c:pt>
                <c:pt idx="122">
                  <c:v>44060</c:v>
                </c:pt>
                <c:pt idx="123">
                  <c:v>44061</c:v>
                </c:pt>
                <c:pt idx="124">
                  <c:v>44062</c:v>
                </c:pt>
                <c:pt idx="125">
                  <c:v>44063</c:v>
                </c:pt>
                <c:pt idx="126">
                  <c:v>44064</c:v>
                </c:pt>
                <c:pt idx="127">
                  <c:v>44065</c:v>
                </c:pt>
                <c:pt idx="128">
                  <c:v>44066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44072</c:v>
                </c:pt>
                <c:pt idx="135">
                  <c:v>44073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44079</c:v>
                </c:pt>
                <c:pt idx="142">
                  <c:v>44080</c:v>
                </c:pt>
                <c:pt idx="143">
                  <c:v>44081</c:v>
                </c:pt>
                <c:pt idx="144">
                  <c:v>44082</c:v>
                </c:pt>
                <c:pt idx="145">
                  <c:v>44083</c:v>
                </c:pt>
                <c:pt idx="146">
                  <c:v>44084</c:v>
                </c:pt>
                <c:pt idx="147">
                  <c:v>44085</c:v>
                </c:pt>
                <c:pt idx="148">
                  <c:v>44086</c:v>
                </c:pt>
                <c:pt idx="149">
                  <c:v>44087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44093</c:v>
                </c:pt>
                <c:pt idx="156">
                  <c:v>44094</c:v>
                </c:pt>
                <c:pt idx="157">
                  <c:v>44095</c:v>
                </c:pt>
                <c:pt idx="158">
                  <c:v>44096</c:v>
                </c:pt>
                <c:pt idx="159">
                  <c:v>44097</c:v>
                </c:pt>
                <c:pt idx="160">
                  <c:v>44098</c:v>
                </c:pt>
                <c:pt idx="161">
                  <c:v>44099</c:v>
                </c:pt>
                <c:pt idx="162">
                  <c:v>44100</c:v>
                </c:pt>
                <c:pt idx="163">
                  <c:v>44101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44107</c:v>
                </c:pt>
                <c:pt idx="170">
                  <c:v>44108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44114</c:v>
                </c:pt>
                <c:pt idx="177">
                  <c:v>44115</c:v>
                </c:pt>
                <c:pt idx="178">
                  <c:v>44116</c:v>
                </c:pt>
                <c:pt idx="179">
                  <c:v>44117</c:v>
                </c:pt>
                <c:pt idx="180">
                  <c:v>44118</c:v>
                </c:pt>
                <c:pt idx="181">
                  <c:v>44119</c:v>
                </c:pt>
                <c:pt idx="182">
                  <c:v>44120</c:v>
                </c:pt>
                <c:pt idx="183">
                  <c:v>44121</c:v>
                </c:pt>
                <c:pt idx="184">
                  <c:v>44122</c:v>
                </c:pt>
                <c:pt idx="185">
                  <c:v>44123</c:v>
                </c:pt>
                <c:pt idx="186">
                  <c:v>44124</c:v>
                </c:pt>
                <c:pt idx="187">
                  <c:v>44125</c:v>
                </c:pt>
                <c:pt idx="188">
                  <c:v>44126</c:v>
                </c:pt>
                <c:pt idx="189">
                  <c:v>44127</c:v>
                </c:pt>
                <c:pt idx="190">
                  <c:v>44128</c:v>
                </c:pt>
                <c:pt idx="191">
                  <c:v>44129</c:v>
                </c:pt>
                <c:pt idx="192">
                  <c:v>44130</c:v>
                </c:pt>
                <c:pt idx="193">
                  <c:v>44131</c:v>
                </c:pt>
                <c:pt idx="194">
                  <c:v>44132</c:v>
                </c:pt>
                <c:pt idx="195">
                  <c:v>44133</c:v>
                </c:pt>
                <c:pt idx="196">
                  <c:v>44134</c:v>
                </c:pt>
                <c:pt idx="197">
                  <c:v>44135</c:v>
                </c:pt>
                <c:pt idx="198">
                  <c:v>44136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44142</c:v>
                </c:pt>
                <c:pt idx="205">
                  <c:v>44143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44149</c:v>
                </c:pt>
                <c:pt idx="212">
                  <c:v>44150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44156</c:v>
                </c:pt>
                <c:pt idx="219">
                  <c:v>44157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44163</c:v>
                </c:pt>
                <c:pt idx="226">
                  <c:v>44164</c:v>
                </c:pt>
                <c:pt idx="227">
                  <c:v>44165</c:v>
                </c:pt>
                <c:pt idx="228">
                  <c:v>44166</c:v>
                </c:pt>
                <c:pt idx="229">
                  <c:v>44167</c:v>
                </c:pt>
                <c:pt idx="230">
                  <c:v>44168</c:v>
                </c:pt>
                <c:pt idx="231">
                  <c:v>44169</c:v>
                </c:pt>
                <c:pt idx="232">
                  <c:v>44170</c:v>
                </c:pt>
                <c:pt idx="233">
                  <c:v>44171</c:v>
                </c:pt>
                <c:pt idx="234">
                  <c:v>44172</c:v>
                </c:pt>
                <c:pt idx="235">
                  <c:v>44173</c:v>
                </c:pt>
                <c:pt idx="236">
                  <c:v>44174</c:v>
                </c:pt>
                <c:pt idx="237">
                  <c:v>44175</c:v>
                </c:pt>
                <c:pt idx="238">
                  <c:v>44176</c:v>
                </c:pt>
                <c:pt idx="239">
                  <c:v>44177</c:v>
                </c:pt>
                <c:pt idx="240">
                  <c:v>44178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44184</c:v>
                </c:pt>
                <c:pt idx="247">
                  <c:v>44185</c:v>
                </c:pt>
                <c:pt idx="248">
                  <c:v>44186</c:v>
                </c:pt>
                <c:pt idx="249">
                  <c:v>44187</c:v>
                </c:pt>
                <c:pt idx="250">
                  <c:v>44188</c:v>
                </c:pt>
                <c:pt idx="251">
                  <c:v>44189</c:v>
                </c:pt>
                <c:pt idx="252">
                  <c:v>44190</c:v>
                </c:pt>
                <c:pt idx="253">
                  <c:v>44191</c:v>
                </c:pt>
                <c:pt idx="254">
                  <c:v>44192</c:v>
                </c:pt>
                <c:pt idx="255">
                  <c:v>44193</c:v>
                </c:pt>
                <c:pt idx="256">
                  <c:v>44194</c:v>
                </c:pt>
                <c:pt idx="257">
                  <c:v>44195</c:v>
                </c:pt>
                <c:pt idx="258">
                  <c:v>44196</c:v>
                </c:pt>
                <c:pt idx="259">
                  <c:v>44197</c:v>
                </c:pt>
                <c:pt idx="260">
                  <c:v>44198</c:v>
                </c:pt>
                <c:pt idx="261">
                  <c:v>44199</c:v>
                </c:pt>
                <c:pt idx="262">
                  <c:v>44200</c:v>
                </c:pt>
                <c:pt idx="263">
                  <c:v>44201</c:v>
                </c:pt>
                <c:pt idx="264">
                  <c:v>44202</c:v>
                </c:pt>
                <c:pt idx="265">
                  <c:v>44203</c:v>
                </c:pt>
                <c:pt idx="266">
                  <c:v>44204</c:v>
                </c:pt>
                <c:pt idx="267">
                  <c:v>44205</c:v>
                </c:pt>
                <c:pt idx="268">
                  <c:v>44206</c:v>
                </c:pt>
                <c:pt idx="269">
                  <c:v>44207</c:v>
                </c:pt>
                <c:pt idx="270">
                  <c:v>44208</c:v>
                </c:pt>
                <c:pt idx="271">
                  <c:v>44209</c:v>
                </c:pt>
                <c:pt idx="272">
                  <c:v>44210</c:v>
                </c:pt>
                <c:pt idx="273">
                  <c:v>44211</c:v>
                </c:pt>
                <c:pt idx="274">
                  <c:v>44212</c:v>
                </c:pt>
                <c:pt idx="275">
                  <c:v>44213</c:v>
                </c:pt>
                <c:pt idx="276">
                  <c:v>44214</c:v>
                </c:pt>
                <c:pt idx="277">
                  <c:v>44215</c:v>
                </c:pt>
                <c:pt idx="278">
                  <c:v>44216</c:v>
                </c:pt>
                <c:pt idx="279">
                  <c:v>44217</c:v>
                </c:pt>
                <c:pt idx="280">
                  <c:v>44218</c:v>
                </c:pt>
                <c:pt idx="281">
                  <c:v>44219</c:v>
                </c:pt>
                <c:pt idx="282">
                  <c:v>44220</c:v>
                </c:pt>
                <c:pt idx="283">
                  <c:v>44221</c:v>
                </c:pt>
                <c:pt idx="284">
                  <c:v>44222</c:v>
                </c:pt>
                <c:pt idx="285">
                  <c:v>44223</c:v>
                </c:pt>
                <c:pt idx="286">
                  <c:v>44224</c:v>
                </c:pt>
                <c:pt idx="287">
                  <c:v>44225</c:v>
                </c:pt>
                <c:pt idx="288">
                  <c:v>44226</c:v>
                </c:pt>
                <c:pt idx="289">
                  <c:v>44227</c:v>
                </c:pt>
                <c:pt idx="290">
                  <c:v>44228</c:v>
                </c:pt>
                <c:pt idx="291">
                  <c:v>44229</c:v>
                </c:pt>
                <c:pt idx="292">
                  <c:v>44230</c:v>
                </c:pt>
                <c:pt idx="293">
                  <c:v>44231</c:v>
                </c:pt>
                <c:pt idx="294">
                  <c:v>44232</c:v>
                </c:pt>
                <c:pt idx="295">
                  <c:v>44233</c:v>
                </c:pt>
                <c:pt idx="296">
                  <c:v>44234</c:v>
                </c:pt>
                <c:pt idx="297">
                  <c:v>44235</c:v>
                </c:pt>
                <c:pt idx="298">
                  <c:v>44236</c:v>
                </c:pt>
                <c:pt idx="299">
                  <c:v>44237</c:v>
                </c:pt>
                <c:pt idx="300">
                  <c:v>44238</c:v>
                </c:pt>
                <c:pt idx="301">
                  <c:v>44239</c:v>
                </c:pt>
                <c:pt idx="302">
                  <c:v>44240</c:v>
                </c:pt>
                <c:pt idx="303">
                  <c:v>44241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44247</c:v>
                </c:pt>
                <c:pt idx="310">
                  <c:v>44248</c:v>
                </c:pt>
                <c:pt idx="311">
                  <c:v>44249</c:v>
                </c:pt>
                <c:pt idx="312">
                  <c:v>44250</c:v>
                </c:pt>
                <c:pt idx="313">
                  <c:v>44251</c:v>
                </c:pt>
                <c:pt idx="314">
                  <c:v>44252</c:v>
                </c:pt>
                <c:pt idx="315">
                  <c:v>44253</c:v>
                </c:pt>
                <c:pt idx="316">
                  <c:v>44254</c:v>
                </c:pt>
                <c:pt idx="317">
                  <c:v>44255</c:v>
                </c:pt>
                <c:pt idx="318">
                  <c:v>44256</c:v>
                </c:pt>
                <c:pt idx="319">
                  <c:v>44257</c:v>
                </c:pt>
                <c:pt idx="320">
                  <c:v>44258</c:v>
                </c:pt>
                <c:pt idx="321">
                  <c:v>44259</c:v>
                </c:pt>
                <c:pt idx="322">
                  <c:v>44260</c:v>
                </c:pt>
                <c:pt idx="323">
                  <c:v>44261</c:v>
                </c:pt>
                <c:pt idx="324">
                  <c:v>44262</c:v>
                </c:pt>
                <c:pt idx="325">
                  <c:v>44263</c:v>
                </c:pt>
                <c:pt idx="326">
                  <c:v>44264</c:v>
                </c:pt>
                <c:pt idx="327">
                  <c:v>44265</c:v>
                </c:pt>
                <c:pt idx="328">
                  <c:v>44266</c:v>
                </c:pt>
                <c:pt idx="329">
                  <c:v>44267</c:v>
                </c:pt>
                <c:pt idx="330">
                  <c:v>44268</c:v>
                </c:pt>
                <c:pt idx="331">
                  <c:v>44269</c:v>
                </c:pt>
                <c:pt idx="332">
                  <c:v>44270</c:v>
                </c:pt>
                <c:pt idx="333">
                  <c:v>44271</c:v>
                </c:pt>
                <c:pt idx="334">
                  <c:v>44272</c:v>
                </c:pt>
                <c:pt idx="335">
                  <c:v>44273</c:v>
                </c:pt>
                <c:pt idx="336">
                  <c:v>44274</c:v>
                </c:pt>
                <c:pt idx="337">
                  <c:v>44275</c:v>
                </c:pt>
                <c:pt idx="338">
                  <c:v>44276</c:v>
                </c:pt>
                <c:pt idx="339">
                  <c:v>44277</c:v>
                </c:pt>
                <c:pt idx="340">
                  <c:v>44278</c:v>
                </c:pt>
                <c:pt idx="341">
                  <c:v>44279</c:v>
                </c:pt>
                <c:pt idx="342">
                  <c:v>44280</c:v>
                </c:pt>
                <c:pt idx="343">
                  <c:v>44281</c:v>
                </c:pt>
                <c:pt idx="344">
                  <c:v>44282</c:v>
                </c:pt>
                <c:pt idx="345">
                  <c:v>44283</c:v>
                </c:pt>
                <c:pt idx="346">
                  <c:v>44284</c:v>
                </c:pt>
                <c:pt idx="347">
                  <c:v>44285</c:v>
                </c:pt>
                <c:pt idx="348">
                  <c:v>44286</c:v>
                </c:pt>
                <c:pt idx="349">
                  <c:v>44287</c:v>
                </c:pt>
                <c:pt idx="350">
                  <c:v>44288</c:v>
                </c:pt>
                <c:pt idx="351">
                  <c:v>44289</c:v>
                </c:pt>
                <c:pt idx="352">
                  <c:v>44290</c:v>
                </c:pt>
                <c:pt idx="353">
                  <c:v>44291</c:v>
                </c:pt>
                <c:pt idx="354">
                  <c:v>44292</c:v>
                </c:pt>
                <c:pt idx="355">
                  <c:v>44293</c:v>
                </c:pt>
                <c:pt idx="356">
                  <c:v>44294</c:v>
                </c:pt>
                <c:pt idx="357">
                  <c:v>44295</c:v>
                </c:pt>
                <c:pt idx="358">
                  <c:v>44296</c:v>
                </c:pt>
                <c:pt idx="359">
                  <c:v>44297</c:v>
                </c:pt>
                <c:pt idx="360">
                  <c:v>44298</c:v>
                </c:pt>
                <c:pt idx="361">
                  <c:v>44299</c:v>
                </c:pt>
                <c:pt idx="362">
                  <c:v>44300</c:v>
                </c:pt>
                <c:pt idx="363">
                  <c:v>44301</c:v>
                </c:pt>
                <c:pt idx="364">
                  <c:v>44302</c:v>
                </c:pt>
                <c:pt idx="365">
                  <c:v>44303</c:v>
                </c:pt>
                <c:pt idx="366">
                  <c:v>44304</c:v>
                </c:pt>
                <c:pt idx="367">
                  <c:v>44305</c:v>
                </c:pt>
                <c:pt idx="368">
                  <c:v>44306</c:v>
                </c:pt>
                <c:pt idx="369">
                  <c:v>44307</c:v>
                </c:pt>
                <c:pt idx="370">
                  <c:v>44308</c:v>
                </c:pt>
                <c:pt idx="371">
                  <c:v>44309</c:v>
                </c:pt>
                <c:pt idx="372">
                  <c:v>44310</c:v>
                </c:pt>
                <c:pt idx="373">
                  <c:v>44311</c:v>
                </c:pt>
                <c:pt idx="374">
                  <c:v>44312</c:v>
                </c:pt>
                <c:pt idx="375">
                  <c:v>44313</c:v>
                </c:pt>
                <c:pt idx="376">
                  <c:v>44314</c:v>
                </c:pt>
                <c:pt idx="377">
                  <c:v>44315</c:v>
                </c:pt>
                <c:pt idx="378">
                  <c:v>44316</c:v>
                </c:pt>
                <c:pt idx="379">
                  <c:v>44317</c:v>
                </c:pt>
                <c:pt idx="380">
                  <c:v>44318</c:v>
                </c:pt>
                <c:pt idx="381">
                  <c:v>44319</c:v>
                </c:pt>
                <c:pt idx="382">
                  <c:v>44320</c:v>
                </c:pt>
                <c:pt idx="383">
                  <c:v>44321</c:v>
                </c:pt>
                <c:pt idx="384">
                  <c:v>44322</c:v>
                </c:pt>
                <c:pt idx="385">
                  <c:v>44323</c:v>
                </c:pt>
                <c:pt idx="386">
                  <c:v>44324</c:v>
                </c:pt>
                <c:pt idx="387">
                  <c:v>44325</c:v>
                </c:pt>
                <c:pt idx="388">
                  <c:v>44326</c:v>
                </c:pt>
                <c:pt idx="389">
                  <c:v>44327</c:v>
                </c:pt>
                <c:pt idx="390">
                  <c:v>44328</c:v>
                </c:pt>
                <c:pt idx="391">
                  <c:v>44329</c:v>
                </c:pt>
                <c:pt idx="392">
                  <c:v>44330</c:v>
                </c:pt>
                <c:pt idx="393">
                  <c:v>44331</c:v>
                </c:pt>
                <c:pt idx="394">
                  <c:v>44332</c:v>
                </c:pt>
                <c:pt idx="395">
                  <c:v>44333</c:v>
                </c:pt>
                <c:pt idx="396">
                  <c:v>44334</c:v>
                </c:pt>
                <c:pt idx="397">
                  <c:v>44335</c:v>
                </c:pt>
                <c:pt idx="398">
                  <c:v>44336</c:v>
                </c:pt>
                <c:pt idx="399">
                  <c:v>44337</c:v>
                </c:pt>
                <c:pt idx="400">
                  <c:v>44338</c:v>
                </c:pt>
                <c:pt idx="401">
                  <c:v>44339</c:v>
                </c:pt>
                <c:pt idx="402">
                  <c:v>44340</c:v>
                </c:pt>
                <c:pt idx="403">
                  <c:v>44341</c:v>
                </c:pt>
                <c:pt idx="404">
                  <c:v>44342</c:v>
                </c:pt>
                <c:pt idx="405">
                  <c:v>44343</c:v>
                </c:pt>
                <c:pt idx="406">
                  <c:v>44344</c:v>
                </c:pt>
                <c:pt idx="407">
                  <c:v>44345</c:v>
                </c:pt>
                <c:pt idx="408">
                  <c:v>44346</c:v>
                </c:pt>
                <c:pt idx="409">
                  <c:v>44347</c:v>
                </c:pt>
                <c:pt idx="410">
                  <c:v>44348</c:v>
                </c:pt>
                <c:pt idx="411">
                  <c:v>44349</c:v>
                </c:pt>
                <c:pt idx="412">
                  <c:v>44350</c:v>
                </c:pt>
                <c:pt idx="413">
                  <c:v>44351</c:v>
                </c:pt>
                <c:pt idx="414">
                  <c:v>44352</c:v>
                </c:pt>
                <c:pt idx="415">
                  <c:v>44353</c:v>
                </c:pt>
                <c:pt idx="416">
                  <c:v>44354</c:v>
                </c:pt>
                <c:pt idx="417">
                  <c:v>44355</c:v>
                </c:pt>
                <c:pt idx="418">
                  <c:v>44356</c:v>
                </c:pt>
                <c:pt idx="419">
                  <c:v>44357</c:v>
                </c:pt>
                <c:pt idx="420">
                  <c:v>44358</c:v>
                </c:pt>
                <c:pt idx="421">
                  <c:v>44359</c:v>
                </c:pt>
                <c:pt idx="422">
                  <c:v>44360</c:v>
                </c:pt>
                <c:pt idx="423">
                  <c:v>44361</c:v>
                </c:pt>
                <c:pt idx="424">
                  <c:v>44362</c:v>
                </c:pt>
                <c:pt idx="425">
                  <c:v>44363</c:v>
                </c:pt>
                <c:pt idx="426">
                  <c:v>44364</c:v>
                </c:pt>
                <c:pt idx="427">
                  <c:v>44365</c:v>
                </c:pt>
                <c:pt idx="428">
                  <c:v>44366</c:v>
                </c:pt>
                <c:pt idx="429">
                  <c:v>44367</c:v>
                </c:pt>
                <c:pt idx="430">
                  <c:v>44368</c:v>
                </c:pt>
                <c:pt idx="431">
                  <c:v>44369</c:v>
                </c:pt>
                <c:pt idx="432">
                  <c:v>44370</c:v>
                </c:pt>
                <c:pt idx="433">
                  <c:v>44371</c:v>
                </c:pt>
                <c:pt idx="434">
                  <c:v>44372</c:v>
                </c:pt>
                <c:pt idx="435">
                  <c:v>44373</c:v>
                </c:pt>
                <c:pt idx="436">
                  <c:v>44374</c:v>
                </c:pt>
                <c:pt idx="437">
                  <c:v>44375</c:v>
                </c:pt>
                <c:pt idx="438">
                  <c:v>44376</c:v>
                </c:pt>
                <c:pt idx="439">
                  <c:v>44377</c:v>
                </c:pt>
                <c:pt idx="440">
                  <c:v>44378</c:v>
                </c:pt>
                <c:pt idx="441">
                  <c:v>44379</c:v>
                </c:pt>
                <c:pt idx="442">
                  <c:v>44380</c:v>
                </c:pt>
                <c:pt idx="443">
                  <c:v>44381</c:v>
                </c:pt>
                <c:pt idx="444">
                  <c:v>44382</c:v>
                </c:pt>
                <c:pt idx="445">
                  <c:v>44383</c:v>
                </c:pt>
                <c:pt idx="446">
                  <c:v>44384</c:v>
                </c:pt>
                <c:pt idx="447">
                  <c:v>44385</c:v>
                </c:pt>
                <c:pt idx="448">
                  <c:v>44386</c:v>
                </c:pt>
                <c:pt idx="449">
                  <c:v>44387</c:v>
                </c:pt>
                <c:pt idx="450">
                  <c:v>44388</c:v>
                </c:pt>
                <c:pt idx="451">
                  <c:v>44389</c:v>
                </c:pt>
                <c:pt idx="452">
                  <c:v>44390</c:v>
                </c:pt>
                <c:pt idx="453">
                  <c:v>44391</c:v>
                </c:pt>
                <c:pt idx="454">
                  <c:v>44392</c:v>
                </c:pt>
                <c:pt idx="455">
                  <c:v>44393</c:v>
                </c:pt>
                <c:pt idx="456">
                  <c:v>44394</c:v>
                </c:pt>
                <c:pt idx="457">
                  <c:v>44395</c:v>
                </c:pt>
                <c:pt idx="458">
                  <c:v>44396</c:v>
                </c:pt>
                <c:pt idx="459">
                  <c:v>44397</c:v>
                </c:pt>
                <c:pt idx="460">
                  <c:v>44398</c:v>
                </c:pt>
                <c:pt idx="461">
                  <c:v>44399</c:v>
                </c:pt>
                <c:pt idx="462">
                  <c:v>44400</c:v>
                </c:pt>
                <c:pt idx="463">
                  <c:v>44401</c:v>
                </c:pt>
                <c:pt idx="464">
                  <c:v>44402</c:v>
                </c:pt>
                <c:pt idx="465">
                  <c:v>44403</c:v>
                </c:pt>
                <c:pt idx="466">
                  <c:v>44404</c:v>
                </c:pt>
                <c:pt idx="467">
                  <c:v>44405</c:v>
                </c:pt>
                <c:pt idx="468">
                  <c:v>44406</c:v>
                </c:pt>
                <c:pt idx="469">
                  <c:v>44407</c:v>
                </c:pt>
                <c:pt idx="470">
                  <c:v>44408</c:v>
                </c:pt>
                <c:pt idx="471">
                  <c:v>44409</c:v>
                </c:pt>
                <c:pt idx="472">
                  <c:v>44410</c:v>
                </c:pt>
                <c:pt idx="473">
                  <c:v>44411</c:v>
                </c:pt>
                <c:pt idx="474">
                  <c:v>44412</c:v>
                </c:pt>
                <c:pt idx="475">
                  <c:v>44413</c:v>
                </c:pt>
                <c:pt idx="476">
                  <c:v>44414</c:v>
                </c:pt>
                <c:pt idx="477">
                  <c:v>44415</c:v>
                </c:pt>
                <c:pt idx="478">
                  <c:v>44416</c:v>
                </c:pt>
                <c:pt idx="479">
                  <c:v>44417</c:v>
                </c:pt>
                <c:pt idx="480">
                  <c:v>44418</c:v>
                </c:pt>
                <c:pt idx="481">
                  <c:v>44419</c:v>
                </c:pt>
                <c:pt idx="482">
                  <c:v>44420</c:v>
                </c:pt>
                <c:pt idx="483">
                  <c:v>44421</c:v>
                </c:pt>
                <c:pt idx="484">
                  <c:v>44422</c:v>
                </c:pt>
                <c:pt idx="485">
                  <c:v>44423</c:v>
                </c:pt>
                <c:pt idx="486">
                  <c:v>44424</c:v>
                </c:pt>
                <c:pt idx="487">
                  <c:v>44425</c:v>
                </c:pt>
                <c:pt idx="488">
                  <c:v>44426</c:v>
                </c:pt>
                <c:pt idx="489">
                  <c:v>44427</c:v>
                </c:pt>
                <c:pt idx="490">
                  <c:v>44428</c:v>
                </c:pt>
                <c:pt idx="491">
                  <c:v>44429</c:v>
                </c:pt>
                <c:pt idx="492">
                  <c:v>44430</c:v>
                </c:pt>
                <c:pt idx="493">
                  <c:v>44431</c:v>
                </c:pt>
                <c:pt idx="494">
                  <c:v>44432</c:v>
                </c:pt>
                <c:pt idx="495">
                  <c:v>44433</c:v>
                </c:pt>
                <c:pt idx="496">
                  <c:v>44434</c:v>
                </c:pt>
                <c:pt idx="497">
                  <c:v>44435</c:v>
                </c:pt>
                <c:pt idx="498">
                  <c:v>44436</c:v>
                </c:pt>
                <c:pt idx="499">
                  <c:v>44437</c:v>
                </c:pt>
                <c:pt idx="500">
                  <c:v>44438</c:v>
                </c:pt>
                <c:pt idx="501">
                  <c:v>44439</c:v>
                </c:pt>
                <c:pt idx="502">
                  <c:v>44440</c:v>
                </c:pt>
                <c:pt idx="503">
                  <c:v>44441</c:v>
                </c:pt>
                <c:pt idx="504">
                  <c:v>44442</c:v>
                </c:pt>
                <c:pt idx="505">
                  <c:v>44443</c:v>
                </c:pt>
                <c:pt idx="506">
                  <c:v>44444</c:v>
                </c:pt>
                <c:pt idx="507">
                  <c:v>44445</c:v>
                </c:pt>
                <c:pt idx="508">
                  <c:v>44446</c:v>
                </c:pt>
                <c:pt idx="509">
                  <c:v>44447</c:v>
                </c:pt>
                <c:pt idx="510">
                  <c:v>44448</c:v>
                </c:pt>
                <c:pt idx="511">
                  <c:v>44449</c:v>
                </c:pt>
                <c:pt idx="512">
                  <c:v>44450</c:v>
                </c:pt>
                <c:pt idx="513">
                  <c:v>44451</c:v>
                </c:pt>
                <c:pt idx="514">
                  <c:v>44452</c:v>
                </c:pt>
                <c:pt idx="515">
                  <c:v>44453</c:v>
                </c:pt>
                <c:pt idx="516">
                  <c:v>44454</c:v>
                </c:pt>
                <c:pt idx="517">
                  <c:v>44455</c:v>
                </c:pt>
                <c:pt idx="518">
                  <c:v>44456</c:v>
                </c:pt>
                <c:pt idx="519">
                  <c:v>44457</c:v>
                </c:pt>
                <c:pt idx="520">
                  <c:v>44458</c:v>
                </c:pt>
                <c:pt idx="521">
                  <c:v>44459</c:v>
                </c:pt>
                <c:pt idx="522">
                  <c:v>44460</c:v>
                </c:pt>
                <c:pt idx="523">
                  <c:v>44461</c:v>
                </c:pt>
                <c:pt idx="524">
                  <c:v>44462</c:v>
                </c:pt>
                <c:pt idx="525">
                  <c:v>44463</c:v>
                </c:pt>
                <c:pt idx="526">
                  <c:v>44464</c:v>
                </c:pt>
                <c:pt idx="527">
                  <c:v>44465</c:v>
                </c:pt>
                <c:pt idx="528">
                  <c:v>44466</c:v>
                </c:pt>
                <c:pt idx="529">
                  <c:v>44467</c:v>
                </c:pt>
                <c:pt idx="530">
                  <c:v>44468</c:v>
                </c:pt>
                <c:pt idx="531">
                  <c:v>44469</c:v>
                </c:pt>
                <c:pt idx="532">
                  <c:v>44470</c:v>
                </c:pt>
                <c:pt idx="533">
                  <c:v>44471</c:v>
                </c:pt>
                <c:pt idx="534">
                  <c:v>44472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44477</c:v>
                </c:pt>
                <c:pt idx="540">
                  <c:v>44478</c:v>
                </c:pt>
                <c:pt idx="541">
                  <c:v>44479</c:v>
                </c:pt>
                <c:pt idx="542">
                  <c:v>44480</c:v>
                </c:pt>
                <c:pt idx="543">
                  <c:v>44481</c:v>
                </c:pt>
                <c:pt idx="544">
                  <c:v>44482</c:v>
                </c:pt>
                <c:pt idx="545">
                  <c:v>44483</c:v>
                </c:pt>
                <c:pt idx="546">
                  <c:v>44484</c:v>
                </c:pt>
                <c:pt idx="547">
                  <c:v>44485</c:v>
                </c:pt>
                <c:pt idx="548">
                  <c:v>44486</c:v>
                </c:pt>
                <c:pt idx="549">
                  <c:v>44487</c:v>
                </c:pt>
                <c:pt idx="550">
                  <c:v>44488</c:v>
                </c:pt>
                <c:pt idx="551">
                  <c:v>44489</c:v>
                </c:pt>
                <c:pt idx="552">
                  <c:v>44490</c:v>
                </c:pt>
                <c:pt idx="553">
                  <c:v>44491</c:v>
                </c:pt>
                <c:pt idx="554">
                  <c:v>44492</c:v>
                </c:pt>
                <c:pt idx="555">
                  <c:v>44493</c:v>
                </c:pt>
                <c:pt idx="556">
                  <c:v>44494</c:v>
                </c:pt>
                <c:pt idx="557">
                  <c:v>44495</c:v>
                </c:pt>
                <c:pt idx="558">
                  <c:v>44496</c:v>
                </c:pt>
                <c:pt idx="559">
                  <c:v>44497</c:v>
                </c:pt>
                <c:pt idx="560">
                  <c:v>44498</c:v>
                </c:pt>
                <c:pt idx="561">
                  <c:v>44499</c:v>
                </c:pt>
                <c:pt idx="562">
                  <c:v>44500</c:v>
                </c:pt>
                <c:pt idx="563">
                  <c:v>44501</c:v>
                </c:pt>
                <c:pt idx="564">
                  <c:v>44502</c:v>
                </c:pt>
                <c:pt idx="565">
                  <c:v>44503</c:v>
                </c:pt>
                <c:pt idx="566">
                  <c:v>44504</c:v>
                </c:pt>
                <c:pt idx="567">
                  <c:v>44505</c:v>
                </c:pt>
                <c:pt idx="568">
                  <c:v>44506</c:v>
                </c:pt>
                <c:pt idx="569">
                  <c:v>44507</c:v>
                </c:pt>
                <c:pt idx="570">
                  <c:v>44508</c:v>
                </c:pt>
                <c:pt idx="571">
                  <c:v>44509</c:v>
                </c:pt>
                <c:pt idx="572">
                  <c:v>44510</c:v>
                </c:pt>
                <c:pt idx="573">
                  <c:v>44511</c:v>
                </c:pt>
                <c:pt idx="574">
                  <c:v>44512</c:v>
                </c:pt>
                <c:pt idx="575">
                  <c:v>44513</c:v>
                </c:pt>
                <c:pt idx="576">
                  <c:v>44514</c:v>
                </c:pt>
                <c:pt idx="577">
                  <c:v>44515</c:v>
                </c:pt>
                <c:pt idx="578">
                  <c:v>44516</c:v>
                </c:pt>
                <c:pt idx="579">
                  <c:v>44517</c:v>
                </c:pt>
                <c:pt idx="580">
                  <c:v>44518</c:v>
                </c:pt>
                <c:pt idx="581">
                  <c:v>44519</c:v>
                </c:pt>
                <c:pt idx="582">
                  <c:v>44520</c:v>
                </c:pt>
                <c:pt idx="583">
                  <c:v>44521</c:v>
                </c:pt>
                <c:pt idx="584">
                  <c:v>44522</c:v>
                </c:pt>
                <c:pt idx="585">
                  <c:v>44523</c:v>
                </c:pt>
                <c:pt idx="586">
                  <c:v>44524</c:v>
                </c:pt>
                <c:pt idx="587">
                  <c:v>44525</c:v>
                </c:pt>
                <c:pt idx="588">
                  <c:v>44526</c:v>
                </c:pt>
                <c:pt idx="589">
                  <c:v>44527</c:v>
                </c:pt>
                <c:pt idx="590">
                  <c:v>44528</c:v>
                </c:pt>
                <c:pt idx="591">
                  <c:v>44529</c:v>
                </c:pt>
                <c:pt idx="592">
                  <c:v>44530</c:v>
                </c:pt>
                <c:pt idx="593">
                  <c:v>44531</c:v>
                </c:pt>
                <c:pt idx="594">
                  <c:v>44532</c:v>
                </c:pt>
                <c:pt idx="595">
                  <c:v>44533</c:v>
                </c:pt>
                <c:pt idx="596">
                  <c:v>44534</c:v>
                </c:pt>
                <c:pt idx="597">
                  <c:v>44535</c:v>
                </c:pt>
                <c:pt idx="598">
                  <c:v>44536</c:v>
                </c:pt>
                <c:pt idx="599">
                  <c:v>44537</c:v>
                </c:pt>
                <c:pt idx="600">
                  <c:v>44538</c:v>
                </c:pt>
                <c:pt idx="601">
                  <c:v>44539</c:v>
                </c:pt>
                <c:pt idx="602">
                  <c:v>44540</c:v>
                </c:pt>
                <c:pt idx="603">
                  <c:v>44541</c:v>
                </c:pt>
                <c:pt idx="604">
                  <c:v>44542</c:v>
                </c:pt>
                <c:pt idx="605">
                  <c:v>44543</c:v>
                </c:pt>
                <c:pt idx="606">
                  <c:v>44544</c:v>
                </c:pt>
                <c:pt idx="607">
                  <c:v>44545</c:v>
                </c:pt>
                <c:pt idx="608">
                  <c:v>44546</c:v>
                </c:pt>
                <c:pt idx="609">
                  <c:v>44547</c:v>
                </c:pt>
                <c:pt idx="610">
                  <c:v>44548</c:v>
                </c:pt>
                <c:pt idx="611">
                  <c:v>44549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44555</c:v>
                </c:pt>
                <c:pt idx="618">
                  <c:v>44556</c:v>
                </c:pt>
                <c:pt idx="619">
                  <c:v>44557</c:v>
                </c:pt>
                <c:pt idx="620">
                  <c:v>44558</c:v>
                </c:pt>
                <c:pt idx="621">
                  <c:v>44559</c:v>
                </c:pt>
                <c:pt idx="622">
                  <c:v>44560</c:v>
                </c:pt>
                <c:pt idx="623">
                  <c:v>44561</c:v>
                </c:pt>
              </c:numCache>
            </c:numRef>
          </c:cat>
          <c:val>
            <c:numRef>
              <c:f>Grafikonok!$S$46:$S$669</c:f>
              <c:numCache>
                <c:formatCode>_-* #\ ##0\ _H_U_F_-;\-* #\ ##0\ _H_U_F_-;_-* "-"??\ _H_U_F_-;_-@_-</c:formatCode>
                <c:ptCount val="624"/>
                <c:pt idx="0">
                  <c:v>847</c:v>
                </c:pt>
                <c:pt idx="1">
                  <c:v>829</c:v>
                </c:pt>
                <c:pt idx="2">
                  <c:v>784</c:v>
                </c:pt>
                <c:pt idx="3">
                  <c:v>811</c:v>
                </c:pt>
                <c:pt idx="4">
                  <c:v>842</c:v>
                </c:pt>
                <c:pt idx="5">
                  <c:v>825</c:v>
                </c:pt>
                <c:pt idx="6">
                  <c:v>850</c:v>
                </c:pt>
                <c:pt idx="7">
                  <c:v>850</c:v>
                </c:pt>
                <c:pt idx="8">
                  <c:v>899</c:v>
                </c:pt>
                <c:pt idx="9">
                  <c:v>927</c:v>
                </c:pt>
                <c:pt idx="10">
                  <c:v>931</c:v>
                </c:pt>
                <c:pt idx="11">
                  <c:v>976</c:v>
                </c:pt>
                <c:pt idx="12">
                  <c:v>983</c:v>
                </c:pt>
                <c:pt idx="13">
                  <c:v>998</c:v>
                </c:pt>
                <c:pt idx="14">
                  <c:v>983</c:v>
                </c:pt>
                <c:pt idx="15">
                  <c:v>1008</c:v>
                </c:pt>
                <c:pt idx="16">
                  <c:v>1005</c:v>
                </c:pt>
                <c:pt idx="17">
                  <c:v>1027</c:v>
                </c:pt>
                <c:pt idx="18">
                  <c:v>982</c:v>
                </c:pt>
                <c:pt idx="19">
                  <c:v>964</c:v>
                </c:pt>
                <c:pt idx="20">
                  <c:v>968</c:v>
                </c:pt>
                <c:pt idx="21">
                  <c:v>1132</c:v>
                </c:pt>
                <c:pt idx="22">
                  <c:v>1132</c:v>
                </c:pt>
                <c:pt idx="23">
                  <c:v>812</c:v>
                </c:pt>
                <c:pt idx="24">
                  <c:v>782</c:v>
                </c:pt>
                <c:pt idx="25">
                  <c:v>746</c:v>
                </c:pt>
                <c:pt idx="26">
                  <c:v>688</c:v>
                </c:pt>
                <c:pt idx="27">
                  <c:v>658</c:v>
                </c:pt>
                <c:pt idx="28">
                  <c:v>614</c:v>
                </c:pt>
                <c:pt idx="29">
                  <c:v>570</c:v>
                </c:pt>
                <c:pt idx="30">
                  <c:v>562</c:v>
                </c:pt>
                <c:pt idx="31">
                  <c:v>568</c:v>
                </c:pt>
                <c:pt idx="32">
                  <c:v>568</c:v>
                </c:pt>
                <c:pt idx="33">
                  <c:v>539</c:v>
                </c:pt>
                <c:pt idx="34">
                  <c:v>510</c:v>
                </c:pt>
                <c:pt idx="35">
                  <c:v>483</c:v>
                </c:pt>
                <c:pt idx="36">
                  <c:v>462</c:v>
                </c:pt>
                <c:pt idx="37">
                  <c:v>442</c:v>
                </c:pt>
                <c:pt idx="38">
                  <c:v>442</c:v>
                </c:pt>
                <c:pt idx="39">
                  <c:v>436</c:v>
                </c:pt>
                <c:pt idx="40">
                  <c:v>430</c:v>
                </c:pt>
                <c:pt idx="41">
                  <c:v>404</c:v>
                </c:pt>
                <c:pt idx="42">
                  <c:v>384</c:v>
                </c:pt>
                <c:pt idx="43">
                  <c:v>414</c:v>
                </c:pt>
                <c:pt idx="44">
                  <c:v>419</c:v>
                </c:pt>
                <c:pt idx="45">
                  <c:v>417</c:v>
                </c:pt>
                <c:pt idx="46">
                  <c:v>427</c:v>
                </c:pt>
                <c:pt idx="47">
                  <c:v>414</c:v>
                </c:pt>
                <c:pt idx="48">
                  <c:v>406</c:v>
                </c:pt>
                <c:pt idx="49">
                  <c:v>397</c:v>
                </c:pt>
                <c:pt idx="50">
                  <c:v>387</c:v>
                </c:pt>
                <c:pt idx="51">
                  <c:v>386</c:v>
                </c:pt>
                <c:pt idx="52">
                  <c:v>385</c:v>
                </c:pt>
                <c:pt idx="53">
                  <c:v>365</c:v>
                </c:pt>
                <c:pt idx="54">
                  <c:v>344</c:v>
                </c:pt>
                <c:pt idx="55">
                  <c:v>321</c:v>
                </c:pt>
                <c:pt idx="56">
                  <c:v>290</c:v>
                </c:pt>
                <c:pt idx="57">
                  <c:v>283</c:v>
                </c:pt>
                <c:pt idx="58">
                  <c:v>275</c:v>
                </c:pt>
                <c:pt idx="59">
                  <c:v>275</c:v>
                </c:pt>
                <c:pt idx="60">
                  <c:v>255</c:v>
                </c:pt>
                <c:pt idx="61">
                  <c:v>210</c:v>
                </c:pt>
                <c:pt idx="62">
                  <c:v>199</c:v>
                </c:pt>
                <c:pt idx="63">
                  <c:v>192</c:v>
                </c:pt>
                <c:pt idx="64">
                  <c:v>186</c:v>
                </c:pt>
                <c:pt idx="65">
                  <c:v>185</c:v>
                </c:pt>
                <c:pt idx="66">
                  <c:v>184</c:v>
                </c:pt>
                <c:pt idx="67">
                  <c:v>183</c:v>
                </c:pt>
                <c:pt idx="68">
                  <c:v>183</c:v>
                </c:pt>
                <c:pt idx="69">
                  <c:v>182</c:v>
                </c:pt>
                <c:pt idx="70">
                  <c:v>179</c:v>
                </c:pt>
                <c:pt idx="71">
                  <c:v>174</c:v>
                </c:pt>
                <c:pt idx="72">
                  <c:v>172</c:v>
                </c:pt>
                <c:pt idx="73">
                  <c:v>170</c:v>
                </c:pt>
                <c:pt idx="74">
                  <c:v>169</c:v>
                </c:pt>
                <c:pt idx="75">
                  <c:v>169</c:v>
                </c:pt>
                <c:pt idx="76">
                  <c:v>157</c:v>
                </c:pt>
                <c:pt idx="77">
                  <c:v>150</c:v>
                </c:pt>
                <c:pt idx="78">
                  <c:v>140</c:v>
                </c:pt>
                <c:pt idx="79">
                  <c:v>144</c:v>
                </c:pt>
                <c:pt idx="80">
                  <c:v>144</c:v>
                </c:pt>
                <c:pt idx="81">
                  <c:v>142</c:v>
                </c:pt>
                <c:pt idx="82">
                  <c:v>132</c:v>
                </c:pt>
                <c:pt idx="83">
                  <c:v>131</c:v>
                </c:pt>
                <c:pt idx="84">
                  <c:v>133</c:v>
                </c:pt>
                <c:pt idx="85">
                  <c:v>129</c:v>
                </c:pt>
                <c:pt idx="86">
                  <c:v>128</c:v>
                </c:pt>
                <c:pt idx="87">
                  <c:v>127</c:v>
                </c:pt>
                <c:pt idx="88">
                  <c:v>131</c:v>
                </c:pt>
                <c:pt idx="89">
                  <c:v>125</c:v>
                </c:pt>
                <c:pt idx="90">
                  <c:v>109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83</c:v>
                </c:pt>
                <c:pt idx="95">
                  <c:v>78</c:v>
                </c:pt>
                <c:pt idx="96">
                  <c:v>76</c:v>
                </c:pt>
                <c:pt idx="97">
                  <c:v>76</c:v>
                </c:pt>
                <c:pt idx="98">
                  <c:v>70</c:v>
                </c:pt>
                <c:pt idx="99">
                  <c:v>68</c:v>
                </c:pt>
                <c:pt idx="100">
                  <c:v>69</c:v>
                </c:pt>
                <c:pt idx="101">
                  <c:v>71</c:v>
                </c:pt>
                <c:pt idx="102">
                  <c:v>76</c:v>
                </c:pt>
                <c:pt idx="103">
                  <c:v>76</c:v>
                </c:pt>
                <c:pt idx="104">
                  <c:v>76</c:v>
                </c:pt>
                <c:pt idx="105">
                  <c:v>73</c:v>
                </c:pt>
                <c:pt idx="106">
                  <c:v>73</c:v>
                </c:pt>
                <c:pt idx="107">
                  <c:v>71</c:v>
                </c:pt>
                <c:pt idx="108">
                  <c:v>74</c:v>
                </c:pt>
                <c:pt idx="109">
                  <c:v>75</c:v>
                </c:pt>
                <c:pt idx="110">
                  <c:v>72</c:v>
                </c:pt>
                <c:pt idx="111">
                  <c:v>74</c:v>
                </c:pt>
                <c:pt idx="112">
                  <c:v>72</c:v>
                </c:pt>
                <c:pt idx="113">
                  <c:v>69</c:v>
                </c:pt>
                <c:pt idx="114">
                  <c:v>73</c:v>
                </c:pt>
                <c:pt idx="115">
                  <c:v>61</c:v>
                </c:pt>
                <c:pt idx="116">
                  <c:v>62</c:v>
                </c:pt>
                <c:pt idx="117">
                  <c:v>64</c:v>
                </c:pt>
                <c:pt idx="118">
                  <c:v>66</c:v>
                </c:pt>
                <c:pt idx="119">
                  <c:v>64</c:v>
                </c:pt>
                <c:pt idx="120">
                  <c:v>63</c:v>
                </c:pt>
                <c:pt idx="121">
                  <c:v>62</c:v>
                </c:pt>
                <c:pt idx="122">
                  <c:v>62</c:v>
                </c:pt>
                <c:pt idx="123">
                  <c:v>60</c:v>
                </c:pt>
                <c:pt idx="124">
                  <c:v>57</c:v>
                </c:pt>
                <c:pt idx="125">
                  <c:v>57</c:v>
                </c:pt>
                <c:pt idx="126">
                  <c:v>58</c:v>
                </c:pt>
                <c:pt idx="127">
                  <c:v>60</c:v>
                </c:pt>
                <c:pt idx="128">
                  <c:v>59</c:v>
                </c:pt>
                <c:pt idx="129">
                  <c:v>59</c:v>
                </c:pt>
                <c:pt idx="130">
                  <c:v>57</c:v>
                </c:pt>
                <c:pt idx="131">
                  <c:v>64</c:v>
                </c:pt>
                <c:pt idx="132">
                  <c:v>69</c:v>
                </c:pt>
                <c:pt idx="133">
                  <c:v>78</c:v>
                </c:pt>
                <c:pt idx="134">
                  <c:v>90</c:v>
                </c:pt>
                <c:pt idx="135">
                  <c:v>90</c:v>
                </c:pt>
                <c:pt idx="136">
                  <c:v>103</c:v>
                </c:pt>
                <c:pt idx="137">
                  <c:v>96</c:v>
                </c:pt>
                <c:pt idx="138">
                  <c:v>98</c:v>
                </c:pt>
                <c:pt idx="139">
                  <c:v>100</c:v>
                </c:pt>
                <c:pt idx="140">
                  <c:v>120</c:v>
                </c:pt>
                <c:pt idx="141">
                  <c:v>139</c:v>
                </c:pt>
                <c:pt idx="142">
                  <c:v>151</c:v>
                </c:pt>
                <c:pt idx="143">
                  <c:v>164</c:v>
                </c:pt>
                <c:pt idx="144">
                  <c:v>192</c:v>
                </c:pt>
                <c:pt idx="145">
                  <c:v>221</c:v>
                </c:pt>
                <c:pt idx="146">
                  <c:v>234</c:v>
                </c:pt>
                <c:pt idx="147">
                  <c:v>259</c:v>
                </c:pt>
                <c:pt idx="148">
                  <c:v>282</c:v>
                </c:pt>
                <c:pt idx="149">
                  <c:v>282</c:v>
                </c:pt>
                <c:pt idx="150">
                  <c:v>287</c:v>
                </c:pt>
                <c:pt idx="151">
                  <c:v>306</c:v>
                </c:pt>
                <c:pt idx="152">
                  <c:v>324</c:v>
                </c:pt>
                <c:pt idx="153">
                  <c:v>328</c:v>
                </c:pt>
                <c:pt idx="154">
                  <c:v>374</c:v>
                </c:pt>
                <c:pt idx="155">
                  <c:v>386</c:v>
                </c:pt>
                <c:pt idx="156">
                  <c:v>404</c:v>
                </c:pt>
                <c:pt idx="157">
                  <c:v>463</c:v>
                </c:pt>
                <c:pt idx="158">
                  <c:v>534</c:v>
                </c:pt>
                <c:pt idx="159">
                  <c:v>558</c:v>
                </c:pt>
                <c:pt idx="160">
                  <c:v>549</c:v>
                </c:pt>
                <c:pt idx="161">
                  <c:v>577</c:v>
                </c:pt>
                <c:pt idx="162">
                  <c:v>589</c:v>
                </c:pt>
                <c:pt idx="163">
                  <c:v>620</c:v>
                </c:pt>
                <c:pt idx="164">
                  <c:v>693</c:v>
                </c:pt>
                <c:pt idx="165">
                  <c:v>755</c:v>
                </c:pt>
                <c:pt idx="166">
                  <c:v>773</c:v>
                </c:pt>
                <c:pt idx="167">
                  <c:v>757</c:v>
                </c:pt>
                <c:pt idx="168">
                  <c:v>740</c:v>
                </c:pt>
                <c:pt idx="169">
                  <c:v>704</c:v>
                </c:pt>
                <c:pt idx="170">
                  <c:v>685</c:v>
                </c:pt>
                <c:pt idx="171">
                  <c:v>649</c:v>
                </c:pt>
                <c:pt idx="172">
                  <c:v>627</c:v>
                </c:pt>
                <c:pt idx="173">
                  <c:v>656</c:v>
                </c:pt>
                <c:pt idx="174">
                  <c:v>804</c:v>
                </c:pt>
                <c:pt idx="175">
                  <c:v>913</c:v>
                </c:pt>
                <c:pt idx="176">
                  <c:v>1174</c:v>
                </c:pt>
                <c:pt idx="177">
                  <c:v>1252</c:v>
                </c:pt>
                <c:pt idx="178">
                  <c:v>1418</c:v>
                </c:pt>
                <c:pt idx="179">
                  <c:v>1519</c:v>
                </c:pt>
                <c:pt idx="180">
                  <c:v>1538</c:v>
                </c:pt>
                <c:pt idx="181">
                  <c:v>1555</c:v>
                </c:pt>
                <c:pt idx="182">
                  <c:v>1642</c:v>
                </c:pt>
                <c:pt idx="183">
                  <c:v>1693</c:v>
                </c:pt>
                <c:pt idx="184">
                  <c:v>1712</c:v>
                </c:pt>
                <c:pt idx="185">
                  <c:v>1896</c:v>
                </c:pt>
                <c:pt idx="186">
                  <c:v>1960</c:v>
                </c:pt>
                <c:pt idx="187">
                  <c:v>2023</c:v>
                </c:pt>
                <c:pt idx="188">
                  <c:v>2132</c:v>
                </c:pt>
                <c:pt idx="189">
                  <c:v>2209</c:v>
                </c:pt>
                <c:pt idx="190">
                  <c:v>2245</c:v>
                </c:pt>
                <c:pt idx="191">
                  <c:v>2449</c:v>
                </c:pt>
                <c:pt idx="192">
                  <c:v>2602</c:v>
                </c:pt>
                <c:pt idx="193">
                  <c:v>2891</c:v>
                </c:pt>
                <c:pt idx="194">
                  <c:v>3166</c:v>
                </c:pt>
                <c:pt idx="195">
                  <c:v>3197</c:v>
                </c:pt>
                <c:pt idx="196">
                  <c:v>3753</c:v>
                </c:pt>
                <c:pt idx="197">
                  <c:v>4048</c:v>
                </c:pt>
                <c:pt idx="198">
                  <c:v>4205</c:v>
                </c:pt>
                <c:pt idx="199">
                  <c:v>4417</c:v>
                </c:pt>
                <c:pt idx="200">
                  <c:v>4767</c:v>
                </c:pt>
                <c:pt idx="201">
                  <c:v>4871</c:v>
                </c:pt>
                <c:pt idx="202">
                  <c:v>5183</c:v>
                </c:pt>
                <c:pt idx="203">
                  <c:v>5489</c:v>
                </c:pt>
                <c:pt idx="204">
                  <c:v>5612</c:v>
                </c:pt>
                <c:pt idx="205">
                  <c:v>5803</c:v>
                </c:pt>
                <c:pt idx="206">
                  <c:v>6061</c:v>
                </c:pt>
                <c:pt idx="207">
                  <c:v>6153</c:v>
                </c:pt>
                <c:pt idx="208">
                  <c:v>6352</c:v>
                </c:pt>
                <c:pt idx="209">
                  <c:v>6426</c:v>
                </c:pt>
                <c:pt idx="210">
                  <c:v>6690</c:v>
                </c:pt>
                <c:pt idx="211">
                  <c:v>7029</c:v>
                </c:pt>
                <c:pt idx="212">
                  <c:v>7013</c:v>
                </c:pt>
                <c:pt idx="213">
                  <c:v>7236</c:v>
                </c:pt>
                <c:pt idx="214">
                  <c:v>7477</c:v>
                </c:pt>
                <c:pt idx="215">
                  <c:v>7499</c:v>
                </c:pt>
                <c:pt idx="216">
                  <c:v>7532</c:v>
                </c:pt>
                <c:pt idx="217">
                  <c:v>7512</c:v>
                </c:pt>
                <c:pt idx="218">
                  <c:v>7358</c:v>
                </c:pt>
                <c:pt idx="219">
                  <c:v>7278</c:v>
                </c:pt>
                <c:pt idx="220">
                  <c:v>7461</c:v>
                </c:pt>
                <c:pt idx="221">
                  <c:v>7598</c:v>
                </c:pt>
                <c:pt idx="222">
                  <c:v>7718</c:v>
                </c:pt>
                <c:pt idx="223">
                  <c:v>7537</c:v>
                </c:pt>
                <c:pt idx="224">
                  <c:v>7591</c:v>
                </c:pt>
                <c:pt idx="225">
                  <c:v>7536</c:v>
                </c:pt>
                <c:pt idx="226">
                  <c:v>7590</c:v>
                </c:pt>
                <c:pt idx="227">
                  <c:v>7734</c:v>
                </c:pt>
                <c:pt idx="228">
                  <c:v>7884</c:v>
                </c:pt>
                <c:pt idx="229">
                  <c:v>7732</c:v>
                </c:pt>
                <c:pt idx="230">
                  <c:v>7693</c:v>
                </c:pt>
                <c:pt idx="231">
                  <c:v>7812</c:v>
                </c:pt>
                <c:pt idx="232">
                  <c:v>7695</c:v>
                </c:pt>
                <c:pt idx="233">
                  <c:v>7709</c:v>
                </c:pt>
                <c:pt idx="234">
                  <c:v>7932</c:v>
                </c:pt>
                <c:pt idx="235">
                  <c:v>8045</c:v>
                </c:pt>
                <c:pt idx="236">
                  <c:v>7945</c:v>
                </c:pt>
                <c:pt idx="237">
                  <c:v>7869</c:v>
                </c:pt>
                <c:pt idx="238">
                  <c:v>7841</c:v>
                </c:pt>
                <c:pt idx="239">
                  <c:v>7807</c:v>
                </c:pt>
                <c:pt idx="240">
                  <c:v>7646</c:v>
                </c:pt>
                <c:pt idx="241">
                  <c:v>7667</c:v>
                </c:pt>
                <c:pt idx="242">
                  <c:v>7845</c:v>
                </c:pt>
                <c:pt idx="243">
                  <c:v>7639</c:v>
                </c:pt>
                <c:pt idx="244">
                  <c:v>7522</c:v>
                </c:pt>
                <c:pt idx="245">
                  <c:v>7335</c:v>
                </c:pt>
                <c:pt idx="246">
                  <c:v>7295</c:v>
                </c:pt>
                <c:pt idx="247">
                  <c:v>7022</c:v>
                </c:pt>
                <c:pt idx="248">
                  <c:v>7097</c:v>
                </c:pt>
                <c:pt idx="249">
                  <c:v>7124</c:v>
                </c:pt>
                <c:pt idx="250">
                  <c:v>6727</c:v>
                </c:pt>
                <c:pt idx="251">
                  <c:v>6387</c:v>
                </c:pt>
                <c:pt idx="252">
                  <c:v>6006</c:v>
                </c:pt>
                <c:pt idx="253">
                  <c:v>6003</c:v>
                </c:pt>
                <c:pt idx="254">
                  <c:v>6072</c:v>
                </c:pt>
                <c:pt idx="255">
                  <c:v>6261</c:v>
                </c:pt>
                <c:pt idx="256">
                  <c:v>6298</c:v>
                </c:pt>
                <c:pt idx="257">
                  <c:v>6155</c:v>
                </c:pt>
                <c:pt idx="258">
                  <c:v>5856</c:v>
                </c:pt>
                <c:pt idx="259">
                  <c:v>5648</c:v>
                </c:pt>
                <c:pt idx="260">
                  <c:v>5529</c:v>
                </c:pt>
                <c:pt idx="261">
                  <c:v>5619</c:v>
                </c:pt>
                <c:pt idx="262">
                  <c:v>5667</c:v>
                </c:pt>
                <c:pt idx="263">
                  <c:v>5760</c:v>
                </c:pt>
                <c:pt idx="264">
                  <c:v>5646</c:v>
                </c:pt>
                <c:pt idx="265">
                  <c:v>5387</c:v>
                </c:pt>
                <c:pt idx="266">
                  <c:v>5297</c:v>
                </c:pt>
                <c:pt idx="267">
                  <c:v>5126</c:v>
                </c:pt>
                <c:pt idx="268">
                  <c:v>4980</c:v>
                </c:pt>
                <c:pt idx="269">
                  <c:v>5065</c:v>
                </c:pt>
                <c:pt idx="270">
                  <c:v>5005</c:v>
                </c:pt>
                <c:pt idx="271">
                  <c:v>4870</c:v>
                </c:pt>
                <c:pt idx="272">
                  <c:v>4689</c:v>
                </c:pt>
                <c:pt idx="273">
                  <c:v>4600</c:v>
                </c:pt>
                <c:pt idx="274">
                  <c:v>4408</c:v>
                </c:pt>
                <c:pt idx="275">
                  <c:v>4345</c:v>
                </c:pt>
                <c:pt idx="276">
                  <c:v>4445</c:v>
                </c:pt>
                <c:pt idx="277">
                  <c:v>4445</c:v>
                </c:pt>
                <c:pt idx="278">
                  <c:v>4218</c:v>
                </c:pt>
                <c:pt idx="279">
                  <c:v>4049</c:v>
                </c:pt>
                <c:pt idx="280">
                  <c:v>3959</c:v>
                </c:pt>
                <c:pt idx="281">
                  <c:v>3854</c:v>
                </c:pt>
                <c:pt idx="282">
                  <c:v>3793</c:v>
                </c:pt>
                <c:pt idx="283">
                  <c:v>3814</c:v>
                </c:pt>
                <c:pt idx="284">
                  <c:v>3815</c:v>
                </c:pt>
                <c:pt idx="285">
                  <c:v>3809</c:v>
                </c:pt>
                <c:pt idx="286">
                  <c:v>3669</c:v>
                </c:pt>
                <c:pt idx="287">
                  <c:v>3649</c:v>
                </c:pt>
                <c:pt idx="288">
                  <c:v>3582</c:v>
                </c:pt>
                <c:pt idx="289">
                  <c:v>3562</c:v>
                </c:pt>
                <c:pt idx="290">
                  <c:v>3682</c:v>
                </c:pt>
                <c:pt idx="291">
                  <c:v>3729</c:v>
                </c:pt>
                <c:pt idx="292">
                  <c:v>3697</c:v>
                </c:pt>
                <c:pt idx="293">
                  <c:v>3648</c:v>
                </c:pt>
                <c:pt idx="294">
                  <c:v>3638</c:v>
                </c:pt>
                <c:pt idx="295">
                  <c:v>3601</c:v>
                </c:pt>
                <c:pt idx="296">
                  <c:v>3678</c:v>
                </c:pt>
                <c:pt idx="297">
                  <c:v>3717</c:v>
                </c:pt>
                <c:pt idx="298">
                  <c:v>3792</c:v>
                </c:pt>
                <c:pt idx="299">
                  <c:v>3747</c:v>
                </c:pt>
                <c:pt idx="300">
                  <c:v>3799</c:v>
                </c:pt>
                <c:pt idx="301">
                  <c:v>3828</c:v>
                </c:pt>
                <c:pt idx="302">
                  <c:v>3771</c:v>
                </c:pt>
                <c:pt idx="303">
                  <c:v>3755</c:v>
                </c:pt>
                <c:pt idx="304">
                  <c:v>3883</c:v>
                </c:pt>
                <c:pt idx="305">
                  <c:v>3979</c:v>
                </c:pt>
                <c:pt idx="306">
                  <c:v>4014</c:v>
                </c:pt>
                <c:pt idx="307">
                  <c:v>4021</c:v>
                </c:pt>
                <c:pt idx="308">
                  <c:v>4024</c:v>
                </c:pt>
                <c:pt idx="309">
                  <c:v>4147</c:v>
                </c:pt>
                <c:pt idx="310">
                  <c:v>4233</c:v>
                </c:pt>
                <c:pt idx="311">
                  <c:v>4489</c:v>
                </c:pt>
                <c:pt idx="312">
                  <c:v>4582</c:v>
                </c:pt>
                <c:pt idx="313">
                  <c:v>4353</c:v>
                </c:pt>
                <c:pt idx="314">
                  <c:v>4836</c:v>
                </c:pt>
                <c:pt idx="315">
                  <c:v>5027</c:v>
                </c:pt>
                <c:pt idx="316">
                  <c:v>5282</c:v>
                </c:pt>
                <c:pt idx="317">
                  <c:v>5482</c:v>
                </c:pt>
                <c:pt idx="318">
                  <c:v>5679</c:v>
                </c:pt>
                <c:pt idx="319">
                  <c:v>6071</c:v>
                </c:pt>
                <c:pt idx="320">
                  <c:v>6327</c:v>
                </c:pt>
                <c:pt idx="321">
                  <c:v>6554</c:v>
                </c:pt>
                <c:pt idx="322">
                  <c:v>6867</c:v>
                </c:pt>
                <c:pt idx="323">
                  <c:v>7243</c:v>
                </c:pt>
                <c:pt idx="324">
                  <c:v>7445</c:v>
                </c:pt>
                <c:pt idx="325">
                  <c:v>7924</c:v>
                </c:pt>
                <c:pt idx="326">
                  <c:v>8270</c:v>
                </c:pt>
                <c:pt idx="327">
                  <c:v>8348</c:v>
                </c:pt>
                <c:pt idx="328">
                  <c:v>8329</c:v>
                </c:pt>
                <c:pt idx="329">
                  <c:v>8718</c:v>
                </c:pt>
                <c:pt idx="330">
                  <c:v>8897</c:v>
                </c:pt>
                <c:pt idx="331">
                  <c:v>8764</c:v>
                </c:pt>
                <c:pt idx="332">
                  <c:v>9300</c:v>
                </c:pt>
                <c:pt idx="333">
                  <c:v>9844</c:v>
                </c:pt>
                <c:pt idx="334">
                  <c:v>10284</c:v>
                </c:pt>
                <c:pt idx="335">
                  <c:v>10386</c:v>
                </c:pt>
                <c:pt idx="336">
                  <c:v>10264</c:v>
                </c:pt>
                <c:pt idx="337">
                  <c:v>10583</c:v>
                </c:pt>
                <c:pt idx="338">
                  <c:v>10652</c:v>
                </c:pt>
                <c:pt idx="339">
                  <c:v>11267</c:v>
                </c:pt>
                <c:pt idx="340">
                  <c:v>11873</c:v>
                </c:pt>
                <c:pt idx="341">
                  <c:v>11805</c:v>
                </c:pt>
                <c:pt idx="342">
                  <c:v>11760</c:v>
                </c:pt>
                <c:pt idx="343">
                  <c:v>11823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366696"/>
        <c:axId val="350368656"/>
      </c:lineChart>
      <c:lineChart>
        <c:grouping val="standard"/>
        <c:varyColors val="0"/>
        <c:ser>
          <c:idx val="1"/>
          <c:order val="1"/>
          <c:tx>
            <c:v>Légzés segített páciensek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Grafikonok!$A$46:$A$669</c:f>
              <c:numCache>
                <c:formatCode>m/d/yyyy</c:formatCode>
                <c:ptCount val="62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  <c:pt idx="44">
                  <c:v>43982</c:v>
                </c:pt>
                <c:pt idx="45">
                  <c:v>43983</c:v>
                </c:pt>
                <c:pt idx="46">
                  <c:v>43984</c:v>
                </c:pt>
                <c:pt idx="47">
                  <c:v>43985</c:v>
                </c:pt>
                <c:pt idx="48">
                  <c:v>43986</c:v>
                </c:pt>
                <c:pt idx="49">
                  <c:v>43987</c:v>
                </c:pt>
                <c:pt idx="50">
                  <c:v>43988</c:v>
                </c:pt>
                <c:pt idx="51">
                  <c:v>43989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44007</c:v>
                </c:pt>
                <c:pt idx="70">
                  <c:v>44008</c:v>
                </c:pt>
                <c:pt idx="71">
                  <c:v>44009</c:v>
                </c:pt>
                <c:pt idx="72">
                  <c:v>44010</c:v>
                </c:pt>
                <c:pt idx="73">
                  <c:v>44011</c:v>
                </c:pt>
                <c:pt idx="74">
                  <c:v>44012</c:v>
                </c:pt>
                <c:pt idx="75">
                  <c:v>44013</c:v>
                </c:pt>
                <c:pt idx="76">
                  <c:v>44014</c:v>
                </c:pt>
                <c:pt idx="77">
                  <c:v>44015</c:v>
                </c:pt>
                <c:pt idx="78">
                  <c:v>44016</c:v>
                </c:pt>
                <c:pt idx="79">
                  <c:v>44017</c:v>
                </c:pt>
                <c:pt idx="80">
                  <c:v>44018</c:v>
                </c:pt>
                <c:pt idx="81">
                  <c:v>44019</c:v>
                </c:pt>
                <c:pt idx="82">
                  <c:v>44020</c:v>
                </c:pt>
                <c:pt idx="83">
                  <c:v>44021</c:v>
                </c:pt>
                <c:pt idx="84">
                  <c:v>44022</c:v>
                </c:pt>
                <c:pt idx="85">
                  <c:v>44023</c:v>
                </c:pt>
                <c:pt idx="86">
                  <c:v>44024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44030</c:v>
                </c:pt>
                <c:pt idx="93">
                  <c:v>44031</c:v>
                </c:pt>
                <c:pt idx="94">
                  <c:v>44032</c:v>
                </c:pt>
                <c:pt idx="95">
                  <c:v>44033</c:v>
                </c:pt>
                <c:pt idx="96">
                  <c:v>44034</c:v>
                </c:pt>
                <c:pt idx="97">
                  <c:v>44035</c:v>
                </c:pt>
                <c:pt idx="98">
                  <c:v>44036</c:v>
                </c:pt>
                <c:pt idx="99">
                  <c:v>44037</c:v>
                </c:pt>
                <c:pt idx="100">
                  <c:v>44038</c:v>
                </c:pt>
                <c:pt idx="101">
                  <c:v>44039</c:v>
                </c:pt>
                <c:pt idx="102">
                  <c:v>44040</c:v>
                </c:pt>
                <c:pt idx="103">
                  <c:v>44041</c:v>
                </c:pt>
                <c:pt idx="104">
                  <c:v>44042</c:v>
                </c:pt>
                <c:pt idx="105">
                  <c:v>44043</c:v>
                </c:pt>
                <c:pt idx="106">
                  <c:v>44044</c:v>
                </c:pt>
                <c:pt idx="107">
                  <c:v>44045</c:v>
                </c:pt>
                <c:pt idx="108">
                  <c:v>44046</c:v>
                </c:pt>
                <c:pt idx="109">
                  <c:v>44047</c:v>
                </c:pt>
                <c:pt idx="110">
                  <c:v>44048</c:v>
                </c:pt>
                <c:pt idx="111">
                  <c:v>44049</c:v>
                </c:pt>
                <c:pt idx="112">
                  <c:v>44050</c:v>
                </c:pt>
                <c:pt idx="113">
                  <c:v>44051</c:v>
                </c:pt>
                <c:pt idx="114">
                  <c:v>44052</c:v>
                </c:pt>
                <c:pt idx="115">
                  <c:v>44053</c:v>
                </c:pt>
                <c:pt idx="116">
                  <c:v>44054</c:v>
                </c:pt>
                <c:pt idx="117">
                  <c:v>44055</c:v>
                </c:pt>
                <c:pt idx="118">
                  <c:v>44056</c:v>
                </c:pt>
                <c:pt idx="119">
                  <c:v>44057</c:v>
                </c:pt>
                <c:pt idx="120">
                  <c:v>44058</c:v>
                </c:pt>
                <c:pt idx="121">
                  <c:v>44059</c:v>
                </c:pt>
                <c:pt idx="122">
                  <c:v>44060</c:v>
                </c:pt>
                <c:pt idx="123">
                  <c:v>44061</c:v>
                </c:pt>
                <c:pt idx="124">
                  <c:v>44062</c:v>
                </c:pt>
                <c:pt idx="125">
                  <c:v>44063</c:v>
                </c:pt>
                <c:pt idx="126">
                  <c:v>44064</c:v>
                </c:pt>
                <c:pt idx="127">
                  <c:v>44065</c:v>
                </c:pt>
                <c:pt idx="128">
                  <c:v>44066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44072</c:v>
                </c:pt>
                <c:pt idx="135">
                  <c:v>44073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44079</c:v>
                </c:pt>
                <c:pt idx="142">
                  <c:v>44080</c:v>
                </c:pt>
                <c:pt idx="143">
                  <c:v>44081</c:v>
                </c:pt>
                <c:pt idx="144">
                  <c:v>44082</c:v>
                </c:pt>
                <c:pt idx="145">
                  <c:v>44083</c:v>
                </c:pt>
                <c:pt idx="146">
                  <c:v>44084</c:v>
                </c:pt>
                <c:pt idx="147">
                  <c:v>44085</c:v>
                </c:pt>
                <c:pt idx="148">
                  <c:v>44086</c:v>
                </c:pt>
                <c:pt idx="149">
                  <c:v>44087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44093</c:v>
                </c:pt>
                <c:pt idx="156">
                  <c:v>44094</c:v>
                </c:pt>
                <c:pt idx="157">
                  <c:v>44095</c:v>
                </c:pt>
                <c:pt idx="158">
                  <c:v>44096</c:v>
                </c:pt>
                <c:pt idx="159">
                  <c:v>44097</c:v>
                </c:pt>
                <c:pt idx="160">
                  <c:v>44098</c:v>
                </c:pt>
                <c:pt idx="161">
                  <c:v>44099</c:v>
                </c:pt>
                <c:pt idx="162">
                  <c:v>44100</c:v>
                </c:pt>
                <c:pt idx="163">
                  <c:v>44101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44107</c:v>
                </c:pt>
                <c:pt idx="170">
                  <c:v>44108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44114</c:v>
                </c:pt>
                <c:pt idx="177">
                  <c:v>44115</c:v>
                </c:pt>
                <c:pt idx="178">
                  <c:v>44116</c:v>
                </c:pt>
                <c:pt idx="179">
                  <c:v>44117</c:v>
                </c:pt>
                <c:pt idx="180">
                  <c:v>44118</c:v>
                </c:pt>
                <c:pt idx="181">
                  <c:v>44119</c:v>
                </c:pt>
                <c:pt idx="182">
                  <c:v>44120</c:v>
                </c:pt>
                <c:pt idx="183">
                  <c:v>44121</c:v>
                </c:pt>
                <c:pt idx="184">
                  <c:v>44122</c:v>
                </c:pt>
                <c:pt idx="185">
                  <c:v>44123</c:v>
                </c:pt>
                <c:pt idx="186">
                  <c:v>44124</c:v>
                </c:pt>
                <c:pt idx="187">
                  <c:v>44125</c:v>
                </c:pt>
                <c:pt idx="188">
                  <c:v>44126</c:v>
                </c:pt>
                <c:pt idx="189">
                  <c:v>44127</c:v>
                </c:pt>
                <c:pt idx="190">
                  <c:v>44128</c:v>
                </c:pt>
                <c:pt idx="191">
                  <c:v>44129</c:v>
                </c:pt>
                <c:pt idx="192">
                  <c:v>44130</c:v>
                </c:pt>
                <c:pt idx="193">
                  <c:v>44131</c:v>
                </c:pt>
                <c:pt idx="194">
                  <c:v>44132</c:v>
                </c:pt>
                <c:pt idx="195">
                  <c:v>44133</c:v>
                </c:pt>
                <c:pt idx="196">
                  <c:v>44134</c:v>
                </c:pt>
                <c:pt idx="197">
                  <c:v>44135</c:v>
                </c:pt>
                <c:pt idx="198">
                  <c:v>44136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44142</c:v>
                </c:pt>
                <c:pt idx="205">
                  <c:v>44143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44149</c:v>
                </c:pt>
                <c:pt idx="212">
                  <c:v>44150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44156</c:v>
                </c:pt>
                <c:pt idx="219">
                  <c:v>44157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44163</c:v>
                </c:pt>
                <c:pt idx="226">
                  <c:v>44164</c:v>
                </c:pt>
                <c:pt idx="227">
                  <c:v>44165</c:v>
                </c:pt>
                <c:pt idx="228">
                  <c:v>44166</c:v>
                </c:pt>
                <c:pt idx="229">
                  <c:v>44167</c:v>
                </c:pt>
                <c:pt idx="230">
                  <c:v>44168</c:v>
                </c:pt>
                <c:pt idx="231">
                  <c:v>44169</c:v>
                </c:pt>
                <c:pt idx="232">
                  <c:v>44170</c:v>
                </c:pt>
                <c:pt idx="233">
                  <c:v>44171</c:v>
                </c:pt>
                <c:pt idx="234">
                  <c:v>44172</c:v>
                </c:pt>
                <c:pt idx="235">
                  <c:v>44173</c:v>
                </c:pt>
                <c:pt idx="236">
                  <c:v>44174</c:v>
                </c:pt>
                <c:pt idx="237">
                  <c:v>44175</c:v>
                </c:pt>
                <c:pt idx="238">
                  <c:v>44176</c:v>
                </c:pt>
                <c:pt idx="239">
                  <c:v>44177</c:v>
                </c:pt>
                <c:pt idx="240">
                  <c:v>44178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44184</c:v>
                </c:pt>
                <c:pt idx="247">
                  <c:v>44185</c:v>
                </c:pt>
                <c:pt idx="248">
                  <c:v>44186</c:v>
                </c:pt>
                <c:pt idx="249">
                  <c:v>44187</c:v>
                </c:pt>
                <c:pt idx="250">
                  <c:v>44188</c:v>
                </c:pt>
                <c:pt idx="251">
                  <c:v>44189</c:v>
                </c:pt>
                <c:pt idx="252">
                  <c:v>44190</c:v>
                </c:pt>
                <c:pt idx="253">
                  <c:v>44191</c:v>
                </c:pt>
                <c:pt idx="254">
                  <c:v>44192</c:v>
                </c:pt>
                <c:pt idx="255">
                  <c:v>44193</c:v>
                </c:pt>
                <c:pt idx="256">
                  <c:v>44194</c:v>
                </c:pt>
                <c:pt idx="257">
                  <c:v>44195</c:v>
                </c:pt>
                <c:pt idx="258">
                  <c:v>44196</c:v>
                </c:pt>
                <c:pt idx="259">
                  <c:v>44197</c:v>
                </c:pt>
                <c:pt idx="260">
                  <c:v>44198</c:v>
                </c:pt>
                <c:pt idx="261">
                  <c:v>44199</c:v>
                </c:pt>
                <c:pt idx="262">
                  <c:v>44200</c:v>
                </c:pt>
                <c:pt idx="263">
                  <c:v>44201</c:v>
                </c:pt>
                <c:pt idx="264">
                  <c:v>44202</c:v>
                </c:pt>
                <c:pt idx="265">
                  <c:v>44203</c:v>
                </c:pt>
                <c:pt idx="266">
                  <c:v>44204</c:v>
                </c:pt>
                <c:pt idx="267">
                  <c:v>44205</c:v>
                </c:pt>
                <c:pt idx="268">
                  <c:v>44206</c:v>
                </c:pt>
                <c:pt idx="269">
                  <c:v>44207</c:v>
                </c:pt>
                <c:pt idx="270">
                  <c:v>44208</c:v>
                </c:pt>
                <c:pt idx="271">
                  <c:v>44209</c:v>
                </c:pt>
                <c:pt idx="272">
                  <c:v>44210</c:v>
                </c:pt>
                <c:pt idx="273">
                  <c:v>44211</c:v>
                </c:pt>
                <c:pt idx="274">
                  <c:v>44212</c:v>
                </c:pt>
                <c:pt idx="275">
                  <c:v>44213</c:v>
                </c:pt>
                <c:pt idx="276">
                  <c:v>44214</c:v>
                </c:pt>
                <c:pt idx="277">
                  <c:v>44215</c:v>
                </c:pt>
                <c:pt idx="278">
                  <c:v>44216</c:v>
                </c:pt>
                <c:pt idx="279">
                  <c:v>44217</c:v>
                </c:pt>
                <c:pt idx="280">
                  <c:v>44218</c:v>
                </c:pt>
                <c:pt idx="281">
                  <c:v>44219</c:v>
                </c:pt>
                <c:pt idx="282">
                  <c:v>44220</c:v>
                </c:pt>
                <c:pt idx="283">
                  <c:v>44221</c:v>
                </c:pt>
                <c:pt idx="284">
                  <c:v>44222</c:v>
                </c:pt>
                <c:pt idx="285">
                  <c:v>44223</c:v>
                </c:pt>
                <c:pt idx="286">
                  <c:v>44224</c:v>
                </c:pt>
                <c:pt idx="287">
                  <c:v>44225</c:v>
                </c:pt>
                <c:pt idx="288">
                  <c:v>44226</c:v>
                </c:pt>
                <c:pt idx="289">
                  <c:v>44227</c:v>
                </c:pt>
                <c:pt idx="290">
                  <c:v>44228</c:v>
                </c:pt>
                <c:pt idx="291">
                  <c:v>44229</c:v>
                </c:pt>
                <c:pt idx="292">
                  <c:v>44230</c:v>
                </c:pt>
                <c:pt idx="293">
                  <c:v>44231</c:v>
                </c:pt>
                <c:pt idx="294">
                  <c:v>44232</c:v>
                </c:pt>
                <c:pt idx="295">
                  <c:v>44233</c:v>
                </c:pt>
                <c:pt idx="296">
                  <c:v>44234</c:v>
                </c:pt>
                <c:pt idx="297">
                  <c:v>44235</c:v>
                </c:pt>
                <c:pt idx="298">
                  <c:v>44236</c:v>
                </c:pt>
                <c:pt idx="299">
                  <c:v>44237</c:v>
                </c:pt>
                <c:pt idx="300">
                  <c:v>44238</c:v>
                </c:pt>
                <c:pt idx="301">
                  <c:v>44239</c:v>
                </c:pt>
                <c:pt idx="302">
                  <c:v>44240</c:v>
                </c:pt>
                <c:pt idx="303">
                  <c:v>44241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44247</c:v>
                </c:pt>
                <c:pt idx="310">
                  <c:v>44248</c:v>
                </c:pt>
                <c:pt idx="311">
                  <c:v>44249</c:v>
                </c:pt>
                <c:pt idx="312">
                  <c:v>44250</c:v>
                </c:pt>
                <c:pt idx="313">
                  <c:v>44251</c:v>
                </c:pt>
                <c:pt idx="314">
                  <c:v>44252</c:v>
                </c:pt>
                <c:pt idx="315">
                  <c:v>44253</c:v>
                </c:pt>
                <c:pt idx="316">
                  <c:v>44254</c:v>
                </c:pt>
                <c:pt idx="317">
                  <c:v>44255</c:v>
                </c:pt>
                <c:pt idx="318">
                  <c:v>44256</c:v>
                </c:pt>
                <c:pt idx="319">
                  <c:v>44257</c:v>
                </c:pt>
                <c:pt idx="320">
                  <c:v>44258</c:v>
                </c:pt>
                <c:pt idx="321">
                  <c:v>44259</c:v>
                </c:pt>
                <c:pt idx="322">
                  <c:v>44260</c:v>
                </c:pt>
                <c:pt idx="323">
                  <c:v>44261</c:v>
                </c:pt>
                <c:pt idx="324">
                  <c:v>44262</c:v>
                </c:pt>
                <c:pt idx="325">
                  <c:v>44263</c:v>
                </c:pt>
                <c:pt idx="326">
                  <c:v>44264</c:v>
                </c:pt>
                <c:pt idx="327">
                  <c:v>44265</c:v>
                </c:pt>
                <c:pt idx="328">
                  <c:v>44266</c:v>
                </c:pt>
                <c:pt idx="329">
                  <c:v>44267</c:v>
                </c:pt>
                <c:pt idx="330">
                  <c:v>44268</c:v>
                </c:pt>
                <c:pt idx="331">
                  <c:v>44269</c:v>
                </c:pt>
                <c:pt idx="332">
                  <c:v>44270</c:v>
                </c:pt>
                <c:pt idx="333">
                  <c:v>44271</c:v>
                </c:pt>
                <c:pt idx="334">
                  <c:v>44272</c:v>
                </c:pt>
                <c:pt idx="335">
                  <c:v>44273</c:v>
                </c:pt>
                <c:pt idx="336">
                  <c:v>44274</c:v>
                </c:pt>
                <c:pt idx="337">
                  <c:v>44275</c:v>
                </c:pt>
                <c:pt idx="338">
                  <c:v>44276</c:v>
                </c:pt>
                <c:pt idx="339">
                  <c:v>44277</c:v>
                </c:pt>
                <c:pt idx="340">
                  <c:v>44278</c:v>
                </c:pt>
                <c:pt idx="341">
                  <c:v>44279</c:v>
                </c:pt>
                <c:pt idx="342">
                  <c:v>44280</c:v>
                </c:pt>
                <c:pt idx="343">
                  <c:v>44281</c:v>
                </c:pt>
                <c:pt idx="344">
                  <c:v>44282</c:v>
                </c:pt>
                <c:pt idx="345">
                  <c:v>44283</c:v>
                </c:pt>
                <c:pt idx="346">
                  <c:v>44284</c:v>
                </c:pt>
                <c:pt idx="347">
                  <c:v>44285</c:v>
                </c:pt>
                <c:pt idx="348">
                  <c:v>44286</c:v>
                </c:pt>
                <c:pt idx="349">
                  <c:v>44287</c:v>
                </c:pt>
                <c:pt idx="350">
                  <c:v>44288</c:v>
                </c:pt>
                <c:pt idx="351">
                  <c:v>44289</c:v>
                </c:pt>
                <c:pt idx="352">
                  <c:v>44290</c:v>
                </c:pt>
                <c:pt idx="353">
                  <c:v>44291</c:v>
                </c:pt>
                <c:pt idx="354">
                  <c:v>44292</c:v>
                </c:pt>
                <c:pt idx="355">
                  <c:v>44293</c:v>
                </c:pt>
                <c:pt idx="356">
                  <c:v>44294</c:v>
                </c:pt>
                <c:pt idx="357">
                  <c:v>44295</c:v>
                </c:pt>
                <c:pt idx="358">
                  <c:v>44296</c:v>
                </c:pt>
                <c:pt idx="359">
                  <c:v>44297</c:v>
                </c:pt>
                <c:pt idx="360">
                  <c:v>44298</c:v>
                </c:pt>
                <c:pt idx="361">
                  <c:v>44299</c:v>
                </c:pt>
                <c:pt idx="362">
                  <c:v>44300</c:v>
                </c:pt>
                <c:pt idx="363">
                  <c:v>44301</c:v>
                </c:pt>
                <c:pt idx="364">
                  <c:v>44302</c:v>
                </c:pt>
                <c:pt idx="365">
                  <c:v>44303</c:v>
                </c:pt>
                <c:pt idx="366">
                  <c:v>44304</c:v>
                </c:pt>
                <c:pt idx="367">
                  <c:v>44305</c:v>
                </c:pt>
                <c:pt idx="368">
                  <c:v>44306</c:v>
                </c:pt>
                <c:pt idx="369">
                  <c:v>44307</c:v>
                </c:pt>
                <c:pt idx="370">
                  <c:v>44308</c:v>
                </c:pt>
                <c:pt idx="371">
                  <c:v>44309</c:v>
                </c:pt>
                <c:pt idx="372">
                  <c:v>44310</c:v>
                </c:pt>
                <c:pt idx="373">
                  <c:v>44311</c:v>
                </c:pt>
                <c:pt idx="374">
                  <c:v>44312</c:v>
                </c:pt>
                <c:pt idx="375">
                  <c:v>44313</c:v>
                </c:pt>
                <c:pt idx="376">
                  <c:v>44314</c:v>
                </c:pt>
                <c:pt idx="377">
                  <c:v>44315</c:v>
                </c:pt>
                <c:pt idx="378">
                  <c:v>44316</c:v>
                </c:pt>
                <c:pt idx="379">
                  <c:v>44317</c:v>
                </c:pt>
                <c:pt idx="380">
                  <c:v>44318</c:v>
                </c:pt>
                <c:pt idx="381">
                  <c:v>44319</c:v>
                </c:pt>
                <c:pt idx="382">
                  <c:v>44320</c:v>
                </c:pt>
                <c:pt idx="383">
                  <c:v>44321</c:v>
                </c:pt>
                <c:pt idx="384">
                  <c:v>44322</c:v>
                </c:pt>
                <c:pt idx="385">
                  <c:v>44323</c:v>
                </c:pt>
                <c:pt idx="386">
                  <c:v>44324</c:v>
                </c:pt>
                <c:pt idx="387">
                  <c:v>44325</c:v>
                </c:pt>
                <c:pt idx="388">
                  <c:v>44326</c:v>
                </c:pt>
                <c:pt idx="389">
                  <c:v>44327</c:v>
                </c:pt>
                <c:pt idx="390">
                  <c:v>44328</c:v>
                </c:pt>
                <c:pt idx="391">
                  <c:v>44329</c:v>
                </c:pt>
                <c:pt idx="392">
                  <c:v>44330</c:v>
                </c:pt>
                <c:pt idx="393">
                  <c:v>44331</c:v>
                </c:pt>
                <c:pt idx="394">
                  <c:v>44332</c:v>
                </c:pt>
                <c:pt idx="395">
                  <c:v>44333</c:v>
                </c:pt>
                <c:pt idx="396">
                  <c:v>44334</c:v>
                </c:pt>
                <c:pt idx="397">
                  <c:v>44335</c:v>
                </c:pt>
                <c:pt idx="398">
                  <c:v>44336</c:v>
                </c:pt>
                <c:pt idx="399">
                  <c:v>44337</c:v>
                </c:pt>
                <c:pt idx="400">
                  <c:v>44338</c:v>
                </c:pt>
                <c:pt idx="401">
                  <c:v>44339</c:v>
                </c:pt>
                <c:pt idx="402">
                  <c:v>44340</c:v>
                </c:pt>
                <c:pt idx="403">
                  <c:v>44341</c:v>
                </c:pt>
                <c:pt idx="404">
                  <c:v>44342</c:v>
                </c:pt>
                <c:pt idx="405">
                  <c:v>44343</c:v>
                </c:pt>
                <c:pt idx="406">
                  <c:v>44344</c:v>
                </c:pt>
                <c:pt idx="407">
                  <c:v>44345</c:v>
                </c:pt>
                <c:pt idx="408">
                  <c:v>44346</c:v>
                </c:pt>
                <c:pt idx="409">
                  <c:v>44347</c:v>
                </c:pt>
                <c:pt idx="410">
                  <c:v>44348</c:v>
                </c:pt>
                <c:pt idx="411">
                  <c:v>44349</c:v>
                </c:pt>
                <c:pt idx="412">
                  <c:v>44350</c:v>
                </c:pt>
                <c:pt idx="413">
                  <c:v>44351</c:v>
                </c:pt>
                <c:pt idx="414">
                  <c:v>44352</c:v>
                </c:pt>
                <c:pt idx="415">
                  <c:v>44353</c:v>
                </c:pt>
                <c:pt idx="416">
                  <c:v>44354</c:v>
                </c:pt>
                <c:pt idx="417">
                  <c:v>44355</c:v>
                </c:pt>
                <c:pt idx="418">
                  <c:v>44356</c:v>
                </c:pt>
                <c:pt idx="419">
                  <c:v>44357</c:v>
                </c:pt>
                <c:pt idx="420">
                  <c:v>44358</c:v>
                </c:pt>
                <c:pt idx="421">
                  <c:v>44359</c:v>
                </c:pt>
                <c:pt idx="422">
                  <c:v>44360</c:v>
                </c:pt>
                <c:pt idx="423">
                  <c:v>44361</c:v>
                </c:pt>
                <c:pt idx="424">
                  <c:v>44362</c:v>
                </c:pt>
                <c:pt idx="425">
                  <c:v>44363</c:v>
                </c:pt>
                <c:pt idx="426">
                  <c:v>44364</c:v>
                </c:pt>
                <c:pt idx="427">
                  <c:v>44365</c:v>
                </c:pt>
                <c:pt idx="428">
                  <c:v>44366</c:v>
                </c:pt>
                <c:pt idx="429">
                  <c:v>44367</c:v>
                </c:pt>
                <c:pt idx="430">
                  <c:v>44368</c:v>
                </c:pt>
                <c:pt idx="431">
                  <c:v>44369</c:v>
                </c:pt>
                <c:pt idx="432">
                  <c:v>44370</c:v>
                </c:pt>
                <c:pt idx="433">
                  <c:v>44371</c:v>
                </c:pt>
                <c:pt idx="434">
                  <c:v>44372</c:v>
                </c:pt>
                <c:pt idx="435">
                  <c:v>44373</c:v>
                </c:pt>
                <c:pt idx="436">
                  <c:v>44374</c:v>
                </c:pt>
                <c:pt idx="437">
                  <c:v>44375</c:v>
                </c:pt>
                <c:pt idx="438">
                  <c:v>44376</c:v>
                </c:pt>
                <c:pt idx="439">
                  <c:v>44377</c:v>
                </c:pt>
                <c:pt idx="440">
                  <c:v>44378</c:v>
                </c:pt>
                <c:pt idx="441">
                  <c:v>44379</c:v>
                </c:pt>
                <c:pt idx="442">
                  <c:v>44380</c:v>
                </c:pt>
                <c:pt idx="443">
                  <c:v>44381</c:v>
                </c:pt>
                <c:pt idx="444">
                  <c:v>44382</c:v>
                </c:pt>
                <c:pt idx="445">
                  <c:v>44383</c:v>
                </c:pt>
                <c:pt idx="446">
                  <c:v>44384</c:v>
                </c:pt>
                <c:pt idx="447">
                  <c:v>44385</c:v>
                </c:pt>
                <c:pt idx="448">
                  <c:v>44386</c:v>
                </c:pt>
                <c:pt idx="449">
                  <c:v>44387</c:v>
                </c:pt>
                <c:pt idx="450">
                  <c:v>44388</c:v>
                </c:pt>
                <c:pt idx="451">
                  <c:v>44389</c:v>
                </c:pt>
                <c:pt idx="452">
                  <c:v>44390</c:v>
                </c:pt>
                <c:pt idx="453">
                  <c:v>44391</c:v>
                </c:pt>
                <c:pt idx="454">
                  <c:v>44392</c:v>
                </c:pt>
                <c:pt idx="455">
                  <c:v>44393</c:v>
                </c:pt>
                <c:pt idx="456">
                  <c:v>44394</c:v>
                </c:pt>
                <c:pt idx="457">
                  <c:v>44395</c:v>
                </c:pt>
                <c:pt idx="458">
                  <c:v>44396</c:v>
                </c:pt>
                <c:pt idx="459">
                  <c:v>44397</c:v>
                </c:pt>
                <c:pt idx="460">
                  <c:v>44398</c:v>
                </c:pt>
                <c:pt idx="461">
                  <c:v>44399</c:v>
                </c:pt>
                <c:pt idx="462">
                  <c:v>44400</c:v>
                </c:pt>
                <c:pt idx="463">
                  <c:v>44401</c:v>
                </c:pt>
                <c:pt idx="464">
                  <c:v>44402</c:v>
                </c:pt>
                <c:pt idx="465">
                  <c:v>44403</c:v>
                </c:pt>
                <c:pt idx="466">
                  <c:v>44404</c:v>
                </c:pt>
                <c:pt idx="467">
                  <c:v>44405</c:v>
                </c:pt>
                <c:pt idx="468">
                  <c:v>44406</c:v>
                </c:pt>
                <c:pt idx="469">
                  <c:v>44407</c:v>
                </c:pt>
                <c:pt idx="470">
                  <c:v>44408</c:v>
                </c:pt>
                <c:pt idx="471">
                  <c:v>44409</c:v>
                </c:pt>
                <c:pt idx="472">
                  <c:v>44410</c:v>
                </c:pt>
                <c:pt idx="473">
                  <c:v>44411</c:v>
                </c:pt>
                <c:pt idx="474">
                  <c:v>44412</c:v>
                </c:pt>
                <c:pt idx="475">
                  <c:v>44413</c:v>
                </c:pt>
                <c:pt idx="476">
                  <c:v>44414</c:v>
                </c:pt>
                <c:pt idx="477">
                  <c:v>44415</c:v>
                </c:pt>
                <c:pt idx="478">
                  <c:v>44416</c:v>
                </c:pt>
                <c:pt idx="479">
                  <c:v>44417</c:v>
                </c:pt>
                <c:pt idx="480">
                  <c:v>44418</c:v>
                </c:pt>
                <c:pt idx="481">
                  <c:v>44419</c:v>
                </c:pt>
                <c:pt idx="482">
                  <c:v>44420</c:v>
                </c:pt>
                <c:pt idx="483">
                  <c:v>44421</c:v>
                </c:pt>
                <c:pt idx="484">
                  <c:v>44422</c:v>
                </c:pt>
                <c:pt idx="485">
                  <c:v>44423</c:v>
                </c:pt>
                <c:pt idx="486">
                  <c:v>44424</c:v>
                </c:pt>
                <c:pt idx="487">
                  <c:v>44425</c:v>
                </c:pt>
                <c:pt idx="488">
                  <c:v>44426</c:v>
                </c:pt>
                <c:pt idx="489">
                  <c:v>44427</c:v>
                </c:pt>
                <c:pt idx="490">
                  <c:v>44428</c:v>
                </c:pt>
                <c:pt idx="491">
                  <c:v>44429</c:v>
                </c:pt>
                <c:pt idx="492">
                  <c:v>44430</c:v>
                </c:pt>
                <c:pt idx="493">
                  <c:v>44431</c:v>
                </c:pt>
                <c:pt idx="494">
                  <c:v>44432</c:v>
                </c:pt>
                <c:pt idx="495">
                  <c:v>44433</c:v>
                </c:pt>
                <c:pt idx="496">
                  <c:v>44434</c:v>
                </c:pt>
                <c:pt idx="497">
                  <c:v>44435</c:v>
                </c:pt>
                <c:pt idx="498">
                  <c:v>44436</c:v>
                </c:pt>
                <c:pt idx="499">
                  <c:v>44437</c:v>
                </c:pt>
                <c:pt idx="500">
                  <c:v>44438</c:v>
                </c:pt>
                <c:pt idx="501">
                  <c:v>44439</c:v>
                </c:pt>
                <c:pt idx="502">
                  <c:v>44440</c:v>
                </c:pt>
                <c:pt idx="503">
                  <c:v>44441</c:v>
                </c:pt>
                <c:pt idx="504">
                  <c:v>44442</c:v>
                </c:pt>
                <c:pt idx="505">
                  <c:v>44443</c:v>
                </c:pt>
                <c:pt idx="506">
                  <c:v>44444</c:v>
                </c:pt>
                <c:pt idx="507">
                  <c:v>44445</c:v>
                </c:pt>
                <c:pt idx="508">
                  <c:v>44446</c:v>
                </c:pt>
                <c:pt idx="509">
                  <c:v>44447</c:v>
                </c:pt>
                <c:pt idx="510">
                  <c:v>44448</c:v>
                </c:pt>
                <c:pt idx="511">
                  <c:v>44449</c:v>
                </c:pt>
                <c:pt idx="512">
                  <c:v>44450</c:v>
                </c:pt>
                <c:pt idx="513">
                  <c:v>44451</c:v>
                </c:pt>
                <c:pt idx="514">
                  <c:v>44452</c:v>
                </c:pt>
                <c:pt idx="515">
                  <c:v>44453</c:v>
                </c:pt>
                <c:pt idx="516">
                  <c:v>44454</c:v>
                </c:pt>
                <c:pt idx="517">
                  <c:v>44455</c:v>
                </c:pt>
                <c:pt idx="518">
                  <c:v>44456</c:v>
                </c:pt>
                <c:pt idx="519">
                  <c:v>44457</c:v>
                </c:pt>
                <c:pt idx="520">
                  <c:v>44458</c:v>
                </c:pt>
                <c:pt idx="521">
                  <c:v>44459</c:v>
                </c:pt>
                <c:pt idx="522">
                  <c:v>44460</c:v>
                </c:pt>
                <c:pt idx="523">
                  <c:v>44461</c:v>
                </c:pt>
                <c:pt idx="524">
                  <c:v>44462</c:v>
                </c:pt>
                <c:pt idx="525">
                  <c:v>44463</c:v>
                </c:pt>
                <c:pt idx="526">
                  <c:v>44464</c:v>
                </c:pt>
                <c:pt idx="527">
                  <c:v>44465</c:v>
                </c:pt>
                <c:pt idx="528">
                  <c:v>44466</c:v>
                </c:pt>
                <c:pt idx="529">
                  <c:v>44467</c:v>
                </c:pt>
                <c:pt idx="530">
                  <c:v>44468</c:v>
                </c:pt>
                <c:pt idx="531">
                  <c:v>44469</c:v>
                </c:pt>
                <c:pt idx="532">
                  <c:v>44470</c:v>
                </c:pt>
                <c:pt idx="533">
                  <c:v>44471</c:v>
                </c:pt>
                <c:pt idx="534">
                  <c:v>44472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44477</c:v>
                </c:pt>
                <c:pt idx="540">
                  <c:v>44478</c:v>
                </c:pt>
                <c:pt idx="541">
                  <c:v>44479</c:v>
                </c:pt>
                <c:pt idx="542">
                  <c:v>44480</c:v>
                </c:pt>
                <c:pt idx="543">
                  <c:v>44481</c:v>
                </c:pt>
                <c:pt idx="544">
                  <c:v>44482</c:v>
                </c:pt>
                <c:pt idx="545">
                  <c:v>44483</c:v>
                </c:pt>
                <c:pt idx="546">
                  <c:v>44484</c:v>
                </c:pt>
                <c:pt idx="547">
                  <c:v>44485</c:v>
                </c:pt>
                <c:pt idx="548">
                  <c:v>44486</c:v>
                </c:pt>
                <c:pt idx="549">
                  <c:v>44487</c:v>
                </c:pt>
                <c:pt idx="550">
                  <c:v>44488</c:v>
                </c:pt>
                <c:pt idx="551">
                  <c:v>44489</c:v>
                </c:pt>
                <c:pt idx="552">
                  <c:v>44490</c:v>
                </c:pt>
                <c:pt idx="553">
                  <c:v>44491</c:v>
                </c:pt>
                <c:pt idx="554">
                  <c:v>44492</c:v>
                </c:pt>
                <c:pt idx="555">
                  <c:v>44493</c:v>
                </c:pt>
                <c:pt idx="556">
                  <c:v>44494</c:v>
                </c:pt>
                <c:pt idx="557">
                  <c:v>44495</c:v>
                </c:pt>
                <c:pt idx="558">
                  <c:v>44496</c:v>
                </c:pt>
                <c:pt idx="559">
                  <c:v>44497</c:v>
                </c:pt>
                <c:pt idx="560">
                  <c:v>44498</c:v>
                </c:pt>
                <c:pt idx="561">
                  <c:v>44499</c:v>
                </c:pt>
                <c:pt idx="562">
                  <c:v>44500</c:v>
                </c:pt>
                <c:pt idx="563">
                  <c:v>44501</c:v>
                </c:pt>
                <c:pt idx="564">
                  <c:v>44502</c:v>
                </c:pt>
                <c:pt idx="565">
                  <c:v>44503</c:v>
                </c:pt>
                <c:pt idx="566">
                  <c:v>44504</c:v>
                </c:pt>
                <c:pt idx="567">
                  <c:v>44505</c:v>
                </c:pt>
                <c:pt idx="568">
                  <c:v>44506</c:v>
                </c:pt>
                <c:pt idx="569">
                  <c:v>44507</c:v>
                </c:pt>
                <c:pt idx="570">
                  <c:v>44508</c:v>
                </c:pt>
                <c:pt idx="571">
                  <c:v>44509</c:v>
                </c:pt>
                <c:pt idx="572">
                  <c:v>44510</c:v>
                </c:pt>
                <c:pt idx="573">
                  <c:v>44511</c:v>
                </c:pt>
                <c:pt idx="574">
                  <c:v>44512</c:v>
                </c:pt>
                <c:pt idx="575">
                  <c:v>44513</c:v>
                </c:pt>
                <c:pt idx="576">
                  <c:v>44514</c:v>
                </c:pt>
                <c:pt idx="577">
                  <c:v>44515</c:v>
                </c:pt>
                <c:pt idx="578">
                  <c:v>44516</c:v>
                </c:pt>
                <c:pt idx="579">
                  <c:v>44517</c:v>
                </c:pt>
                <c:pt idx="580">
                  <c:v>44518</c:v>
                </c:pt>
                <c:pt idx="581">
                  <c:v>44519</c:v>
                </c:pt>
                <c:pt idx="582">
                  <c:v>44520</c:v>
                </c:pt>
                <c:pt idx="583">
                  <c:v>44521</c:v>
                </c:pt>
                <c:pt idx="584">
                  <c:v>44522</c:v>
                </c:pt>
                <c:pt idx="585">
                  <c:v>44523</c:v>
                </c:pt>
                <c:pt idx="586">
                  <c:v>44524</c:v>
                </c:pt>
                <c:pt idx="587">
                  <c:v>44525</c:v>
                </c:pt>
                <c:pt idx="588">
                  <c:v>44526</c:v>
                </c:pt>
                <c:pt idx="589">
                  <c:v>44527</c:v>
                </c:pt>
                <c:pt idx="590">
                  <c:v>44528</c:v>
                </c:pt>
                <c:pt idx="591">
                  <c:v>44529</c:v>
                </c:pt>
                <c:pt idx="592">
                  <c:v>44530</c:v>
                </c:pt>
                <c:pt idx="593">
                  <c:v>44531</c:v>
                </c:pt>
                <c:pt idx="594">
                  <c:v>44532</c:v>
                </c:pt>
                <c:pt idx="595">
                  <c:v>44533</c:v>
                </c:pt>
                <c:pt idx="596">
                  <c:v>44534</c:v>
                </c:pt>
                <c:pt idx="597">
                  <c:v>44535</c:v>
                </c:pt>
                <c:pt idx="598">
                  <c:v>44536</c:v>
                </c:pt>
                <c:pt idx="599">
                  <c:v>44537</c:v>
                </c:pt>
                <c:pt idx="600">
                  <c:v>44538</c:v>
                </c:pt>
                <c:pt idx="601">
                  <c:v>44539</c:v>
                </c:pt>
                <c:pt idx="602">
                  <c:v>44540</c:v>
                </c:pt>
                <c:pt idx="603">
                  <c:v>44541</c:v>
                </c:pt>
                <c:pt idx="604">
                  <c:v>44542</c:v>
                </c:pt>
                <c:pt idx="605">
                  <c:v>44543</c:v>
                </c:pt>
                <c:pt idx="606">
                  <c:v>44544</c:v>
                </c:pt>
                <c:pt idx="607">
                  <c:v>44545</c:v>
                </c:pt>
                <c:pt idx="608">
                  <c:v>44546</c:v>
                </c:pt>
                <c:pt idx="609">
                  <c:v>44547</c:v>
                </c:pt>
                <c:pt idx="610">
                  <c:v>44548</c:v>
                </c:pt>
                <c:pt idx="611">
                  <c:v>44549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44555</c:v>
                </c:pt>
                <c:pt idx="618">
                  <c:v>44556</c:v>
                </c:pt>
                <c:pt idx="619">
                  <c:v>44557</c:v>
                </c:pt>
                <c:pt idx="620">
                  <c:v>44558</c:v>
                </c:pt>
                <c:pt idx="621">
                  <c:v>44559</c:v>
                </c:pt>
                <c:pt idx="622">
                  <c:v>44560</c:v>
                </c:pt>
                <c:pt idx="623">
                  <c:v>44561</c:v>
                </c:pt>
              </c:numCache>
            </c:numRef>
          </c:cat>
          <c:val>
            <c:numRef>
              <c:f>Grafikonok!$X$46:$X$669</c:f>
              <c:numCache>
                <c:formatCode>#,##0</c:formatCode>
                <c:ptCount val="624"/>
                <c:pt idx="0">
                  <c:v>63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82</c:v>
                </c:pt>
                <c:pt idx="5">
                  <c:v>63</c:v>
                </c:pt>
                <c:pt idx="6">
                  <c:v>61</c:v>
                </c:pt>
                <c:pt idx="7">
                  <c:v>61</c:v>
                </c:pt>
                <c:pt idx="8">
                  <c:v>54</c:v>
                </c:pt>
                <c:pt idx="9">
                  <c:v>56</c:v>
                </c:pt>
                <c:pt idx="10">
                  <c:v>52</c:v>
                </c:pt>
                <c:pt idx="11">
                  <c:v>49</c:v>
                </c:pt>
                <c:pt idx="12">
                  <c:v>50</c:v>
                </c:pt>
                <c:pt idx="13">
                  <c:v>54</c:v>
                </c:pt>
                <c:pt idx="14">
                  <c:v>49</c:v>
                </c:pt>
                <c:pt idx="15">
                  <c:v>52</c:v>
                </c:pt>
                <c:pt idx="16">
                  <c:v>51</c:v>
                </c:pt>
                <c:pt idx="17">
                  <c:v>55</c:v>
                </c:pt>
                <c:pt idx="18">
                  <c:v>55</c:v>
                </c:pt>
                <c:pt idx="19">
                  <c:v>50</c:v>
                </c:pt>
                <c:pt idx="20">
                  <c:v>50</c:v>
                </c:pt>
                <c:pt idx="21">
                  <c:v>74</c:v>
                </c:pt>
                <c:pt idx="22">
                  <c:v>74</c:v>
                </c:pt>
                <c:pt idx="23">
                  <c:v>50</c:v>
                </c:pt>
                <c:pt idx="24">
                  <c:v>42</c:v>
                </c:pt>
                <c:pt idx="25">
                  <c:v>45</c:v>
                </c:pt>
                <c:pt idx="26">
                  <c:v>45</c:v>
                </c:pt>
                <c:pt idx="27">
                  <c:v>49</c:v>
                </c:pt>
                <c:pt idx="28">
                  <c:v>46</c:v>
                </c:pt>
                <c:pt idx="29">
                  <c:v>45</c:v>
                </c:pt>
                <c:pt idx="30">
                  <c:v>47</c:v>
                </c:pt>
                <c:pt idx="31">
                  <c:v>46</c:v>
                </c:pt>
                <c:pt idx="32">
                  <c:v>46</c:v>
                </c:pt>
                <c:pt idx="33">
                  <c:v>29</c:v>
                </c:pt>
                <c:pt idx="34">
                  <c:v>27</c:v>
                </c:pt>
                <c:pt idx="35">
                  <c:v>23</c:v>
                </c:pt>
                <c:pt idx="36">
                  <c:v>21</c:v>
                </c:pt>
                <c:pt idx="37">
                  <c:v>28</c:v>
                </c:pt>
                <c:pt idx="38">
                  <c:v>28</c:v>
                </c:pt>
                <c:pt idx="39">
                  <c:v>27</c:v>
                </c:pt>
                <c:pt idx="40">
                  <c:v>25</c:v>
                </c:pt>
                <c:pt idx="41">
                  <c:v>24</c:v>
                </c:pt>
                <c:pt idx="42">
                  <c:v>24</c:v>
                </c:pt>
                <c:pt idx="43">
                  <c:v>22</c:v>
                </c:pt>
                <c:pt idx="44">
                  <c:v>25</c:v>
                </c:pt>
                <c:pt idx="45">
                  <c:v>25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19</c:v>
                </c:pt>
                <c:pt idx="60">
                  <c:v>17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11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9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11</c:v>
                </c:pt>
                <c:pt idx="147">
                  <c:v>12</c:v>
                </c:pt>
                <c:pt idx="148">
                  <c:v>15</c:v>
                </c:pt>
                <c:pt idx="149">
                  <c:v>16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21</c:v>
                </c:pt>
                <c:pt idx="154">
                  <c:v>29</c:v>
                </c:pt>
                <c:pt idx="155">
                  <c:v>30</c:v>
                </c:pt>
                <c:pt idx="156">
                  <c:v>32</c:v>
                </c:pt>
                <c:pt idx="157">
                  <c:v>35</c:v>
                </c:pt>
                <c:pt idx="158">
                  <c:v>36</c:v>
                </c:pt>
                <c:pt idx="159">
                  <c:v>35</c:v>
                </c:pt>
                <c:pt idx="160">
                  <c:v>32</c:v>
                </c:pt>
                <c:pt idx="161">
                  <c:v>30</c:v>
                </c:pt>
                <c:pt idx="162">
                  <c:v>36</c:v>
                </c:pt>
                <c:pt idx="163">
                  <c:v>38</c:v>
                </c:pt>
                <c:pt idx="164">
                  <c:v>44</c:v>
                </c:pt>
                <c:pt idx="165">
                  <c:v>51</c:v>
                </c:pt>
                <c:pt idx="166">
                  <c:v>54</c:v>
                </c:pt>
                <c:pt idx="167">
                  <c:v>52</c:v>
                </c:pt>
                <c:pt idx="168">
                  <c:v>47</c:v>
                </c:pt>
                <c:pt idx="169">
                  <c:v>43</c:v>
                </c:pt>
                <c:pt idx="170">
                  <c:v>42</c:v>
                </c:pt>
                <c:pt idx="171">
                  <c:v>40</c:v>
                </c:pt>
                <c:pt idx="172">
                  <c:v>37</c:v>
                </c:pt>
                <c:pt idx="173">
                  <c:v>41</c:v>
                </c:pt>
                <c:pt idx="174">
                  <c:v>56</c:v>
                </c:pt>
                <c:pt idx="175">
                  <c:v>82</c:v>
                </c:pt>
                <c:pt idx="176">
                  <c:v>110</c:v>
                </c:pt>
                <c:pt idx="177">
                  <c:v>138</c:v>
                </c:pt>
                <c:pt idx="178">
                  <c:v>154</c:v>
                </c:pt>
                <c:pt idx="179">
                  <c:v>160</c:v>
                </c:pt>
                <c:pt idx="180">
                  <c:v>156</c:v>
                </c:pt>
                <c:pt idx="181">
                  <c:v>167</c:v>
                </c:pt>
                <c:pt idx="182">
                  <c:v>171</c:v>
                </c:pt>
                <c:pt idx="183">
                  <c:v>185</c:v>
                </c:pt>
                <c:pt idx="184">
                  <c:v>179</c:v>
                </c:pt>
                <c:pt idx="185">
                  <c:v>188</c:v>
                </c:pt>
                <c:pt idx="186">
                  <c:v>197</c:v>
                </c:pt>
                <c:pt idx="187">
                  <c:v>201</c:v>
                </c:pt>
                <c:pt idx="188">
                  <c:v>197</c:v>
                </c:pt>
                <c:pt idx="189">
                  <c:v>200</c:v>
                </c:pt>
                <c:pt idx="190">
                  <c:v>205</c:v>
                </c:pt>
                <c:pt idx="191">
                  <c:v>221</c:v>
                </c:pt>
                <c:pt idx="192">
                  <c:v>233</c:v>
                </c:pt>
                <c:pt idx="193">
                  <c:v>243</c:v>
                </c:pt>
                <c:pt idx="194">
                  <c:v>263</c:v>
                </c:pt>
                <c:pt idx="195">
                  <c:v>255</c:v>
                </c:pt>
                <c:pt idx="196">
                  <c:v>267</c:v>
                </c:pt>
                <c:pt idx="197">
                  <c:v>281</c:v>
                </c:pt>
                <c:pt idx="198">
                  <c:v>306</c:v>
                </c:pt>
                <c:pt idx="199">
                  <c:v>313</c:v>
                </c:pt>
                <c:pt idx="200">
                  <c:v>348</c:v>
                </c:pt>
                <c:pt idx="201">
                  <c:v>355</c:v>
                </c:pt>
                <c:pt idx="202">
                  <c:v>378</c:v>
                </c:pt>
                <c:pt idx="203">
                  <c:v>391</c:v>
                </c:pt>
                <c:pt idx="204">
                  <c:v>405</c:v>
                </c:pt>
                <c:pt idx="205">
                  <c:v>417</c:v>
                </c:pt>
                <c:pt idx="206">
                  <c:v>415</c:v>
                </c:pt>
                <c:pt idx="207">
                  <c:v>461</c:v>
                </c:pt>
                <c:pt idx="208">
                  <c:v>473</c:v>
                </c:pt>
                <c:pt idx="209">
                  <c:v>486</c:v>
                </c:pt>
                <c:pt idx="210">
                  <c:v>518</c:v>
                </c:pt>
                <c:pt idx="211">
                  <c:v>531</c:v>
                </c:pt>
                <c:pt idx="212">
                  <c:v>569</c:v>
                </c:pt>
                <c:pt idx="213">
                  <c:v>582</c:v>
                </c:pt>
                <c:pt idx="214">
                  <c:v>576</c:v>
                </c:pt>
                <c:pt idx="215">
                  <c:v>581</c:v>
                </c:pt>
                <c:pt idx="216">
                  <c:v>580</c:v>
                </c:pt>
                <c:pt idx="217">
                  <c:v>604</c:v>
                </c:pt>
                <c:pt idx="218">
                  <c:v>599</c:v>
                </c:pt>
                <c:pt idx="219">
                  <c:v>618</c:v>
                </c:pt>
                <c:pt idx="220">
                  <c:v>627</c:v>
                </c:pt>
                <c:pt idx="221">
                  <c:v>638</c:v>
                </c:pt>
                <c:pt idx="222">
                  <c:v>656</c:v>
                </c:pt>
                <c:pt idx="223">
                  <c:v>640</c:v>
                </c:pt>
                <c:pt idx="224">
                  <c:v>647</c:v>
                </c:pt>
                <c:pt idx="225">
                  <c:v>644</c:v>
                </c:pt>
                <c:pt idx="226">
                  <c:v>657</c:v>
                </c:pt>
                <c:pt idx="227">
                  <c:v>666</c:v>
                </c:pt>
                <c:pt idx="228">
                  <c:v>662</c:v>
                </c:pt>
                <c:pt idx="229">
                  <c:v>649</c:v>
                </c:pt>
                <c:pt idx="230">
                  <c:v>663</c:v>
                </c:pt>
                <c:pt idx="231">
                  <c:v>639</c:v>
                </c:pt>
                <c:pt idx="232">
                  <c:v>637</c:v>
                </c:pt>
                <c:pt idx="233">
                  <c:v>656</c:v>
                </c:pt>
                <c:pt idx="234">
                  <c:v>674</c:v>
                </c:pt>
                <c:pt idx="235">
                  <c:v>656</c:v>
                </c:pt>
                <c:pt idx="236">
                  <c:v>661</c:v>
                </c:pt>
                <c:pt idx="237">
                  <c:v>645</c:v>
                </c:pt>
                <c:pt idx="238">
                  <c:v>610</c:v>
                </c:pt>
                <c:pt idx="239">
                  <c:v>610</c:v>
                </c:pt>
                <c:pt idx="240">
                  <c:v>606</c:v>
                </c:pt>
                <c:pt idx="241">
                  <c:v>605</c:v>
                </c:pt>
                <c:pt idx="242">
                  <c:v>597</c:v>
                </c:pt>
                <c:pt idx="243">
                  <c:v>574</c:v>
                </c:pt>
                <c:pt idx="244">
                  <c:v>573</c:v>
                </c:pt>
                <c:pt idx="245">
                  <c:v>564</c:v>
                </c:pt>
                <c:pt idx="246">
                  <c:v>538</c:v>
                </c:pt>
                <c:pt idx="247">
                  <c:v>520</c:v>
                </c:pt>
                <c:pt idx="248">
                  <c:v>517</c:v>
                </c:pt>
                <c:pt idx="249">
                  <c:v>522</c:v>
                </c:pt>
                <c:pt idx="250">
                  <c:v>495</c:v>
                </c:pt>
                <c:pt idx="251">
                  <c:v>491</c:v>
                </c:pt>
                <c:pt idx="252">
                  <c:v>489</c:v>
                </c:pt>
                <c:pt idx="253">
                  <c:v>468</c:v>
                </c:pt>
                <c:pt idx="254">
                  <c:v>467</c:v>
                </c:pt>
                <c:pt idx="255">
                  <c:v>448</c:v>
                </c:pt>
                <c:pt idx="256">
                  <c:v>444</c:v>
                </c:pt>
                <c:pt idx="257">
                  <c:v>425</c:v>
                </c:pt>
                <c:pt idx="258">
                  <c:v>402</c:v>
                </c:pt>
                <c:pt idx="259">
                  <c:v>401</c:v>
                </c:pt>
                <c:pt idx="260">
                  <c:v>402</c:v>
                </c:pt>
                <c:pt idx="261">
                  <c:v>403</c:v>
                </c:pt>
                <c:pt idx="262">
                  <c:v>400</c:v>
                </c:pt>
                <c:pt idx="263">
                  <c:v>394</c:v>
                </c:pt>
                <c:pt idx="264">
                  <c:v>396</c:v>
                </c:pt>
                <c:pt idx="265">
                  <c:v>367</c:v>
                </c:pt>
                <c:pt idx="266">
                  <c:v>372</c:v>
                </c:pt>
                <c:pt idx="267">
                  <c:v>365</c:v>
                </c:pt>
                <c:pt idx="268">
                  <c:v>357</c:v>
                </c:pt>
                <c:pt idx="269">
                  <c:v>367</c:v>
                </c:pt>
                <c:pt idx="270">
                  <c:v>356</c:v>
                </c:pt>
                <c:pt idx="271">
                  <c:v>339</c:v>
                </c:pt>
                <c:pt idx="272">
                  <c:v>344</c:v>
                </c:pt>
                <c:pt idx="273">
                  <c:v>337</c:v>
                </c:pt>
                <c:pt idx="274">
                  <c:v>328</c:v>
                </c:pt>
                <c:pt idx="275">
                  <c:v>329</c:v>
                </c:pt>
                <c:pt idx="276">
                  <c:v>330</c:v>
                </c:pt>
                <c:pt idx="277">
                  <c:v>309</c:v>
                </c:pt>
                <c:pt idx="278">
                  <c:v>294</c:v>
                </c:pt>
                <c:pt idx="279">
                  <c:v>286</c:v>
                </c:pt>
                <c:pt idx="280">
                  <c:v>274</c:v>
                </c:pt>
                <c:pt idx="281">
                  <c:v>259</c:v>
                </c:pt>
                <c:pt idx="282">
                  <c:v>254</c:v>
                </c:pt>
                <c:pt idx="283">
                  <c:v>247</c:v>
                </c:pt>
                <c:pt idx="284">
                  <c:v>263</c:v>
                </c:pt>
                <c:pt idx="285">
                  <c:v>255</c:v>
                </c:pt>
                <c:pt idx="286">
                  <c:v>255</c:v>
                </c:pt>
                <c:pt idx="287">
                  <c:v>258</c:v>
                </c:pt>
                <c:pt idx="288">
                  <c:v>264</c:v>
                </c:pt>
                <c:pt idx="289">
                  <c:v>268</c:v>
                </c:pt>
                <c:pt idx="290">
                  <c:v>273</c:v>
                </c:pt>
                <c:pt idx="291">
                  <c:v>272</c:v>
                </c:pt>
                <c:pt idx="292">
                  <c:v>269</c:v>
                </c:pt>
                <c:pt idx="293">
                  <c:v>289</c:v>
                </c:pt>
                <c:pt idx="294">
                  <c:v>302</c:v>
                </c:pt>
                <c:pt idx="295">
                  <c:v>298</c:v>
                </c:pt>
                <c:pt idx="296">
                  <c:v>291</c:v>
                </c:pt>
                <c:pt idx="297">
                  <c:v>295</c:v>
                </c:pt>
                <c:pt idx="298">
                  <c:v>304</c:v>
                </c:pt>
                <c:pt idx="299">
                  <c:v>296</c:v>
                </c:pt>
                <c:pt idx="300">
                  <c:v>299</c:v>
                </c:pt>
                <c:pt idx="301">
                  <c:v>299</c:v>
                </c:pt>
                <c:pt idx="302">
                  <c:v>299</c:v>
                </c:pt>
                <c:pt idx="303">
                  <c:v>312</c:v>
                </c:pt>
                <c:pt idx="304">
                  <c:v>314</c:v>
                </c:pt>
                <c:pt idx="305">
                  <c:v>318</c:v>
                </c:pt>
                <c:pt idx="306">
                  <c:v>321</c:v>
                </c:pt>
                <c:pt idx="307">
                  <c:v>332</c:v>
                </c:pt>
                <c:pt idx="308">
                  <c:v>352</c:v>
                </c:pt>
                <c:pt idx="309">
                  <c:v>351</c:v>
                </c:pt>
                <c:pt idx="310">
                  <c:v>366</c:v>
                </c:pt>
                <c:pt idx="311">
                  <c:v>394</c:v>
                </c:pt>
                <c:pt idx="312">
                  <c:v>396</c:v>
                </c:pt>
                <c:pt idx="313">
                  <c:v>407</c:v>
                </c:pt>
                <c:pt idx="314">
                  <c:v>411</c:v>
                </c:pt>
                <c:pt idx="315">
                  <c:v>451</c:v>
                </c:pt>
                <c:pt idx="316">
                  <c:v>482</c:v>
                </c:pt>
                <c:pt idx="317">
                  <c:v>524</c:v>
                </c:pt>
                <c:pt idx="318">
                  <c:v>537</c:v>
                </c:pt>
                <c:pt idx="319">
                  <c:v>581</c:v>
                </c:pt>
                <c:pt idx="320">
                  <c:v>622</c:v>
                </c:pt>
                <c:pt idx="321">
                  <c:v>639</c:v>
                </c:pt>
                <c:pt idx="322">
                  <c:v>677</c:v>
                </c:pt>
                <c:pt idx="323">
                  <c:v>751</c:v>
                </c:pt>
                <c:pt idx="324">
                  <c:v>778</c:v>
                </c:pt>
                <c:pt idx="325">
                  <c:v>806</c:v>
                </c:pt>
                <c:pt idx="326">
                  <c:v>833</c:v>
                </c:pt>
                <c:pt idx="327">
                  <c:v>844</c:v>
                </c:pt>
                <c:pt idx="328">
                  <c:v>911</c:v>
                </c:pt>
                <c:pt idx="329">
                  <c:v>949</c:v>
                </c:pt>
                <c:pt idx="330">
                  <c:v>989</c:v>
                </c:pt>
                <c:pt idx="331">
                  <c:v>1005</c:v>
                </c:pt>
                <c:pt idx="332">
                  <c:v>1008</c:v>
                </c:pt>
                <c:pt idx="333">
                  <c:v>1067</c:v>
                </c:pt>
                <c:pt idx="334">
                  <c:v>1128</c:v>
                </c:pt>
                <c:pt idx="335">
                  <c:v>1170</c:v>
                </c:pt>
                <c:pt idx="336">
                  <c:v>1174</c:v>
                </c:pt>
                <c:pt idx="337">
                  <c:v>1237</c:v>
                </c:pt>
                <c:pt idx="338">
                  <c:v>1273</c:v>
                </c:pt>
                <c:pt idx="339">
                  <c:v>1340</c:v>
                </c:pt>
                <c:pt idx="340">
                  <c:v>1389</c:v>
                </c:pt>
                <c:pt idx="341">
                  <c:v>1423</c:v>
                </c:pt>
                <c:pt idx="342">
                  <c:v>1467</c:v>
                </c:pt>
                <c:pt idx="343">
                  <c:v>1480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364344"/>
        <c:axId val="350363952"/>
      </c:lineChart>
      <c:dateAx>
        <c:axId val="35036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68656"/>
        <c:crosses val="autoZero"/>
        <c:auto val="1"/>
        <c:lblOffset val="100"/>
        <c:baseTimeUnit val="days"/>
      </c:dateAx>
      <c:valAx>
        <c:axId val="3503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\ ##0\ _H_U_F_-;\-* #\ ##0\ _H_U_F_-;_-* &quot;-&quot;??\ _H_U_F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66696"/>
        <c:crosses val="autoZero"/>
        <c:crossBetween val="between"/>
      </c:valAx>
      <c:valAx>
        <c:axId val="35036395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64344"/>
        <c:crosses val="max"/>
        <c:crossBetween val="between"/>
      </c:valAx>
      <c:dateAx>
        <c:axId val="3503643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5036395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 statisztika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0"/>
          <c:tx>
            <c:strRef>
              <c:f>Grafikonok!$AC$1</c:f>
              <c:strCache>
                <c:ptCount val="1"/>
                <c:pt idx="0">
                  <c:v>Kórházi ápoltak/aktív esetek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Grafikonok!$AC$2:$AC$669</c:f>
              <c:numCache>
                <c:formatCode>0.00%</c:formatCode>
                <c:ptCount val="668"/>
                <c:pt idx="44">
                  <c:v>0.60499999999999998</c:v>
                </c:pt>
                <c:pt idx="45">
                  <c:v>0.57931516422082463</c:v>
                </c:pt>
                <c:pt idx="46">
                  <c:v>0.53080568720379151</c:v>
                </c:pt>
                <c:pt idx="47">
                  <c:v>0.53425559947299073</c:v>
                </c:pt>
                <c:pt idx="48">
                  <c:v>0.52690863579474345</c:v>
                </c:pt>
                <c:pt idx="49">
                  <c:v>0.50060679611650483</c:v>
                </c:pt>
                <c:pt idx="50">
                  <c:v>0.51359516616314205</c:v>
                </c:pt>
                <c:pt idx="51">
                  <c:v>0.49076212471131642</c:v>
                </c:pt>
                <c:pt idx="52">
                  <c:v>0.52237071470075536</c:v>
                </c:pt>
                <c:pt idx="53">
                  <c:v>0.53184165232358005</c:v>
                </c:pt>
                <c:pt idx="54">
                  <c:v>0.51578947368421058</c:v>
                </c:pt>
                <c:pt idx="55">
                  <c:v>0.52985884907709013</c:v>
                </c:pt>
                <c:pt idx="56">
                  <c:v>0.51983077736647276</c:v>
                </c:pt>
                <c:pt idx="57">
                  <c:v>0.53028692879914985</c:v>
                </c:pt>
                <c:pt idx="58">
                  <c:v>0.509062661833247</c:v>
                </c:pt>
                <c:pt idx="59">
                  <c:v>0.50857719475277496</c:v>
                </c:pt>
                <c:pt idx="60">
                  <c:v>0.49531789058649583</c:v>
                </c:pt>
                <c:pt idx="61">
                  <c:v>0.5</c:v>
                </c:pt>
                <c:pt idx="62">
                  <c:v>0.49272453587556447</c:v>
                </c:pt>
                <c:pt idx="63">
                  <c:v>0.48711470439615967</c:v>
                </c:pt>
                <c:pt idx="64">
                  <c:v>0.49237029501525942</c:v>
                </c:pt>
                <c:pt idx="65">
                  <c:v>0.58927641853201462</c:v>
                </c:pt>
                <c:pt idx="66">
                  <c:v>0.59453781512605042</c:v>
                </c:pt>
                <c:pt idx="67">
                  <c:v>0.42357850808555036</c:v>
                </c:pt>
                <c:pt idx="68">
                  <c:v>0.41049868766404202</c:v>
                </c:pt>
                <c:pt idx="69">
                  <c:v>0.39659755449229134</c:v>
                </c:pt>
                <c:pt idx="70">
                  <c:v>0.38032061912658927</c:v>
                </c:pt>
                <c:pt idx="71">
                  <c:v>0.37070422535211267</c:v>
                </c:pt>
                <c:pt idx="72">
                  <c:v>0.36374407582938389</c:v>
                </c:pt>
                <c:pt idx="73">
                  <c:v>0.34461910519951633</c:v>
                </c:pt>
                <c:pt idx="74">
                  <c:v>0.33814681107099881</c:v>
                </c:pt>
                <c:pt idx="75">
                  <c:v>0.33950986252241483</c:v>
                </c:pt>
                <c:pt idx="76">
                  <c:v>0.33870005963029221</c:v>
                </c:pt>
                <c:pt idx="77">
                  <c:v>0.32198327359617684</c:v>
                </c:pt>
                <c:pt idx="78">
                  <c:v>0.30741410488245929</c:v>
                </c:pt>
                <c:pt idx="79">
                  <c:v>0.29907120743034055</c:v>
                </c:pt>
                <c:pt idx="80">
                  <c:v>0.29314720812182743</c:v>
                </c:pt>
                <c:pt idx="81">
                  <c:v>0.28242811501597442</c:v>
                </c:pt>
                <c:pt idx="82">
                  <c:v>0.28442728442728443</c:v>
                </c:pt>
                <c:pt idx="83">
                  <c:v>0.30362116991643456</c:v>
                </c:pt>
                <c:pt idx="84">
                  <c:v>0.30027932960893855</c:v>
                </c:pt>
                <c:pt idx="85">
                  <c:v>0.30816170861937453</c:v>
                </c:pt>
                <c:pt idx="86">
                  <c:v>0.29538461538461541</c:v>
                </c:pt>
                <c:pt idx="87">
                  <c:v>0.34442595673876875</c:v>
                </c:pt>
                <c:pt idx="88">
                  <c:v>0.3482959268495428</c:v>
                </c:pt>
                <c:pt idx="89">
                  <c:v>0.34491315136476425</c:v>
                </c:pt>
                <c:pt idx="90">
                  <c:v>0.34743694060211555</c:v>
                </c:pt>
                <c:pt idx="91">
                  <c:v>0.34299917149958575</c:v>
                </c:pt>
                <c:pt idx="92">
                  <c:v>0.33553719008264465</c:v>
                </c:pt>
                <c:pt idx="93">
                  <c:v>0.3355874894336433</c:v>
                </c:pt>
                <c:pt idx="94">
                  <c:v>0.33190394511149229</c:v>
                </c:pt>
                <c:pt idx="95">
                  <c:v>0.32628909551986474</c:v>
                </c:pt>
                <c:pt idx="96">
                  <c:v>0.3257191201353638</c:v>
                </c:pt>
                <c:pt idx="97">
                  <c:v>0.31933508311461067</c:v>
                </c:pt>
                <c:pt idx="98">
                  <c:v>0.30686886708296163</c:v>
                </c:pt>
                <c:pt idx="99">
                  <c:v>0.29315068493150687</c:v>
                </c:pt>
                <c:pt idx="100">
                  <c:v>0.2759276879162702</c:v>
                </c:pt>
                <c:pt idx="101">
                  <c:v>0.27502429543245871</c:v>
                </c:pt>
                <c:pt idx="102">
                  <c:v>0.26829268292682928</c:v>
                </c:pt>
                <c:pt idx="103">
                  <c:v>0.26750972762645914</c:v>
                </c:pt>
                <c:pt idx="104">
                  <c:v>0.25602409638554219</c:v>
                </c:pt>
                <c:pt idx="105">
                  <c:v>0.21784232365145229</c:v>
                </c:pt>
                <c:pt idx="106">
                  <c:v>0.21013727560718057</c:v>
                </c:pt>
                <c:pt idx="107">
                  <c:v>0.20600858369098712</c:v>
                </c:pt>
                <c:pt idx="108">
                  <c:v>0.19978517722878625</c:v>
                </c:pt>
                <c:pt idx="109">
                  <c:v>0.19786096256684493</c:v>
                </c:pt>
                <c:pt idx="110">
                  <c:v>0.19574468085106383</c:v>
                </c:pt>
                <c:pt idx="111">
                  <c:v>0.19593147751605997</c:v>
                </c:pt>
                <c:pt idx="112">
                  <c:v>0.19891304347826086</c:v>
                </c:pt>
                <c:pt idx="113">
                  <c:v>0.20088300220750552</c:v>
                </c:pt>
                <c:pt idx="114">
                  <c:v>0.2020316027088036</c:v>
                </c:pt>
                <c:pt idx="115">
                  <c:v>0.19795221843003413</c:v>
                </c:pt>
                <c:pt idx="116">
                  <c:v>0.19634703196347031</c:v>
                </c:pt>
                <c:pt idx="117">
                  <c:v>0.19428571428571428</c:v>
                </c:pt>
                <c:pt idx="118">
                  <c:v>0.19248291571753987</c:v>
                </c:pt>
                <c:pt idx="119">
                  <c:v>0.1971995332555426</c:v>
                </c:pt>
                <c:pt idx="120">
                  <c:v>0.18298368298368298</c:v>
                </c:pt>
                <c:pt idx="121">
                  <c:v>0.18028846153846154</c:v>
                </c:pt>
                <c:pt idx="122">
                  <c:v>0.17478152309612985</c:v>
                </c:pt>
                <c:pt idx="123">
                  <c:v>0.18390804597701149</c:v>
                </c:pt>
                <c:pt idx="124">
                  <c:v>0.19459459459459461</c:v>
                </c:pt>
                <c:pt idx="125">
                  <c:v>0.19137466307277629</c:v>
                </c:pt>
                <c:pt idx="126">
                  <c:v>0.17934782608695651</c:v>
                </c:pt>
                <c:pt idx="127">
                  <c:v>0.17654986522911051</c:v>
                </c:pt>
                <c:pt idx="128">
                  <c:v>0.19303338171262699</c:v>
                </c:pt>
                <c:pt idx="129">
                  <c:v>0.19545454545454546</c:v>
                </c:pt>
                <c:pt idx="130">
                  <c:v>0.21227197346600332</c:v>
                </c:pt>
                <c:pt idx="131">
                  <c:v>0.21934369602763384</c:v>
                </c:pt>
                <c:pt idx="132">
                  <c:v>0.23518850987432674</c:v>
                </c:pt>
                <c:pt idx="133">
                  <c:v>0.23105360443622922</c:v>
                </c:pt>
                <c:pt idx="134">
                  <c:v>0.20643939393939395</c:v>
                </c:pt>
                <c:pt idx="135">
                  <c:v>0.17364016736401675</c:v>
                </c:pt>
                <c:pt idx="136">
                  <c:v>0.16700201207243462</c:v>
                </c:pt>
                <c:pt idx="137">
                  <c:v>0.15953307392996108</c:v>
                </c:pt>
                <c:pt idx="138">
                  <c:v>0.16242661448140899</c:v>
                </c:pt>
                <c:pt idx="139">
                  <c:v>0.15789473684210525</c:v>
                </c:pt>
                <c:pt idx="140">
                  <c:v>0.15605749486652978</c:v>
                </c:pt>
                <c:pt idx="141">
                  <c:v>0.15702479338842976</c:v>
                </c:pt>
                <c:pt idx="142">
                  <c:v>0.14285714285714285</c:v>
                </c:pt>
                <c:pt idx="143">
                  <c:v>0.13492063492063491</c:v>
                </c:pt>
                <c:pt idx="144">
                  <c:v>0.13529411764705881</c:v>
                </c:pt>
                <c:pt idx="145">
                  <c:v>0.13575525812619502</c:v>
                </c:pt>
                <c:pt idx="146">
                  <c:v>0.14366729678638943</c:v>
                </c:pt>
                <c:pt idx="147">
                  <c:v>0.14339622641509434</c:v>
                </c:pt>
                <c:pt idx="148">
                  <c:v>0.14022140221402213</c:v>
                </c:pt>
                <c:pt idx="149">
                  <c:v>0.13129496402877697</c:v>
                </c:pt>
                <c:pt idx="150">
                  <c:v>0.12920353982300886</c:v>
                </c:pt>
                <c:pt idx="151">
                  <c:v>0.12932604735883424</c:v>
                </c:pt>
                <c:pt idx="152">
                  <c:v>0.13857677902621723</c:v>
                </c:pt>
                <c:pt idx="153">
                  <c:v>0.1388888888888889</c:v>
                </c:pt>
                <c:pt idx="154">
                  <c:v>0.1348314606741573</c:v>
                </c:pt>
                <c:pt idx="155">
                  <c:v>0.13857677902621723</c:v>
                </c:pt>
                <c:pt idx="156">
                  <c:v>0.12972972972972974</c:v>
                </c:pt>
                <c:pt idx="157">
                  <c:v>0.12321428571428572</c:v>
                </c:pt>
                <c:pt idx="158">
                  <c:v>0.1226890756302521</c:v>
                </c:pt>
                <c:pt idx="159">
                  <c:v>0.10149750415973377</c:v>
                </c:pt>
                <c:pt idx="160">
                  <c:v>0.10097719869706841</c:v>
                </c:pt>
                <c:pt idx="161">
                  <c:v>0.10094637223974763</c:v>
                </c:pt>
                <c:pt idx="162">
                  <c:v>0.10232558139534884</c:v>
                </c:pt>
                <c:pt idx="163">
                  <c:v>9.7560975609756101E-2</c:v>
                </c:pt>
                <c:pt idx="164">
                  <c:v>9.4879518072289157E-2</c:v>
                </c:pt>
                <c:pt idx="165">
                  <c:v>9.0510948905109495E-2</c:v>
                </c:pt>
                <c:pt idx="166">
                  <c:v>8.7570621468926552E-2</c:v>
                </c:pt>
                <c:pt idx="167">
                  <c:v>8.2191780821917804E-2</c:v>
                </c:pt>
                <c:pt idx="168">
                  <c:v>7.8296703296703296E-2</c:v>
                </c:pt>
                <c:pt idx="169">
                  <c:v>7.5098814229249009E-2</c:v>
                </c:pt>
                <c:pt idx="170">
                  <c:v>7.1960297766749379E-2</c:v>
                </c:pt>
                <c:pt idx="171">
                  <c:v>7.2289156626506021E-2</c:v>
                </c:pt>
                <c:pt idx="172">
                  <c:v>6.9657615112160565E-2</c:v>
                </c:pt>
                <c:pt idx="173">
                  <c:v>6.6817667044167611E-2</c:v>
                </c:pt>
                <c:pt idx="174">
                  <c:v>6.4406779661016947E-2</c:v>
                </c:pt>
                <c:pt idx="175">
                  <c:v>6.8085106382978725E-2</c:v>
                </c:pt>
                <c:pt idx="176">
                  <c:v>6.8452380952380959E-2</c:v>
                </c:pt>
                <c:pt idx="177">
                  <c:v>6.8541300527240778E-2</c:v>
                </c:pt>
                <c:pt idx="178">
                  <c:v>6.9444444444444448E-2</c:v>
                </c:pt>
                <c:pt idx="179">
                  <c:v>5.6675062972292189E-2</c:v>
                </c:pt>
                <c:pt idx="180">
                  <c:v>5.8423142370958595E-2</c:v>
                </c:pt>
                <c:pt idx="181">
                  <c:v>5.2747252747252747E-2</c:v>
                </c:pt>
                <c:pt idx="182">
                  <c:v>4.6666666666666669E-2</c:v>
                </c:pt>
                <c:pt idx="183">
                  <c:v>4.2140750105351878E-2</c:v>
                </c:pt>
                <c:pt idx="184">
                  <c:v>4.2598509052183174E-2</c:v>
                </c:pt>
                <c:pt idx="185">
                  <c:v>4.1917973462002413E-2</c:v>
                </c:pt>
                <c:pt idx="186">
                  <c:v>3.9684625492772664E-2</c:v>
                </c:pt>
                <c:pt idx="187">
                  <c:v>3.7468585789353435E-2</c:v>
                </c:pt>
                <c:pt idx="188">
                  <c:v>4.0798980025499365E-2</c:v>
                </c:pt>
                <c:pt idx="189">
                  <c:v>4.3316346530772244E-2</c:v>
                </c:pt>
                <c:pt idx="190">
                  <c:v>4.2048517520215635E-2</c:v>
                </c:pt>
                <c:pt idx="191">
                  <c:v>4.1347381864623244E-2</c:v>
                </c:pt>
                <c:pt idx="192">
                  <c:v>3.9529015979814973E-2</c:v>
                </c:pt>
                <c:pt idx="193">
                  <c:v>3.7090622122846244E-2</c:v>
                </c:pt>
                <c:pt idx="194">
                  <c:v>3.4191088873004524E-2</c:v>
                </c:pt>
                <c:pt idx="195">
                  <c:v>3.3615291662089423E-2</c:v>
                </c:pt>
                <c:pt idx="196">
                  <c:v>3.3564694913498394E-2</c:v>
                </c:pt>
                <c:pt idx="197">
                  <c:v>3.1906614785992216E-2</c:v>
                </c:pt>
                <c:pt idx="198">
                  <c:v>3.3386895197286201E-2</c:v>
                </c:pt>
                <c:pt idx="199">
                  <c:v>3.2538143808480149E-2</c:v>
                </c:pt>
                <c:pt idx="200">
                  <c:v>3.1279033756580983E-2</c:v>
                </c:pt>
                <c:pt idx="201">
                  <c:v>3.3601857899702443E-2</c:v>
                </c:pt>
                <c:pt idx="202">
                  <c:v>3.7484206092938371E-2</c:v>
                </c:pt>
                <c:pt idx="203">
                  <c:v>3.6943855932203389E-2</c:v>
                </c:pt>
                <c:pt idx="204">
                  <c:v>3.5028392777387868E-2</c:v>
                </c:pt>
                <c:pt idx="205">
                  <c:v>3.5046161321671529E-2</c:v>
                </c:pt>
                <c:pt idx="206">
                  <c:v>3.4148886827458258E-2</c:v>
                </c:pt>
                <c:pt idx="207">
                  <c:v>3.4184264211280804E-2</c:v>
                </c:pt>
                <c:pt idx="208">
                  <c:v>3.6832314642572417E-2</c:v>
                </c:pt>
                <c:pt idx="209">
                  <c:v>3.8447828079645564E-2</c:v>
                </c:pt>
                <c:pt idx="210">
                  <c:v>3.9028577198828636E-2</c:v>
                </c:pt>
                <c:pt idx="211">
                  <c:v>3.708966193042626E-2</c:v>
                </c:pt>
                <c:pt idx="212">
                  <c:v>3.4444237572146714E-2</c:v>
                </c:pt>
                <c:pt idx="213">
                  <c:v>3.1882614012046555E-2</c:v>
                </c:pt>
                <c:pt idx="214">
                  <c:v>3.0740923574025043E-2</c:v>
                </c:pt>
                <c:pt idx="215">
                  <c:v>2.8867538475224625E-2</c:v>
                </c:pt>
                <c:pt idx="216">
                  <c:v>2.7594401901241086E-2</c:v>
                </c:pt>
                <c:pt idx="217">
                  <c:v>2.8413028413028413E-2</c:v>
                </c:pt>
                <c:pt idx="218">
                  <c:v>3.3554526104920497E-2</c:v>
                </c:pt>
                <c:pt idx="219">
                  <c:v>3.6364360536902056E-2</c:v>
                </c:pt>
                <c:pt idx="220">
                  <c:v>4.5188606620477287E-2</c:v>
                </c:pt>
                <c:pt idx="221">
                  <c:v>4.8410795762122032E-2</c:v>
                </c:pt>
                <c:pt idx="222">
                  <c:v>5.2847346451997616E-2</c:v>
                </c:pt>
                <c:pt idx="223">
                  <c:v>5.6024785158411097E-2</c:v>
                </c:pt>
                <c:pt idx="224">
                  <c:v>5.5734734553361115E-2</c:v>
                </c:pt>
                <c:pt idx="225">
                  <c:v>5.543276771709682E-2</c:v>
                </c:pt>
                <c:pt idx="226">
                  <c:v>5.7002013469416093E-2</c:v>
                </c:pt>
                <c:pt idx="227">
                  <c:v>5.6195439306933978E-2</c:v>
                </c:pt>
                <c:pt idx="228">
                  <c:v>5.5119124275595621E-2</c:v>
                </c:pt>
                <c:pt idx="229">
                  <c:v>5.8730601245237435E-2</c:v>
                </c:pt>
                <c:pt idx="230">
                  <c:v>5.9558175575070649E-2</c:v>
                </c:pt>
                <c:pt idx="231">
                  <c:v>5.9472013170272814E-2</c:v>
                </c:pt>
                <c:pt idx="232">
                  <c:v>5.9798614422348753E-2</c:v>
                </c:pt>
                <c:pt idx="233">
                  <c:v>5.9268600252206809E-2</c:v>
                </c:pt>
                <c:pt idx="234">
                  <c:v>5.8008836980956567E-2</c:v>
                </c:pt>
                <c:pt idx="235">
                  <c:v>5.8898508898508901E-2</c:v>
                </c:pt>
                <c:pt idx="236">
                  <c:v>5.9678899082568806E-2</c:v>
                </c:pt>
                <c:pt idx="237">
                  <c:v>6.3592969798288643E-2</c:v>
                </c:pt>
                <c:pt idx="238">
                  <c:v>6.6995365765918274E-2</c:v>
                </c:pt>
                <c:pt idx="239">
                  <c:v>6.5212956919060053E-2</c:v>
                </c:pt>
                <c:pt idx="240">
                  <c:v>7.2506327157512415E-2</c:v>
                </c:pt>
                <c:pt idx="241">
                  <c:v>7.4222116283760242E-2</c:v>
                </c:pt>
                <c:pt idx="242">
                  <c:v>7.3383127988551886E-2</c:v>
                </c:pt>
                <c:pt idx="243">
                  <c:v>7.3110982371927508E-2</c:v>
                </c:pt>
                <c:pt idx="244">
                  <c:v>7.4554269627776046E-2</c:v>
                </c:pt>
                <c:pt idx="245">
                  <c:v>7.1957218619355029E-2</c:v>
                </c:pt>
                <c:pt idx="246">
                  <c:v>7.4100020015440485E-2</c:v>
                </c:pt>
                <c:pt idx="247">
                  <c:v>7.4013645802432512E-2</c:v>
                </c:pt>
                <c:pt idx="248">
                  <c:v>7.219027772417963E-2</c:v>
                </c:pt>
                <c:pt idx="249">
                  <c:v>7.0675208262288694E-2</c:v>
                </c:pt>
                <c:pt idx="250">
                  <c:v>7.0367102421807881E-2</c:v>
                </c:pt>
                <c:pt idx="251">
                  <c:v>6.9339734270935455E-2</c:v>
                </c:pt>
                <c:pt idx="252">
                  <c:v>6.9528667440180394E-2</c:v>
                </c:pt>
                <c:pt idx="253">
                  <c:v>6.7853522554485554E-2</c:v>
                </c:pt>
                <c:pt idx="254">
                  <c:v>6.7438156488780474E-2</c:v>
                </c:pt>
                <c:pt idx="255">
                  <c:v>6.8504098160944188E-2</c:v>
                </c:pt>
                <c:pt idx="256">
                  <c:v>6.5970556417854292E-2</c:v>
                </c:pt>
                <c:pt idx="257">
                  <c:v>6.5629081410535486E-2</c:v>
                </c:pt>
                <c:pt idx="258">
                  <c:v>6.4902823711188079E-2</c:v>
                </c:pt>
                <c:pt idx="259">
                  <c:v>6.3163835145675223E-2</c:v>
                </c:pt>
                <c:pt idx="260">
                  <c:v>6.1918384794975502E-2</c:v>
                </c:pt>
                <c:pt idx="261">
                  <c:v>6.0454373526263691E-2</c:v>
                </c:pt>
                <c:pt idx="262">
                  <c:v>5.8494780942689742E-2</c:v>
                </c:pt>
                <c:pt idx="263">
                  <c:v>5.690249642307061E-2</c:v>
                </c:pt>
                <c:pt idx="264">
                  <c:v>5.7075320145040617E-2</c:v>
                </c:pt>
                <c:pt idx="265">
                  <c:v>5.6763763232800163E-2</c:v>
                </c:pt>
                <c:pt idx="266">
                  <c:v>5.6109281513307595E-2</c:v>
                </c:pt>
                <c:pt idx="267">
                  <c:v>5.4536113804431192E-2</c:v>
                </c:pt>
                <c:pt idx="268">
                  <c:v>5.3476576259246213E-2</c:v>
                </c:pt>
                <c:pt idx="269">
                  <c:v>5.1556054210479506E-2</c:v>
                </c:pt>
                <c:pt idx="270">
                  <c:v>5.0192437408245048E-2</c:v>
                </c:pt>
                <c:pt idx="271">
                  <c:v>5.2102210335558716E-2</c:v>
                </c:pt>
                <c:pt idx="272">
                  <c:v>5.2110460428040767E-2</c:v>
                </c:pt>
                <c:pt idx="273">
                  <c:v>5.0149501553389243E-2</c:v>
                </c:pt>
                <c:pt idx="274">
                  <c:v>4.8235906374814251E-2</c:v>
                </c:pt>
                <c:pt idx="275">
                  <c:v>4.7628918777207381E-2</c:v>
                </c:pt>
                <c:pt idx="276">
                  <c:v>4.594605890887813E-2</c:v>
                </c:pt>
                <c:pt idx="277">
                  <c:v>4.4630864712148582E-2</c:v>
                </c:pt>
                <c:pt idx="278">
                  <c:v>4.5617405006872516E-2</c:v>
                </c:pt>
                <c:pt idx="279">
                  <c:v>4.5980361898883208E-2</c:v>
                </c:pt>
                <c:pt idx="280">
                  <c:v>4.4877370959906911E-2</c:v>
                </c:pt>
                <c:pt idx="281">
                  <c:v>4.3429549092113252E-2</c:v>
                </c:pt>
                <c:pt idx="282">
                  <c:v>4.2183582780103077E-2</c:v>
                </c:pt>
                <c:pt idx="283">
                  <c:v>4.1155756112475884E-2</c:v>
                </c:pt>
                <c:pt idx="284">
                  <c:v>3.9681757082877057E-2</c:v>
                </c:pt>
                <c:pt idx="285">
                  <c:v>3.9481137419281748E-2</c:v>
                </c:pt>
                <c:pt idx="286">
                  <c:v>4.0146153491870978E-2</c:v>
                </c:pt>
                <c:pt idx="287">
                  <c:v>3.8728288533100799E-2</c:v>
                </c:pt>
                <c:pt idx="288">
                  <c:v>3.817169651420655E-2</c:v>
                </c:pt>
                <c:pt idx="289">
                  <c:v>3.6963686390711459E-2</c:v>
                </c:pt>
                <c:pt idx="290">
                  <c:v>3.6697939985411376E-2</c:v>
                </c:pt>
                <c:pt idx="291">
                  <c:v>3.5563974129766467E-2</c:v>
                </c:pt>
                <c:pt idx="292">
                  <c:v>3.6793753823501966E-2</c:v>
                </c:pt>
                <c:pt idx="293">
                  <c:v>3.7647307509380119E-2</c:v>
                </c:pt>
                <c:pt idx="294">
                  <c:v>3.6359214117774236E-2</c:v>
                </c:pt>
                <c:pt idx="295">
                  <c:v>3.5036424277000044E-2</c:v>
                </c:pt>
                <c:pt idx="296">
                  <c:v>3.3119740600633059E-2</c:v>
                </c:pt>
                <c:pt idx="297">
                  <c:v>3.3363159913076826E-2</c:v>
                </c:pt>
                <c:pt idx="298">
                  <c:v>3.4384148862072673E-2</c:v>
                </c:pt>
                <c:pt idx="299">
                  <c:v>3.6156475941881684E-2</c:v>
                </c:pt>
                <c:pt idx="300">
                  <c:v>3.7065809762585777E-2</c:v>
                </c:pt>
                <c:pt idx="301">
                  <c:v>3.7125278967368357E-2</c:v>
                </c:pt>
                <c:pt idx="302">
                  <c:v>3.5953952417498082E-2</c:v>
                </c:pt>
                <c:pt idx="303">
                  <c:v>3.562328127759417E-2</c:v>
                </c:pt>
                <c:pt idx="304">
                  <c:v>3.6018605378361476E-2</c:v>
                </c:pt>
                <c:pt idx="305">
                  <c:v>3.7527549589260668E-2</c:v>
                </c:pt>
                <c:pt idx="306">
                  <c:v>3.9135659235932707E-2</c:v>
                </c:pt>
                <c:pt idx="307">
                  <c:v>4.0261419634431903E-2</c:v>
                </c:pt>
                <c:pt idx="308">
                  <c:v>3.9752444923219908E-2</c:v>
                </c:pt>
                <c:pt idx="309">
                  <c:v>3.7159412292198386E-2</c:v>
                </c:pt>
                <c:pt idx="310">
                  <c:v>3.7606315759580844E-2</c:v>
                </c:pt>
                <c:pt idx="311">
                  <c:v>3.7489121133888671E-2</c:v>
                </c:pt>
                <c:pt idx="312">
                  <c:v>3.7260667549549951E-2</c:v>
                </c:pt>
                <c:pt idx="313">
                  <c:v>3.9276048976806581E-2</c:v>
                </c:pt>
                <c:pt idx="314">
                  <c:v>4.0478135336886462E-2</c:v>
                </c:pt>
                <c:pt idx="315">
                  <c:v>4.0818379166701592E-2</c:v>
                </c:pt>
                <c:pt idx="316">
                  <c:v>4.0329933084478693E-2</c:v>
                </c:pt>
                <c:pt idx="317">
                  <c:v>4.0725624385795613E-2</c:v>
                </c:pt>
                <c:pt idx="318">
                  <c:v>3.9357845675815642E-2</c:v>
                </c:pt>
                <c:pt idx="319">
                  <c:v>3.8839030320366133E-2</c:v>
                </c:pt>
                <c:pt idx="320">
                  <c:v>4.0098147997798886E-2</c:v>
                </c:pt>
                <c:pt idx="321">
                  <c:v>4.0467584963720285E-2</c:v>
                </c:pt>
                <c:pt idx="322">
                  <c:v>3.855399661807047E-2</c:v>
                </c:pt>
                <c:pt idx="323">
                  <c:v>3.7258564684880327E-2</c:v>
                </c:pt>
                <c:pt idx="324">
                  <c:v>3.6725417439703152E-2</c:v>
                </c:pt>
                <c:pt idx="325">
                  <c:v>3.6176583781551259E-2</c:v>
                </c:pt>
                <c:pt idx="326">
                  <c:v>3.5737840842708271E-2</c:v>
                </c:pt>
                <c:pt idx="327">
                  <c:v>3.6219634954701714E-2</c:v>
                </c:pt>
                <c:pt idx="328">
                  <c:v>3.6653440043042572E-2</c:v>
                </c:pt>
                <c:pt idx="329">
                  <c:v>3.6949372859817434E-2</c:v>
                </c:pt>
                <c:pt idx="330">
                  <c:v>3.5915658404792668E-2</c:v>
                </c:pt>
                <c:pt idx="331">
                  <c:v>3.732915950568786E-2</c:v>
                </c:pt>
                <c:pt idx="332">
                  <c:v>3.800086992499549E-2</c:v>
                </c:pt>
                <c:pt idx="333">
                  <c:v>3.8677872608421829E-2</c:v>
                </c:pt>
                <c:pt idx="334">
                  <c:v>4.0077499129223267E-2</c:v>
                </c:pt>
                <c:pt idx="335">
                  <c:v>4.2457502647189428E-2</c:v>
                </c:pt>
                <c:pt idx="336">
                  <c:v>4.3334544559445805E-2</c:v>
                </c:pt>
                <c:pt idx="337">
                  <c:v>4.2994531397322268E-2</c:v>
                </c:pt>
                <c:pt idx="338">
                  <c:v>4.2865559090373512E-2</c:v>
                </c:pt>
                <c:pt idx="339">
                  <c:v>4.2792632204396913E-2</c:v>
                </c:pt>
                <c:pt idx="340">
                  <c:v>4.3973123550369433E-2</c:v>
                </c:pt>
                <c:pt idx="341">
                  <c:v>4.4966792078489248E-2</c:v>
                </c:pt>
                <c:pt idx="342">
                  <c:v>4.6129703295500167E-2</c:v>
                </c:pt>
                <c:pt idx="343">
                  <c:v>4.5894370682475136E-2</c:v>
                </c:pt>
                <c:pt idx="344">
                  <c:v>4.6729891631917535E-2</c:v>
                </c:pt>
                <c:pt idx="345">
                  <c:v>4.7451408171360572E-2</c:v>
                </c:pt>
                <c:pt idx="346">
                  <c:v>4.8716545554042534E-2</c:v>
                </c:pt>
                <c:pt idx="347">
                  <c:v>4.8606009048373998E-2</c:v>
                </c:pt>
                <c:pt idx="348">
                  <c:v>4.8741546489440415E-2</c:v>
                </c:pt>
                <c:pt idx="349">
                  <c:v>5.1667272632836443E-2</c:v>
                </c:pt>
                <c:pt idx="350">
                  <c:v>5.1962510356255182E-2</c:v>
                </c:pt>
                <c:pt idx="351">
                  <c:v>5.1141494435612084E-2</c:v>
                </c:pt>
                <c:pt idx="352">
                  <c:v>5.0123315313519844E-2</c:v>
                </c:pt>
                <c:pt idx="353">
                  <c:v>5.1084640116286231E-2</c:v>
                </c:pt>
                <c:pt idx="354">
                  <c:v>5.1557190358452187E-2</c:v>
                </c:pt>
                <c:pt idx="355">
                  <c:v>5.4314026787982916E-2</c:v>
                </c:pt>
                <c:pt idx="356">
                  <c:v>5.5894408119449596E-2</c:v>
                </c:pt>
                <c:pt idx="357">
                  <c:v>5.3003275414906181E-2</c:v>
                </c:pt>
                <c:pt idx="358">
                  <c:v>5.7529651086710841E-2</c:v>
                </c:pt>
                <c:pt idx="359">
                  <c:v>5.8123670335769123E-2</c:v>
                </c:pt>
                <c:pt idx="360">
                  <c:v>5.8992371868612975E-2</c:v>
                </c:pt>
                <c:pt idx="361">
                  <c:v>5.9266787030930732E-2</c:v>
                </c:pt>
                <c:pt idx="362">
                  <c:v>5.9835003318898759E-2</c:v>
                </c:pt>
                <c:pt idx="363">
                  <c:v>6.3043229940082449E-2</c:v>
                </c:pt>
                <c:pt idx="364">
                  <c:v>6.4324274865037973E-2</c:v>
                </c:pt>
                <c:pt idx="365">
                  <c:v>6.3900317844119883E-2</c:v>
                </c:pt>
                <c:pt idx="366">
                  <c:v>6.5169733607918681E-2</c:v>
                </c:pt>
                <c:pt idx="367">
                  <c:v>6.5248725294128243E-2</c:v>
                </c:pt>
                <c:pt idx="368">
                  <c:v>6.4946960709051579E-2</c:v>
                </c:pt>
                <c:pt idx="369">
                  <c:v>6.8321535423905635E-2</c:v>
                </c:pt>
                <c:pt idx="370">
                  <c:v>6.8850684760437916E-2</c:v>
                </c:pt>
                <c:pt idx="371">
                  <c:v>6.7490763272994803E-2</c:v>
                </c:pt>
                <c:pt idx="372">
                  <c:v>6.48635599028098E-2</c:v>
                </c:pt>
                <c:pt idx="373">
                  <c:v>6.4744675162641471E-2</c:v>
                </c:pt>
                <c:pt idx="374">
                  <c:v>6.296220286326934E-2</c:v>
                </c:pt>
                <c:pt idx="375">
                  <c:v>5.9357792572825724E-2</c:v>
                </c:pt>
                <c:pt idx="376">
                  <c:v>6.1065293901350001E-2</c:v>
                </c:pt>
                <c:pt idx="377">
                  <c:v>6.342088817590856E-2</c:v>
                </c:pt>
                <c:pt idx="378">
                  <c:v>6.5882533825338249E-2</c:v>
                </c:pt>
                <c:pt idx="379">
                  <c:v>6.468730731142211E-2</c:v>
                </c:pt>
                <c:pt idx="380">
                  <c:v>6.1391231532986423E-2</c:v>
                </c:pt>
                <c:pt idx="381">
                  <c:v>6.0086641041509348E-2</c:v>
                </c:pt>
                <c:pt idx="382">
                  <c:v>5.8100973076755248E-2</c:v>
                </c:pt>
                <c:pt idx="383">
                  <c:v>5.9763957034876011E-2</c:v>
                </c:pt>
                <c:pt idx="384">
                  <c:v>6.2739109298049073E-2</c:v>
                </c:pt>
                <c:pt idx="385">
                  <c:v>6.1181336194163286E-2</c:v>
                </c:pt>
                <c:pt idx="386">
                  <c:v>5.9831190569464725E-2</c:v>
                </c:pt>
                <c:pt idx="387">
                  <c:v>5.829910403897455E-2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65128"/>
        <c:axId val="350365520"/>
      </c:scatterChart>
      <c:scatterChart>
        <c:scatterStyle val="lineMarker"/>
        <c:varyColors val="0"/>
        <c:ser>
          <c:idx val="20"/>
          <c:order val="1"/>
          <c:tx>
            <c:strRef>
              <c:f>Grafikonok!$AD$1</c:f>
              <c:strCache>
                <c:ptCount val="1"/>
                <c:pt idx="0">
                  <c:v>Légzés segített páciens/aktív esetek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Grafikonok!$AD$2:$AD$669</c:f>
              <c:numCache>
                <c:formatCode>0.00%</c:formatCode>
                <c:ptCount val="668"/>
                <c:pt idx="44">
                  <c:v>4.4999999999999998E-2</c:v>
                </c:pt>
                <c:pt idx="45">
                  <c:v>4.1928721174004195E-2</c:v>
                </c:pt>
                <c:pt idx="46">
                  <c:v>4.1299932295192958E-2</c:v>
                </c:pt>
                <c:pt idx="47">
                  <c:v>3.9525691699604744E-2</c:v>
                </c:pt>
                <c:pt idx="48">
                  <c:v>5.1314142678347933E-2</c:v>
                </c:pt>
                <c:pt idx="49">
                  <c:v>3.8228155339805822E-2</c:v>
                </c:pt>
                <c:pt idx="50">
                  <c:v>3.6858006042296075E-2</c:v>
                </c:pt>
                <c:pt idx="51">
                  <c:v>3.5219399538106239E-2</c:v>
                </c:pt>
                <c:pt idx="52">
                  <c:v>3.137710633352702E-2</c:v>
                </c:pt>
                <c:pt idx="53">
                  <c:v>3.2128514056224897E-2</c:v>
                </c:pt>
                <c:pt idx="54">
                  <c:v>2.8808864265927978E-2</c:v>
                </c:pt>
                <c:pt idx="55">
                  <c:v>2.6601520086862108E-2</c:v>
                </c:pt>
                <c:pt idx="56">
                  <c:v>2.6441036488630356E-2</c:v>
                </c:pt>
                <c:pt idx="57">
                  <c:v>2.8692879914984058E-2</c:v>
                </c:pt>
                <c:pt idx="58">
                  <c:v>2.5375453133091662E-2</c:v>
                </c:pt>
                <c:pt idx="59">
                  <c:v>2.6236125126135216E-2</c:v>
                </c:pt>
                <c:pt idx="60">
                  <c:v>2.5135534746180386E-2</c:v>
                </c:pt>
                <c:pt idx="61">
                  <c:v>2.6777020447906523E-2</c:v>
                </c:pt>
                <c:pt idx="62">
                  <c:v>2.7596588058203714E-2</c:v>
                </c:pt>
                <c:pt idx="63">
                  <c:v>2.5265285497726123E-2</c:v>
                </c:pt>
                <c:pt idx="64">
                  <c:v>2.5432349949135302E-2</c:v>
                </c:pt>
                <c:pt idx="65">
                  <c:v>3.8521603331598125E-2</c:v>
                </c:pt>
                <c:pt idx="66">
                  <c:v>3.8865546218487396E-2</c:v>
                </c:pt>
                <c:pt idx="67">
                  <c:v>2.6082420448617631E-2</c:v>
                </c:pt>
                <c:pt idx="68">
                  <c:v>2.2047244094488189E-2</c:v>
                </c:pt>
                <c:pt idx="69">
                  <c:v>2.3923444976076555E-2</c:v>
                </c:pt>
                <c:pt idx="70">
                  <c:v>2.4875621890547265E-2</c:v>
                </c:pt>
                <c:pt idx="71">
                  <c:v>2.7605633802816901E-2</c:v>
                </c:pt>
                <c:pt idx="72">
                  <c:v>2.7251184834123223E-2</c:v>
                </c:pt>
                <c:pt idx="73">
                  <c:v>2.720677146311971E-2</c:v>
                </c:pt>
                <c:pt idx="74">
                  <c:v>2.8279181708784597E-2</c:v>
                </c:pt>
                <c:pt idx="75">
                  <c:v>2.7495517035265989E-2</c:v>
                </c:pt>
                <c:pt idx="76">
                  <c:v>2.7429934406678593E-2</c:v>
                </c:pt>
                <c:pt idx="77">
                  <c:v>1.7323775388291517E-2</c:v>
                </c:pt>
                <c:pt idx="78">
                  <c:v>1.62748643761302E-2</c:v>
                </c:pt>
                <c:pt idx="79">
                  <c:v>1.4241486068111455E-2</c:v>
                </c:pt>
                <c:pt idx="80">
                  <c:v>1.3324873096446701E-2</c:v>
                </c:pt>
                <c:pt idx="81">
                  <c:v>1.7891373801916934E-2</c:v>
                </c:pt>
                <c:pt idx="82">
                  <c:v>1.8018018018018018E-2</c:v>
                </c:pt>
                <c:pt idx="83">
                  <c:v>1.8802228412256268E-2</c:v>
                </c:pt>
                <c:pt idx="84">
                  <c:v>1.7458100558659217E-2</c:v>
                </c:pt>
                <c:pt idx="85">
                  <c:v>1.8306636155606407E-2</c:v>
                </c:pt>
                <c:pt idx="86">
                  <c:v>1.8461538461538463E-2</c:v>
                </c:pt>
                <c:pt idx="87">
                  <c:v>1.8302828618968387E-2</c:v>
                </c:pt>
                <c:pt idx="88">
                  <c:v>2.0781379883624274E-2</c:v>
                </c:pt>
                <c:pt idx="89">
                  <c:v>2.0678246484698098E-2</c:v>
                </c:pt>
                <c:pt idx="90">
                  <c:v>1.9528071602929211E-2</c:v>
                </c:pt>
                <c:pt idx="91">
                  <c:v>1.9884009942004972E-2</c:v>
                </c:pt>
                <c:pt idx="92">
                  <c:v>1.9834710743801654E-2</c:v>
                </c:pt>
                <c:pt idx="93">
                  <c:v>1.7751479289940829E-2</c:v>
                </c:pt>
                <c:pt idx="94">
                  <c:v>1.8010291595197257E-2</c:v>
                </c:pt>
                <c:pt idx="95">
                  <c:v>1.7751479289940829E-2</c:v>
                </c:pt>
                <c:pt idx="96">
                  <c:v>1.7766497461928935E-2</c:v>
                </c:pt>
                <c:pt idx="97">
                  <c:v>1.7497812773403325E-2</c:v>
                </c:pt>
                <c:pt idx="98">
                  <c:v>1.784121320249777E-2</c:v>
                </c:pt>
                <c:pt idx="99">
                  <c:v>1.7351598173515982E-2</c:v>
                </c:pt>
                <c:pt idx="100">
                  <c:v>1.9029495718363463E-2</c:v>
                </c:pt>
                <c:pt idx="101">
                  <c:v>1.9436345966958212E-2</c:v>
                </c:pt>
                <c:pt idx="102">
                  <c:v>1.9512195121951219E-2</c:v>
                </c:pt>
                <c:pt idx="103">
                  <c:v>1.8482490272373541E-2</c:v>
                </c:pt>
                <c:pt idx="104">
                  <c:v>1.7068273092369479E-2</c:v>
                </c:pt>
                <c:pt idx="105">
                  <c:v>1.6597510373443983E-2</c:v>
                </c:pt>
                <c:pt idx="106">
                  <c:v>1.5839493136219639E-2</c:v>
                </c:pt>
                <c:pt idx="107">
                  <c:v>1.6094420600858368E-2</c:v>
                </c:pt>
                <c:pt idx="108">
                  <c:v>1.611170784103115E-2</c:v>
                </c:pt>
                <c:pt idx="109">
                  <c:v>1.6042780748663103E-2</c:v>
                </c:pt>
                <c:pt idx="110">
                  <c:v>1.4893617021276596E-2</c:v>
                </c:pt>
                <c:pt idx="111">
                  <c:v>1.4989293361884369E-2</c:v>
                </c:pt>
                <c:pt idx="112">
                  <c:v>1.4130434782608696E-2</c:v>
                </c:pt>
                <c:pt idx="113">
                  <c:v>1.434878587196468E-2</c:v>
                </c:pt>
                <c:pt idx="114">
                  <c:v>1.4672686230248307E-2</c:v>
                </c:pt>
                <c:pt idx="115">
                  <c:v>1.2514220705346985E-2</c:v>
                </c:pt>
                <c:pt idx="116">
                  <c:v>1.0273972602739725E-2</c:v>
                </c:pt>
                <c:pt idx="117">
                  <c:v>1.0285714285714285E-2</c:v>
                </c:pt>
                <c:pt idx="118">
                  <c:v>1.0250569476082005E-2</c:v>
                </c:pt>
                <c:pt idx="119">
                  <c:v>9.3348891481913644E-3</c:v>
                </c:pt>
                <c:pt idx="120">
                  <c:v>9.324009324009324E-3</c:v>
                </c:pt>
                <c:pt idx="121">
                  <c:v>1.0817307692307692E-2</c:v>
                </c:pt>
                <c:pt idx="122">
                  <c:v>9.9875156054931337E-3</c:v>
                </c:pt>
                <c:pt idx="123">
                  <c:v>1.0217113665389528E-2</c:v>
                </c:pt>
                <c:pt idx="124">
                  <c:v>1.0810810810810811E-2</c:v>
                </c:pt>
                <c:pt idx="125">
                  <c:v>9.433962264150943E-3</c:v>
                </c:pt>
                <c:pt idx="126">
                  <c:v>8.152173913043478E-3</c:v>
                </c:pt>
                <c:pt idx="127">
                  <c:v>8.0862533692722376E-3</c:v>
                </c:pt>
                <c:pt idx="128">
                  <c:v>8.708272859216255E-3</c:v>
                </c:pt>
                <c:pt idx="129">
                  <c:v>7.575757575757576E-3</c:v>
                </c:pt>
                <c:pt idx="130">
                  <c:v>8.291873963515755E-3</c:v>
                </c:pt>
                <c:pt idx="131">
                  <c:v>8.6355785837651123E-3</c:v>
                </c:pt>
                <c:pt idx="132">
                  <c:v>8.9766606822262122E-3</c:v>
                </c:pt>
                <c:pt idx="133">
                  <c:v>9.242144177449169E-3</c:v>
                </c:pt>
                <c:pt idx="134">
                  <c:v>9.46969696969697E-3</c:v>
                </c:pt>
                <c:pt idx="135">
                  <c:v>8.368200836820083E-3</c:v>
                </c:pt>
                <c:pt idx="136">
                  <c:v>6.0362173038229373E-3</c:v>
                </c:pt>
                <c:pt idx="137">
                  <c:v>5.8365758754863814E-3</c:v>
                </c:pt>
                <c:pt idx="138">
                  <c:v>9.7847358121330719E-3</c:v>
                </c:pt>
                <c:pt idx="139">
                  <c:v>8.0971659919028341E-3</c:v>
                </c:pt>
                <c:pt idx="140">
                  <c:v>8.2135523613963042E-3</c:v>
                </c:pt>
                <c:pt idx="141">
                  <c:v>8.2644628099173556E-3</c:v>
                </c:pt>
                <c:pt idx="142">
                  <c:v>8.1632653061224497E-3</c:v>
                </c:pt>
                <c:pt idx="143">
                  <c:v>9.9206349206349201E-3</c:v>
                </c:pt>
                <c:pt idx="144">
                  <c:v>1.1764705882352941E-2</c:v>
                </c:pt>
                <c:pt idx="145">
                  <c:v>1.1472275334608031E-2</c:v>
                </c:pt>
                <c:pt idx="146">
                  <c:v>1.1342155009451797E-2</c:v>
                </c:pt>
                <c:pt idx="147">
                  <c:v>1.1320754716981131E-2</c:v>
                </c:pt>
                <c:pt idx="148">
                  <c:v>1.107011070110701E-2</c:v>
                </c:pt>
                <c:pt idx="149">
                  <c:v>1.0791366906474821E-2</c:v>
                </c:pt>
                <c:pt idx="150">
                  <c:v>1.0619469026548672E-2</c:v>
                </c:pt>
                <c:pt idx="151">
                  <c:v>1.2750455373406194E-2</c:v>
                </c:pt>
                <c:pt idx="152">
                  <c:v>1.3108614232209739E-2</c:v>
                </c:pt>
                <c:pt idx="153">
                  <c:v>1.2962962962962963E-2</c:v>
                </c:pt>
                <c:pt idx="154">
                  <c:v>1.3108614232209739E-2</c:v>
                </c:pt>
                <c:pt idx="155">
                  <c:v>1.4981273408239701E-2</c:v>
                </c:pt>
                <c:pt idx="156">
                  <c:v>1.0810810810810811E-2</c:v>
                </c:pt>
                <c:pt idx="157">
                  <c:v>1.0714285714285714E-2</c:v>
                </c:pt>
                <c:pt idx="158">
                  <c:v>1.0084033613445379E-2</c:v>
                </c:pt>
                <c:pt idx="159">
                  <c:v>9.9833610648918467E-3</c:v>
                </c:pt>
                <c:pt idx="160">
                  <c:v>8.1433224755700327E-3</c:v>
                </c:pt>
                <c:pt idx="161">
                  <c:v>7.8864353312302835E-3</c:v>
                </c:pt>
                <c:pt idx="162">
                  <c:v>7.7519379844961239E-3</c:v>
                </c:pt>
                <c:pt idx="163">
                  <c:v>9.1463414634146336E-3</c:v>
                </c:pt>
                <c:pt idx="164">
                  <c:v>9.0361445783132526E-3</c:v>
                </c:pt>
                <c:pt idx="165">
                  <c:v>8.7591240875912416E-3</c:v>
                </c:pt>
                <c:pt idx="166">
                  <c:v>8.4745762711864406E-3</c:v>
                </c:pt>
                <c:pt idx="167">
                  <c:v>8.21917808219178E-3</c:v>
                </c:pt>
                <c:pt idx="168">
                  <c:v>9.6153846153846159E-3</c:v>
                </c:pt>
                <c:pt idx="169">
                  <c:v>9.22266139657444E-3</c:v>
                </c:pt>
                <c:pt idx="170">
                  <c:v>7.4441687344913151E-3</c:v>
                </c:pt>
                <c:pt idx="171">
                  <c:v>8.4337349397590362E-3</c:v>
                </c:pt>
                <c:pt idx="172">
                  <c:v>8.2644628099173556E-3</c:v>
                </c:pt>
                <c:pt idx="173">
                  <c:v>1.0192525481313703E-2</c:v>
                </c:pt>
                <c:pt idx="174">
                  <c:v>7.9096045197740109E-3</c:v>
                </c:pt>
                <c:pt idx="175">
                  <c:v>7.4468085106382982E-3</c:v>
                </c:pt>
                <c:pt idx="176">
                  <c:v>7.9365079365079361E-3</c:v>
                </c:pt>
                <c:pt idx="177">
                  <c:v>6.1511423550087872E-3</c:v>
                </c:pt>
                <c:pt idx="178">
                  <c:v>5.4012345679012343E-3</c:v>
                </c:pt>
                <c:pt idx="179">
                  <c:v>4.4080604534005039E-3</c:v>
                </c:pt>
                <c:pt idx="180">
                  <c:v>3.9705048213272828E-3</c:v>
                </c:pt>
                <c:pt idx="181">
                  <c:v>3.8461538461538464E-3</c:v>
                </c:pt>
                <c:pt idx="182">
                  <c:v>3.3333333333333335E-3</c:v>
                </c:pt>
                <c:pt idx="183">
                  <c:v>2.9498525073746312E-3</c:v>
                </c:pt>
                <c:pt idx="184">
                  <c:v>2.8399006034788782E-3</c:v>
                </c:pt>
                <c:pt idx="185">
                  <c:v>2.7141133896260556E-3</c:v>
                </c:pt>
                <c:pt idx="186">
                  <c:v>2.8909329829172143E-3</c:v>
                </c:pt>
                <c:pt idx="187">
                  <c:v>2.5131368517249258E-3</c:v>
                </c:pt>
                <c:pt idx="188">
                  <c:v>2.5499362515937103E-3</c:v>
                </c:pt>
                <c:pt idx="189">
                  <c:v>2.5480203841630731E-3</c:v>
                </c:pt>
                <c:pt idx="190">
                  <c:v>1.976639712488769E-3</c:v>
                </c:pt>
                <c:pt idx="191">
                  <c:v>1.9157088122605363E-3</c:v>
                </c:pt>
                <c:pt idx="192">
                  <c:v>2.1026072329688814E-3</c:v>
                </c:pt>
                <c:pt idx="193">
                  <c:v>2.104432460870709E-3</c:v>
                </c:pt>
                <c:pt idx="194">
                  <c:v>1.9061234214915416E-3</c:v>
                </c:pt>
                <c:pt idx="195">
                  <c:v>1.8675162034494123E-3</c:v>
                </c:pt>
                <c:pt idx="196">
                  <c:v>1.8647052729721331E-3</c:v>
                </c:pt>
                <c:pt idx="197">
                  <c:v>2.0428015564202336E-3</c:v>
                </c:pt>
                <c:pt idx="198">
                  <c:v>2.5888234243885019E-3</c:v>
                </c:pt>
                <c:pt idx="199">
                  <c:v>2.5288712804518252E-3</c:v>
                </c:pt>
                <c:pt idx="200">
                  <c:v>2.4775472282440383E-3</c:v>
                </c:pt>
                <c:pt idx="201">
                  <c:v>2.5400972494375499E-3</c:v>
                </c:pt>
                <c:pt idx="202">
                  <c:v>2.5270251298610135E-3</c:v>
                </c:pt>
                <c:pt idx="203">
                  <c:v>2.3172669491525423E-3</c:v>
                </c:pt>
                <c:pt idx="204">
                  <c:v>2.0417278121610412E-3</c:v>
                </c:pt>
                <c:pt idx="205">
                  <c:v>1.8221574344023323E-3</c:v>
                </c:pt>
                <c:pt idx="206">
                  <c:v>2.0871985157699443E-3</c:v>
                </c:pt>
                <c:pt idx="207">
                  <c:v>2.0951645806914043E-3</c:v>
                </c:pt>
                <c:pt idx="208">
                  <c:v>2.3385596598458677E-3</c:v>
                </c:pt>
                <c:pt idx="209">
                  <c:v>2.5971380557111576E-3</c:v>
                </c:pt>
                <c:pt idx="210">
                  <c:v>2.7264465313541352E-3</c:v>
                </c:pt>
                <c:pt idx="211">
                  <c:v>2.5477707006369425E-3</c:v>
                </c:pt>
                <c:pt idx="212">
                  <c:v>2.1876745485012103E-3</c:v>
                </c:pt>
                <c:pt idx="213">
                  <c:v>1.9473755717585254E-3</c:v>
                </c:pt>
                <c:pt idx="214">
                  <c:v>1.884844949064309E-3</c:v>
                </c:pt>
                <c:pt idx="215">
                  <c:v>1.7792011386887287E-3</c:v>
                </c:pt>
                <c:pt idx="216">
                  <c:v>1.6283777836458059E-3</c:v>
                </c:pt>
                <c:pt idx="217">
                  <c:v>1.7758142758142758E-3</c:v>
                </c:pt>
                <c:pt idx="218">
                  <c:v>2.3371311714869996E-3</c:v>
                </c:pt>
                <c:pt idx="219">
                  <c:v>3.266021428286932E-3</c:v>
                </c:pt>
                <c:pt idx="220">
                  <c:v>4.2340261739799842E-3</c:v>
                </c:pt>
                <c:pt idx="221">
                  <c:v>5.3360142293712781E-3</c:v>
                </c:pt>
                <c:pt idx="222">
                  <c:v>5.7394156231365531E-3</c:v>
                </c:pt>
                <c:pt idx="223">
                  <c:v>5.9012281931176925E-3</c:v>
                </c:pt>
                <c:pt idx="224">
                  <c:v>5.6531980431237545E-3</c:v>
                </c:pt>
                <c:pt idx="225">
                  <c:v>5.9532297162412659E-3</c:v>
                </c:pt>
                <c:pt idx="226">
                  <c:v>5.9362632784836491E-3</c:v>
                </c:pt>
                <c:pt idx="227">
                  <c:v>6.1406711587612441E-3</c:v>
                </c:pt>
                <c:pt idx="228">
                  <c:v>5.7630392788151968E-3</c:v>
                </c:pt>
                <c:pt idx="229">
                  <c:v>5.8234984357091969E-3</c:v>
                </c:pt>
                <c:pt idx="230">
                  <c:v>5.98620438178006E-3</c:v>
                </c:pt>
                <c:pt idx="231">
                  <c:v>5.9089840075258705E-3</c:v>
                </c:pt>
                <c:pt idx="232">
                  <c:v>5.5254817266429191E-3</c:v>
                </c:pt>
                <c:pt idx="233">
                  <c:v>5.3661023315714632E-3</c:v>
                </c:pt>
                <c:pt idx="234">
                  <c:v>5.2970207488178597E-3</c:v>
                </c:pt>
                <c:pt idx="235">
                  <c:v>5.3150553150553151E-3</c:v>
                </c:pt>
                <c:pt idx="236">
                  <c:v>5.3440366972477065E-3</c:v>
                </c:pt>
                <c:pt idx="237">
                  <c:v>5.3452409757814394E-3</c:v>
                </c:pt>
                <c:pt idx="238">
                  <c:v>5.5653130753115943E-3</c:v>
                </c:pt>
                <c:pt idx="239">
                  <c:v>5.2015339425587467E-3</c:v>
                </c:pt>
                <c:pt idx="240">
                  <c:v>5.1583238345472458E-3</c:v>
                </c:pt>
                <c:pt idx="241">
                  <c:v>5.1522763527017366E-3</c:v>
                </c:pt>
                <c:pt idx="242">
                  <c:v>5.340127744232313E-3</c:v>
                </c:pt>
                <c:pt idx="243">
                  <c:v>5.1808325746917159E-3</c:v>
                </c:pt>
                <c:pt idx="244">
                  <c:v>5.4426024397873007E-3</c:v>
                </c:pt>
                <c:pt idx="245">
                  <c:v>5.2442645472944027E-3</c:v>
                </c:pt>
                <c:pt idx="246">
                  <c:v>5.4041689303176736E-3</c:v>
                </c:pt>
                <c:pt idx="247">
                  <c:v>5.2722418489253254E-3</c:v>
                </c:pt>
                <c:pt idx="248">
                  <c:v>5.2097402847991357E-3</c:v>
                </c:pt>
                <c:pt idx="249">
                  <c:v>5.0786768646173333E-3</c:v>
                </c:pt>
                <c:pt idx="250">
                  <c:v>4.8180741635126664E-3</c:v>
                </c:pt>
                <c:pt idx="251">
                  <c:v>5.1951271735578173E-3</c:v>
                </c:pt>
                <c:pt idx="252">
                  <c:v>5.1774338317388735E-3</c:v>
                </c:pt>
                <c:pt idx="253">
                  <c:v>5.1317790167257982E-3</c:v>
                </c:pt>
                <c:pt idx="254">
                  <c:v>5.2216689179653639E-3</c:v>
                </c:pt>
                <c:pt idx="255">
                  <c:v>5.1750855204810587E-3</c:v>
                </c:pt>
                <c:pt idx="256">
                  <c:v>5.3525233996519449E-3</c:v>
                </c:pt>
                <c:pt idx="257">
                  <c:v>5.2786242925555076E-3</c:v>
                </c:pt>
                <c:pt idx="258">
                  <c:v>4.9998697950574206E-3</c:v>
                </c:pt>
                <c:pt idx="259">
                  <c:v>4.8937442618532216E-3</c:v>
                </c:pt>
                <c:pt idx="260">
                  <c:v>4.7680115747591335E-3</c:v>
                </c:pt>
                <c:pt idx="261">
                  <c:v>4.8608149107911697E-3</c:v>
                </c:pt>
                <c:pt idx="262">
                  <c:v>4.7619426181939595E-3</c:v>
                </c:pt>
                <c:pt idx="263">
                  <c:v>4.8317865882739263E-3</c:v>
                </c:pt>
                <c:pt idx="264">
                  <c:v>4.7964382429889381E-3</c:v>
                </c:pt>
                <c:pt idx="265">
                  <c:v>4.7664228668763495E-3</c:v>
                </c:pt>
                <c:pt idx="266">
                  <c:v>4.7690708308797333E-3</c:v>
                </c:pt>
                <c:pt idx="267">
                  <c:v>4.6309025918582943E-3</c:v>
                </c:pt>
                <c:pt idx="268">
                  <c:v>4.5579429376541034E-3</c:v>
                </c:pt>
                <c:pt idx="269">
                  <c:v>4.4057986878382168E-3</c:v>
                </c:pt>
                <c:pt idx="270">
                  <c:v>4.3447208665635039E-3</c:v>
                </c:pt>
                <c:pt idx="271">
                  <c:v>4.4866915029069176E-3</c:v>
                </c:pt>
                <c:pt idx="272">
                  <c:v>4.3755866062104246E-3</c:v>
                </c:pt>
                <c:pt idx="273">
                  <c:v>4.2093929782914662E-3</c:v>
                </c:pt>
                <c:pt idx="274">
                  <c:v>4.157078633368237E-3</c:v>
                </c:pt>
                <c:pt idx="275">
                  <c:v>3.8959138631125853E-3</c:v>
                </c:pt>
                <c:pt idx="276">
                  <c:v>3.8034619265698982E-3</c:v>
                </c:pt>
                <c:pt idx="277">
                  <c:v>3.7978787457737021E-3</c:v>
                </c:pt>
                <c:pt idx="278">
                  <c:v>3.8762141924649617E-3</c:v>
                </c:pt>
                <c:pt idx="279">
                  <c:v>3.7492998639735721E-3</c:v>
                </c:pt>
                <c:pt idx="280">
                  <c:v>3.7336616997480769E-3</c:v>
                </c:pt>
                <c:pt idx="281">
                  <c:v>3.5597991059109222E-3</c:v>
                </c:pt>
                <c:pt idx="282">
                  <c:v>3.2817224200819891E-3</c:v>
                </c:pt>
                <c:pt idx="283">
                  <c:v>3.2157052937889443E-3</c:v>
                </c:pt>
                <c:pt idx="284">
                  <c:v>3.145062096811862E-3</c:v>
                </c:pt>
                <c:pt idx="285">
                  <c:v>3.1154412597711569E-3</c:v>
                </c:pt>
                <c:pt idx="286">
                  <c:v>3.0550992523450575E-3</c:v>
                </c:pt>
                <c:pt idx="287">
                  <c:v>2.9100716871318048E-3</c:v>
                </c:pt>
                <c:pt idx="288">
                  <c:v>2.9077881019197492E-3</c:v>
                </c:pt>
                <c:pt idx="289">
                  <c:v>2.8421975629667703E-3</c:v>
                </c:pt>
                <c:pt idx="290">
                  <c:v>2.706441632919989E-3</c:v>
                </c:pt>
                <c:pt idx="291">
                  <c:v>2.6336181354996531E-3</c:v>
                </c:pt>
                <c:pt idx="292">
                  <c:v>2.6803396825067658E-3</c:v>
                </c:pt>
                <c:pt idx="293">
                  <c:v>2.7585477989747927E-3</c:v>
                </c:pt>
                <c:pt idx="294">
                  <c:v>2.6754587465881146E-3</c:v>
                </c:pt>
                <c:pt idx="295">
                  <c:v>2.6934216878044498E-3</c:v>
                </c:pt>
                <c:pt idx="296">
                  <c:v>2.6965622966549393E-3</c:v>
                </c:pt>
                <c:pt idx="297">
                  <c:v>2.6010259602398723E-3</c:v>
                </c:pt>
                <c:pt idx="298">
                  <c:v>2.6444989325737711E-3</c:v>
                </c:pt>
                <c:pt idx="299">
                  <c:v>2.5871428241435864E-3</c:v>
                </c:pt>
                <c:pt idx="300">
                  <c:v>2.6130866202902646E-3</c:v>
                </c:pt>
                <c:pt idx="301">
                  <c:v>2.5634839254478556E-3</c:v>
                </c:pt>
                <c:pt idx="302">
                  <c:v>2.4681504221028398E-3</c:v>
                </c:pt>
                <c:pt idx="303">
                  <c:v>2.5292025128036935E-3</c:v>
                </c:pt>
                <c:pt idx="304">
                  <c:v>2.6188242651657284E-3</c:v>
                </c:pt>
                <c:pt idx="305">
                  <c:v>2.6915113871635609E-3</c:v>
                </c:pt>
                <c:pt idx="306">
                  <c:v>2.7623546310875388E-3</c:v>
                </c:pt>
                <c:pt idx="307">
                  <c:v>2.7539929402719044E-3</c:v>
                </c:pt>
                <c:pt idx="308">
                  <c:v>2.7881629807996956E-3</c:v>
                </c:pt>
                <c:pt idx="309">
                  <c:v>2.5315582534317445E-3</c:v>
                </c:pt>
                <c:pt idx="310">
                  <c:v>2.641032558535789E-3</c:v>
                </c:pt>
                <c:pt idx="311">
                  <c:v>2.6694360542078356E-3</c:v>
                </c:pt>
                <c:pt idx="312">
                  <c:v>2.6710960472267737E-3</c:v>
                </c:pt>
                <c:pt idx="313">
                  <c:v>2.8458657402740408E-3</c:v>
                </c:pt>
                <c:pt idx="314">
                  <c:v>2.8791640719144015E-3</c:v>
                </c:pt>
                <c:pt idx="315">
                  <c:v>2.8413615066759422E-3</c:v>
                </c:pt>
                <c:pt idx="316">
                  <c:v>2.9587325615399169E-3</c:v>
                </c:pt>
                <c:pt idx="317">
                  <c:v>2.9835946560898088E-3</c:v>
                </c:pt>
                <c:pt idx="318">
                  <c:v>2.9286237254236682E-3</c:v>
                </c:pt>
                <c:pt idx="319">
                  <c:v>2.9408609839816934E-3</c:v>
                </c:pt>
                <c:pt idx="320">
                  <c:v>2.9769153744147654E-3</c:v>
                </c:pt>
                <c:pt idx="321">
                  <c:v>2.8131571999526588E-3</c:v>
                </c:pt>
                <c:pt idx="322">
                  <c:v>2.6872629221699191E-3</c:v>
                </c:pt>
                <c:pt idx="323">
                  <c:v>2.6317484563783094E-3</c:v>
                </c:pt>
                <c:pt idx="324">
                  <c:v>2.5417439703153987E-3</c:v>
                </c:pt>
                <c:pt idx="325">
                  <c:v>2.43117156186346E-3</c:v>
                </c:pt>
                <c:pt idx="326">
                  <c:v>2.3932010477321123E-3</c:v>
                </c:pt>
                <c:pt idx="327">
                  <c:v>2.345634460883934E-3</c:v>
                </c:pt>
                <c:pt idx="328">
                  <c:v>2.5268295494941537E-3</c:v>
                </c:pt>
                <c:pt idx="329">
                  <c:v>2.4736387711350605E-3</c:v>
                </c:pt>
                <c:pt idx="330">
                  <c:v>2.4961823094091389E-3</c:v>
                </c:pt>
                <c:pt idx="331">
                  <c:v>2.6393321875767249E-3</c:v>
                </c:pt>
                <c:pt idx="332">
                  <c:v>2.8007341318254633E-3</c:v>
                </c:pt>
                <c:pt idx="333">
                  <c:v>2.9100701457206767E-3</c:v>
                </c:pt>
                <c:pt idx="334">
                  <c:v>2.9715256008359457E-3</c:v>
                </c:pt>
                <c:pt idx="335">
                  <c:v>3.0969269831149166E-3</c:v>
                </c:pt>
                <c:pt idx="336">
                  <c:v>3.1530950734354672E-3</c:v>
                </c:pt>
                <c:pt idx="337">
                  <c:v>3.4060908919479539E-3</c:v>
                </c:pt>
                <c:pt idx="338">
                  <c:v>3.5583834099210559E-3</c:v>
                </c:pt>
                <c:pt idx="339">
                  <c:v>3.5412953060011882E-3</c:v>
                </c:pt>
                <c:pt idx="340">
                  <c:v>3.4791133640993759E-3</c:v>
                </c:pt>
                <c:pt idx="341">
                  <c:v>3.5687930221023215E-3</c:v>
                </c:pt>
                <c:pt idx="342">
                  <c:v>3.6981618675717433E-3</c:v>
                </c:pt>
                <c:pt idx="343">
                  <c:v>3.6254960560482092E-3</c:v>
                </c:pt>
                <c:pt idx="344">
                  <c:v>3.6778724922198851E-3</c:v>
                </c:pt>
                <c:pt idx="345">
                  <c:v>3.7063665212217372E-3</c:v>
                </c:pt>
                <c:pt idx="346">
                  <c:v>3.8051847232650777E-3</c:v>
                </c:pt>
                <c:pt idx="347">
                  <c:v>4.0214995553149533E-3</c:v>
                </c:pt>
                <c:pt idx="348">
                  <c:v>4.0758576824725138E-3</c:v>
                </c:pt>
                <c:pt idx="349">
                  <c:v>4.1292266140341765E-3</c:v>
                </c:pt>
                <c:pt idx="350">
                  <c:v>4.155447390223695E-3</c:v>
                </c:pt>
                <c:pt idx="351">
                  <c:v>4.2225755166931641E-3</c:v>
                </c:pt>
                <c:pt idx="352">
                  <c:v>4.3845444807055134E-3</c:v>
                </c:pt>
                <c:pt idx="353">
                  <c:v>4.3237783170524393E-3</c:v>
                </c:pt>
                <c:pt idx="354">
                  <c:v>4.4578151833672341E-3</c:v>
                </c:pt>
                <c:pt idx="355">
                  <c:v>4.7671478178804337E-3</c:v>
                </c:pt>
                <c:pt idx="356">
                  <c:v>4.8306821508734259E-3</c:v>
                </c:pt>
                <c:pt idx="357">
                  <c:v>4.9557392818439733E-3</c:v>
                </c:pt>
                <c:pt idx="358">
                  <c:v>4.8893065749872119E-3</c:v>
                </c:pt>
                <c:pt idx="359">
                  <c:v>5.2145962445657203E-3</c:v>
                </c:pt>
                <c:pt idx="360">
                  <c:v>5.383249382936663E-3</c:v>
                </c:pt>
                <c:pt idx="361">
                  <c:v>5.6650485961706864E-3</c:v>
                </c:pt>
                <c:pt idx="362">
                  <c:v>5.657932168031103E-3</c:v>
                </c:pt>
                <c:pt idx="363">
                  <c:v>6.0332921421821619E-3</c:v>
                </c:pt>
                <c:pt idx="364">
                  <c:v>6.3236445339107982E-3</c:v>
                </c:pt>
                <c:pt idx="365">
                  <c:v>6.230134742507264E-3</c:v>
                </c:pt>
                <c:pt idx="366">
                  <c:v>6.4249176718451945E-3</c:v>
                </c:pt>
                <c:pt idx="367">
                  <c:v>6.7654000684647672E-3</c:v>
                </c:pt>
                <c:pt idx="368">
                  <c:v>6.7869355851769139E-3</c:v>
                </c:pt>
                <c:pt idx="369">
                  <c:v>6.9494141281761668E-3</c:v>
                </c:pt>
                <c:pt idx="370">
                  <c:v>6.9350206052532989E-3</c:v>
                </c:pt>
                <c:pt idx="371">
                  <c:v>6.8234552230962637E-3</c:v>
                </c:pt>
                <c:pt idx="372">
                  <c:v>7.0945735468195131E-3</c:v>
                </c:pt>
                <c:pt idx="373">
                  <c:v>7.047797284852806E-3</c:v>
                </c:pt>
                <c:pt idx="374">
                  <c:v>6.998945558252599E-3</c:v>
                </c:pt>
                <c:pt idx="375">
                  <c:v>6.8067756202293307E-3</c:v>
                </c:pt>
                <c:pt idx="376">
                  <c:v>6.6186899196301937E-3</c:v>
                </c:pt>
                <c:pt idx="377">
                  <c:v>6.8742470219112601E-3</c:v>
                </c:pt>
                <c:pt idx="378">
                  <c:v>7.2263222632226324E-3</c:v>
                </c:pt>
                <c:pt idx="379">
                  <c:v>7.2871316728638424E-3</c:v>
                </c:pt>
                <c:pt idx="380">
                  <c:v>7.0219510736288055E-3</c:v>
                </c:pt>
                <c:pt idx="381">
                  <c:v>7.0232613595716774E-3</c:v>
                </c:pt>
                <c:pt idx="382">
                  <c:v>6.9435353667583015E-3</c:v>
                </c:pt>
                <c:pt idx="383">
                  <c:v>7.1078106351942713E-3</c:v>
                </c:pt>
                <c:pt idx="384">
                  <c:v>7.3397307180148377E-3</c:v>
                </c:pt>
                <c:pt idx="385">
                  <c:v>7.3749293862172263E-3</c:v>
                </c:pt>
                <c:pt idx="386">
                  <c:v>7.4636357623643493E-3</c:v>
                </c:pt>
                <c:pt idx="387">
                  <c:v>7.2978663602877728E-3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ser>
          <c:idx val="21"/>
          <c:order val="2"/>
          <c:tx>
            <c:strRef>
              <c:f>Grafikonok!$AE$1</c:f>
              <c:strCache>
                <c:ptCount val="1"/>
                <c:pt idx="0">
                  <c:v>Légzés segített páciens/kórházi ápoltak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Grafikonok!$AE$2:$AE$669</c:f>
              <c:numCache>
                <c:formatCode>0.00%</c:formatCode>
                <c:ptCount val="668"/>
                <c:pt idx="44">
                  <c:v>7.43801652892562E-2</c:v>
                </c:pt>
                <c:pt idx="45">
                  <c:v>7.2376357056694818E-2</c:v>
                </c:pt>
                <c:pt idx="46">
                  <c:v>7.7806122448979595E-2</c:v>
                </c:pt>
                <c:pt idx="47">
                  <c:v>7.3982737361282372E-2</c:v>
                </c:pt>
                <c:pt idx="48">
                  <c:v>9.7387173396674589E-2</c:v>
                </c:pt>
                <c:pt idx="49">
                  <c:v>7.636363636363637E-2</c:v>
                </c:pt>
                <c:pt idx="50">
                  <c:v>7.1764705882352939E-2</c:v>
                </c:pt>
                <c:pt idx="51">
                  <c:v>7.1764705882352939E-2</c:v>
                </c:pt>
                <c:pt idx="52">
                  <c:v>6.0066740823136816E-2</c:v>
                </c:pt>
                <c:pt idx="53">
                  <c:v>6.0409924487594392E-2</c:v>
                </c:pt>
                <c:pt idx="54">
                  <c:v>5.5853920515574654E-2</c:v>
                </c:pt>
                <c:pt idx="55">
                  <c:v>5.0204918032786885E-2</c:v>
                </c:pt>
                <c:pt idx="56">
                  <c:v>5.0864699898270603E-2</c:v>
                </c:pt>
                <c:pt idx="57">
                  <c:v>5.410821643286573E-2</c:v>
                </c:pt>
                <c:pt idx="58">
                  <c:v>4.9847405900305189E-2</c:v>
                </c:pt>
                <c:pt idx="59">
                  <c:v>5.1587301587301584E-2</c:v>
                </c:pt>
                <c:pt idx="60">
                  <c:v>5.0746268656716415E-2</c:v>
                </c:pt>
                <c:pt idx="61">
                  <c:v>5.3554040895813046E-2</c:v>
                </c:pt>
                <c:pt idx="62">
                  <c:v>5.6008146639511203E-2</c:v>
                </c:pt>
                <c:pt idx="63">
                  <c:v>5.1867219917012451E-2</c:v>
                </c:pt>
                <c:pt idx="64">
                  <c:v>5.1652892561983473E-2</c:v>
                </c:pt>
                <c:pt idx="65">
                  <c:v>6.5371024734982339E-2</c:v>
                </c:pt>
                <c:pt idx="66">
                  <c:v>6.5371024734982339E-2</c:v>
                </c:pt>
                <c:pt idx="67">
                  <c:v>6.1576354679802957E-2</c:v>
                </c:pt>
                <c:pt idx="68">
                  <c:v>5.3708439897698211E-2</c:v>
                </c:pt>
                <c:pt idx="69">
                  <c:v>6.0321715817694369E-2</c:v>
                </c:pt>
                <c:pt idx="70">
                  <c:v>6.5406976744186052E-2</c:v>
                </c:pt>
                <c:pt idx="71">
                  <c:v>7.4468085106382975E-2</c:v>
                </c:pt>
                <c:pt idx="72">
                  <c:v>7.4918566775244305E-2</c:v>
                </c:pt>
                <c:pt idx="73">
                  <c:v>7.8947368421052627E-2</c:v>
                </c:pt>
                <c:pt idx="74">
                  <c:v>8.3629893238434158E-2</c:v>
                </c:pt>
                <c:pt idx="75">
                  <c:v>8.098591549295775E-2</c:v>
                </c:pt>
                <c:pt idx="76">
                  <c:v>8.098591549295775E-2</c:v>
                </c:pt>
                <c:pt idx="77">
                  <c:v>5.3803339517625233E-2</c:v>
                </c:pt>
                <c:pt idx="78">
                  <c:v>5.2941176470588235E-2</c:v>
                </c:pt>
                <c:pt idx="79">
                  <c:v>4.7619047619047616E-2</c:v>
                </c:pt>
                <c:pt idx="80">
                  <c:v>4.5454545454545456E-2</c:v>
                </c:pt>
                <c:pt idx="81">
                  <c:v>6.3348416289592757E-2</c:v>
                </c:pt>
                <c:pt idx="82">
                  <c:v>6.3348416289592757E-2</c:v>
                </c:pt>
                <c:pt idx="83">
                  <c:v>6.1926605504587159E-2</c:v>
                </c:pt>
                <c:pt idx="84">
                  <c:v>5.8139534883720929E-2</c:v>
                </c:pt>
                <c:pt idx="85">
                  <c:v>5.9405940594059403E-2</c:v>
                </c:pt>
                <c:pt idx="86">
                  <c:v>6.25E-2</c:v>
                </c:pt>
                <c:pt idx="87">
                  <c:v>5.3140096618357488E-2</c:v>
                </c:pt>
                <c:pt idx="88">
                  <c:v>5.9665871121718374E-2</c:v>
                </c:pt>
                <c:pt idx="89">
                  <c:v>5.9952038369304558E-2</c:v>
                </c:pt>
                <c:pt idx="90">
                  <c:v>5.6206088992974239E-2</c:v>
                </c:pt>
                <c:pt idx="91">
                  <c:v>5.7971014492753624E-2</c:v>
                </c:pt>
                <c:pt idx="92">
                  <c:v>5.9113300492610835E-2</c:v>
                </c:pt>
                <c:pt idx="93">
                  <c:v>5.2896725440806043E-2</c:v>
                </c:pt>
                <c:pt idx="94">
                  <c:v>5.4263565891472867E-2</c:v>
                </c:pt>
                <c:pt idx="95">
                  <c:v>5.4404145077720206E-2</c:v>
                </c:pt>
                <c:pt idx="96">
                  <c:v>5.4545454545454543E-2</c:v>
                </c:pt>
                <c:pt idx="97">
                  <c:v>5.4794520547945202E-2</c:v>
                </c:pt>
                <c:pt idx="98">
                  <c:v>5.8139534883720929E-2</c:v>
                </c:pt>
                <c:pt idx="99">
                  <c:v>5.9190031152647975E-2</c:v>
                </c:pt>
                <c:pt idx="100">
                  <c:v>6.8965517241379309E-2</c:v>
                </c:pt>
                <c:pt idx="101">
                  <c:v>7.0671378091872794E-2</c:v>
                </c:pt>
                <c:pt idx="102">
                  <c:v>7.2727272727272724E-2</c:v>
                </c:pt>
                <c:pt idx="103">
                  <c:v>6.9090909090909092E-2</c:v>
                </c:pt>
                <c:pt idx="104">
                  <c:v>6.6666666666666666E-2</c:v>
                </c:pt>
                <c:pt idx="105">
                  <c:v>7.6190476190476197E-2</c:v>
                </c:pt>
                <c:pt idx="106">
                  <c:v>7.5376884422110546E-2</c:v>
                </c:pt>
                <c:pt idx="107">
                  <c:v>7.8125E-2</c:v>
                </c:pt>
                <c:pt idx="108">
                  <c:v>8.0645161290322578E-2</c:v>
                </c:pt>
                <c:pt idx="109">
                  <c:v>8.1081081081081086E-2</c:v>
                </c:pt>
                <c:pt idx="110">
                  <c:v>7.6086956521739135E-2</c:v>
                </c:pt>
                <c:pt idx="111">
                  <c:v>7.650273224043716E-2</c:v>
                </c:pt>
                <c:pt idx="112">
                  <c:v>7.1038251366120214E-2</c:v>
                </c:pt>
                <c:pt idx="113">
                  <c:v>7.1428571428571425E-2</c:v>
                </c:pt>
                <c:pt idx="114">
                  <c:v>7.2625698324022353E-2</c:v>
                </c:pt>
                <c:pt idx="115">
                  <c:v>6.3218390804597707E-2</c:v>
                </c:pt>
                <c:pt idx="116">
                  <c:v>5.232558139534884E-2</c:v>
                </c:pt>
                <c:pt idx="117">
                  <c:v>5.2941176470588235E-2</c:v>
                </c:pt>
                <c:pt idx="118">
                  <c:v>5.3254437869822487E-2</c:v>
                </c:pt>
                <c:pt idx="119">
                  <c:v>4.7337278106508875E-2</c:v>
                </c:pt>
                <c:pt idx="120">
                  <c:v>5.0955414012738856E-2</c:v>
                </c:pt>
                <c:pt idx="121">
                  <c:v>0.06</c:v>
                </c:pt>
                <c:pt idx="122">
                  <c:v>5.7142857142857141E-2</c:v>
                </c:pt>
                <c:pt idx="123">
                  <c:v>5.5555555555555552E-2</c:v>
                </c:pt>
                <c:pt idx="124">
                  <c:v>5.5555555555555552E-2</c:v>
                </c:pt>
                <c:pt idx="125">
                  <c:v>4.9295774647887321E-2</c:v>
                </c:pt>
                <c:pt idx="126">
                  <c:v>4.5454545454545456E-2</c:v>
                </c:pt>
                <c:pt idx="127">
                  <c:v>4.5801526717557252E-2</c:v>
                </c:pt>
                <c:pt idx="128">
                  <c:v>4.5112781954887216E-2</c:v>
                </c:pt>
                <c:pt idx="129">
                  <c:v>3.875968992248062E-2</c:v>
                </c:pt>
                <c:pt idx="130">
                  <c:v>3.90625E-2</c:v>
                </c:pt>
                <c:pt idx="131">
                  <c:v>3.937007874015748E-2</c:v>
                </c:pt>
                <c:pt idx="132">
                  <c:v>3.8167938931297711E-2</c:v>
                </c:pt>
                <c:pt idx="133">
                  <c:v>0.04</c:v>
                </c:pt>
                <c:pt idx="134">
                  <c:v>4.5871559633027525E-2</c:v>
                </c:pt>
                <c:pt idx="135">
                  <c:v>4.8192771084337352E-2</c:v>
                </c:pt>
                <c:pt idx="136">
                  <c:v>3.614457831325301E-2</c:v>
                </c:pt>
                <c:pt idx="137">
                  <c:v>3.6585365853658534E-2</c:v>
                </c:pt>
                <c:pt idx="138">
                  <c:v>6.0240963855421686E-2</c:v>
                </c:pt>
                <c:pt idx="139">
                  <c:v>5.128205128205128E-2</c:v>
                </c:pt>
                <c:pt idx="140">
                  <c:v>5.2631578947368418E-2</c:v>
                </c:pt>
                <c:pt idx="141">
                  <c:v>5.2631578947368418E-2</c:v>
                </c:pt>
                <c:pt idx="142">
                  <c:v>5.7142857142857141E-2</c:v>
                </c:pt>
                <c:pt idx="143">
                  <c:v>7.3529411764705885E-2</c:v>
                </c:pt>
                <c:pt idx="144">
                  <c:v>8.6956521739130432E-2</c:v>
                </c:pt>
                <c:pt idx="145">
                  <c:v>8.4507042253521125E-2</c:v>
                </c:pt>
                <c:pt idx="146">
                  <c:v>7.8947368421052627E-2</c:v>
                </c:pt>
                <c:pt idx="147">
                  <c:v>7.8947368421052627E-2</c:v>
                </c:pt>
                <c:pt idx="148">
                  <c:v>7.8947368421052627E-2</c:v>
                </c:pt>
                <c:pt idx="149">
                  <c:v>8.2191780821917804E-2</c:v>
                </c:pt>
                <c:pt idx="150">
                  <c:v>8.2191780821917804E-2</c:v>
                </c:pt>
                <c:pt idx="151">
                  <c:v>9.8591549295774641E-2</c:v>
                </c:pt>
                <c:pt idx="152">
                  <c:v>9.45945945945946E-2</c:v>
                </c:pt>
                <c:pt idx="153">
                  <c:v>9.3333333333333338E-2</c:v>
                </c:pt>
                <c:pt idx="154">
                  <c:v>9.7222222222222224E-2</c:v>
                </c:pt>
                <c:pt idx="155">
                  <c:v>0.10810810810810811</c:v>
                </c:pt>
                <c:pt idx="156">
                  <c:v>8.3333333333333329E-2</c:v>
                </c:pt>
                <c:pt idx="157">
                  <c:v>8.6956521739130432E-2</c:v>
                </c:pt>
                <c:pt idx="158">
                  <c:v>8.2191780821917804E-2</c:v>
                </c:pt>
                <c:pt idx="159">
                  <c:v>9.8360655737704916E-2</c:v>
                </c:pt>
                <c:pt idx="160">
                  <c:v>8.0645161290322578E-2</c:v>
                </c:pt>
                <c:pt idx="161">
                  <c:v>7.8125E-2</c:v>
                </c:pt>
                <c:pt idx="162">
                  <c:v>7.575757575757576E-2</c:v>
                </c:pt>
                <c:pt idx="163">
                  <c:v>9.375E-2</c:v>
                </c:pt>
                <c:pt idx="164">
                  <c:v>9.5238095238095233E-2</c:v>
                </c:pt>
                <c:pt idx="165">
                  <c:v>9.6774193548387094E-2</c:v>
                </c:pt>
                <c:pt idx="166">
                  <c:v>9.6774193548387094E-2</c:v>
                </c:pt>
                <c:pt idx="167">
                  <c:v>0.1</c:v>
                </c:pt>
                <c:pt idx="168">
                  <c:v>0.12280701754385964</c:v>
                </c:pt>
                <c:pt idx="169">
                  <c:v>0.12280701754385964</c:v>
                </c:pt>
                <c:pt idx="170">
                  <c:v>0.10344827586206896</c:v>
                </c:pt>
                <c:pt idx="171">
                  <c:v>0.11666666666666667</c:v>
                </c:pt>
                <c:pt idx="172">
                  <c:v>0.11864406779661017</c:v>
                </c:pt>
                <c:pt idx="173">
                  <c:v>0.15254237288135594</c:v>
                </c:pt>
                <c:pt idx="174">
                  <c:v>0.12280701754385964</c:v>
                </c:pt>
                <c:pt idx="175">
                  <c:v>0.109375</c:v>
                </c:pt>
                <c:pt idx="176">
                  <c:v>0.11594202898550725</c:v>
                </c:pt>
                <c:pt idx="177">
                  <c:v>8.9743589743589744E-2</c:v>
                </c:pt>
                <c:pt idx="178">
                  <c:v>7.7777777777777779E-2</c:v>
                </c:pt>
                <c:pt idx="179">
                  <c:v>7.7777777777777779E-2</c:v>
                </c:pt>
                <c:pt idx="180">
                  <c:v>6.7961165048543687E-2</c:v>
                </c:pt>
                <c:pt idx="181">
                  <c:v>7.2916666666666671E-2</c:v>
                </c:pt>
                <c:pt idx="182">
                  <c:v>7.1428571428571425E-2</c:v>
                </c:pt>
                <c:pt idx="183">
                  <c:v>7.0000000000000007E-2</c:v>
                </c:pt>
                <c:pt idx="184">
                  <c:v>6.6666666666666666E-2</c:v>
                </c:pt>
                <c:pt idx="185">
                  <c:v>6.4748201438848921E-2</c:v>
                </c:pt>
                <c:pt idx="186">
                  <c:v>7.2847682119205295E-2</c:v>
                </c:pt>
                <c:pt idx="187">
                  <c:v>6.7073170731707321E-2</c:v>
                </c:pt>
                <c:pt idx="188">
                  <c:v>6.25E-2</c:v>
                </c:pt>
                <c:pt idx="189">
                  <c:v>5.8823529411764705E-2</c:v>
                </c:pt>
                <c:pt idx="190">
                  <c:v>4.7008547008547008E-2</c:v>
                </c:pt>
                <c:pt idx="191">
                  <c:v>4.633204633204633E-2</c:v>
                </c:pt>
                <c:pt idx="192">
                  <c:v>5.3191489361702128E-2</c:v>
                </c:pt>
                <c:pt idx="193">
                  <c:v>5.6737588652482268E-2</c:v>
                </c:pt>
                <c:pt idx="194">
                  <c:v>5.5749128919860627E-2</c:v>
                </c:pt>
                <c:pt idx="195">
                  <c:v>5.5555555555555552E-2</c:v>
                </c:pt>
                <c:pt idx="196">
                  <c:v>5.5555555555555552E-2</c:v>
                </c:pt>
                <c:pt idx="197">
                  <c:v>6.402439024390244E-2</c:v>
                </c:pt>
                <c:pt idx="198">
                  <c:v>7.7540106951871662E-2</c:v>
                </c:pt>
                <c:pt idx="199">
                  <c:v>7.7720207253886009E-2</c:v>
                </c:pt>
                <c:pt idx="200">
                  <c:v>7.9207920792079209E-2</c:v>
                </c:pt>
                <c:pt idx="201">
                  <c:v>7.5593952483801297E-2</c:v>
                </c:pt>
                <c:pt idx="202">
                  <c:v>6.741573033707865E-2</c:v>
                </c:pt>
                <c:pt idx="203">
                  <c:v>6.2724014336917558E-2</c:v>
                </c:pt>
                <c:pt idx="204">
                  <c:v>5.8287795992714025E-2</c:v>
                </c:pt>
                <c:pt idx="205">
                  <c:v>5.1993067590987867E-2</c:v>
                </c:pt>
                <c:pt idx="206">
                  <c:v>6.1120543293718167E-2</c:v>
                </c:pt>
                <c:pt idx="207">
                  <c:v>6.1290322580645158E-2</c:v>
                </c:pt>
                <c:pt idx="208">
                  <c:v>6.3492063492063489E-2</c:v>
                </c:pt>
                <c:pt idx="209">
                  <c:v>6.7549668874172186E-2</c:v>
                </c:pt>
                <c:pt idx="210">
                  <c:v>6.9857697283311773E-2</c:v>
                </c:pt>
                <c:pt idx="211">
                  <c:v>6.8692206076618231E-2</c:v>
                </c:pt>
                <c:pt idx="212">
                  <c:v>6.3513513513513517E-2</c:v>
                </c:pt>
                <c:pt idx="213">
                  <c:v>6.1079545454545456E-2</c:v>
                </c:pt>
                <c:pt idx="214">
                  <c:v>6.1313868613138686E-2</c:v>
                </c:pt>
                <c:pt idx="215">
                  <c:v>6.1633281972265024E-2</c:v>
                </c:pt>
                <c:pt idx="216">
                  <c:v>5.9011164274322167E-2</c:v>
                </c:pt>
                <c:pt idx="217">
                  <c:v>6.25E-2</c:v>
                </c:pt>
                <c:pt idx="218">
                  <c:v>6.965174129353234E-2</c:v>
                </c:pt>
                <c:pt idx="219">
                  <c:v>8.9813800657174148E-2</c:v>
                </c:pt>
                <c:pt idx="220">
                  <c:v>9.3696763202725727E-2</c:v>
                </c:pt>
                <c:pt idx="221">
                  <c:v>0.11022364217252396</c:v>
                </c:pt>
                <c:pt idx="222">
                  <c:v>0.10860366713681241</c:v>
                </c:pt>
                <c:pt idx="223">
                  <c:v>0.10533245556287031</c:v>
                </c:pt>
                <c:pt idx="224">
                  <c:v>0.10143042912873862</c:v>
                </c:pt>
                <c:pt idx="225">
                  <c:v>0.10739549839228296</c:v>
                </c:pt>
                <c:pt idx="226">
                  <c:v>0.10414129110840438</c:v>
                </c:pt>
                <c:pt idx="227">
                  <c:v>0.10927347903130538</c:v>
                </c:pt>
                <c:pt idx="228">
                  <c:v>0.10455607476635514</c:v>
                </c:pt>
                <c:pt idx="229">
                  <c:v>9.9156118143459912E-2</c:v>
                </c:pt>
                <c:pt idx="230">
                  <c:v>0.10051020408163265</c:v>
                </c:pt>
                <c:pt idx="231">
                  <c:v>9.9357390014829461E-2</c:v>
                </c:pt>
                <c:pt idx="232">
                  <c:v>9.2401500938086301E-2</c:v>
                </c:pt>
                <c:pt idx="233">
                  <c:v>9.0538705296514255E-2</c:v>
                </c:pt>
                <c:pt idx="234">
                  <c:v>9.1314031180400893E-2</c:v>
                </c:pt>
                <c:pt idx="235">
                  <c:v>9.0240914659044505E-2</c:v>
                </c:pt>
                <c:pt idx="236">
                  <c:v>8.9546502690238283E-2</c:v>
                </c:pt>
                <c:pt idx="237">
                  <c:v>8.4053960567277763E-2</c:v>
                </c:pt>
                <c:pt idx="238">
                  <c:v>8.3070120025268479E-2</c:v>
                </c:pt>
                <c:pt idx="239">
                  <c:v>7.9762277134813889E-2</c:v>
                </c:pt>
                <c:pt idx="240">
                  <c:v>7.1143085531574737E-2</c:v>
                </c:pt>
                <c:pt idx="241">
                  <c:v>6.9416996047430832E-2</c:v>
                </c:pt>
                <c:pt idx="242">
                  <c:v>7.2770511296076104E-2</c:v>
                </c:pt>
                <c:pt idx="243">
                  <c:v>7.0862576409327596E-2</c:v>
                </c:pt>
                <c:pt idx="244">
                  <c:v>7.3001887979861554E-2</c:v>
                </c:pt>
                <c:pt idx="245">
                  <c:v>7.2880312050913568E-2</c:v>
                </c:pt>
                <c:pt idx="246">
                  <c:v>7.2930735095504531E-2</c:v>
                </c:pt>
                <c:pt idx="247">
                  <c:v>7.1233375842594274E-2</c:v>
                </c:pt>
                <c:pt idx="248">
                  <c:v>7.2166785459729155E-2</c:v>
                </c:pt>
                <c:pt idx="249">
                  <c:v>7.1859383077718428E-2</c:v>
                </c:pt>
                <c:pt idx="250">
                  <c:v>6.8470549414288068E-2</c:v>
                </c:pt>
                <c:pt idx="251">
                  <c:v>7.4922801885259224E-2</c:v>
                </c:pt>
                <c:pt idx="252">
                  <c:v>7.4464735516372796E-2</c:v>
                </c:pt>
                <c:pt idx="253">
                  <c:v>7.5630252100840331E-2</c:v>
                </c:pt>
                <c:pt idx="254">
                  <c:v>7.7428998505231689E-2</c:v>
                </c:pt>
                <c:pt idx="255">
                  <c:v>7.5544174135723438E-2</c:v>
                </c:pt>
                <c:pt idx="256">
                  <c:v>8.113503493512049E-2</c:v>
                </c:pt>
                <c:pt idx="257">
                  <c:v>8.0431177446102814E-2</c:v>
                </c:pt>
                <c:pt idx="258">
                  <c:v>7.7036244483081454E-2</c:v>
                </c:pt>
                <c:pt idx="259">
                  <c:v>7.7476996932924397E-2</c:v>
                </c:pt>
                <c:pt idx="260">
                  <c:v>7.700477960701009E-2</c:v>
                </c:pt>
                <c:pt idx="261">
                  <c:v>8.0404685835995734E-2</c:v>
                </c:pt>
                <c:pt idx="262">
                  <c:v>8.1407991301984228E-2</c:v>
                </c:pt>
                <c:pt idx="263">
                  <c:v>8.491343775762572E-2</c:v>
                </c:pt>
                <c:pt idx="264">
                  <c:v>8.4036992360273427E-2</c:v>
                </c:pt>
                <c:pt idx="265">
                  <c:v>8.3969465648854963E-2</c:v>
                </c:pt>
                <c:pt idx="266">
                  <c:v>8.4996112982637984E-2</c:v>
                </c:pt>
                <c:pt idx="267">
                  <c:v>8.4914422183892793E-2</c:v>
                </c:pt>
                <c:pt idx="268">
                  <c:v>8.5232512185482806E-2</c:v>
                </c:pt>
                <c:pt idx="269">
                  <c:v>8.5456475583864114E-2</c:v>
                </c:pt>
                <c:pt idx="270">
                  <c:v>8.6561264822134387E-2</c:v>
                </c:pt>
                <c:pt idx="271">
                  <c:v>8.6113266097750191E-2</c:v>
                </c:pt>
                <c:pt idx="272">
                  <c:v>8.396752917300862E-2</c:v>
                </c:pt>
                <c:pt idx="273">
                  <c:v>8.393688566994309E-2</c:v>
                </c:pt>
                <c:pt idx="274">
                  <c:v>8.6182243598076178E-2</c:v>
                </c:pt>
                <c:pt idx="275">
                  <c:v>8.1797235023041481E-2</c:v>
                </c:pt>
                <c:pt idx="276">
                  <c:v>8.278102664067577E-2</c:v>
                </c:pt>
                <c:pt idx="277">
                  <c:v>8.5095343105461144E-2</c:v>
                </c:pt>
                <c:pt idx="278">
                  <c:v>8.4972264246091778E-2</c:v>
                </c:pt>
                <c:pt idx="279">
                  <c:v>8.1541330018645122E-2</c:v>
                </c:pt>
                <c:pt idx="280">
                  <c:v>8.3196979232221524E-2</c:v>
                </c:pt>
                <c:pt idx="281">
                  <c:v>8.1967213114754092E-2</c:v>
                </c:pt>
                <c:pt idx="282">
                  <c:v>7.7796199464354038E-2</c:v>
                </c:pt>
                <c:pt idx="283">
                  <c:v>7.8135007044959653E-2</c:v>
                </c:pt>
                <c:pt idx="284">
                  <c:v>7.9257127910018307E-2</c:v>
                </c:pt>
                <c:pt idx="285">
                  <c:v>7.8909612625538014E-2</c:v>
                </c:pt>
                <c:pt idx="286">
                  <c:v>7.6099426386233265E-2</c:v>
                </c:pt>
                <c:pt idx="287">
                  <c:v>7.51407252258149E-2</c:v>
                </c:pt>
                <c:pt idx="288">
                  <c:v>7.6176548790215362E-2</c:v>
                </c:pt>
                <c:pt idx="289">
                  <c:v>7.6891615541922295E-2</c:v>
                </c:pt>
                <c:pt idx="290">
                  <c:v>7.3749143248800553E-2</c:v>
                </c:pt>
                <c:pt idx="291">
                  <c:v>7.4052976360011388E-2</c:v>
                </c:pt>
                <c:pt idx="292">
                  <c:v>7.2847682119205295E-2</c:v>
                </c:pt>
                <c:pt idx="293">
                  <c:v>7.3273441886580568E-2</c:v>
                </c:pt>
                <c:pt idx="294">
                  <c:v>7.3584064218819675E-2</c:v>
                </c:pt>
                <c:pt idx="295">
                  <c:v>7.6874902144981994E-2</c:v>
                </c:pt>
                <c:pt idx="296">
                  <c:v>8.1418581418581423E-2</c:v>
                </c:pt>
                <c:pt idx="297">
                  <c:v>7.7961019490254871E-2</c:v>
                </c:pt>
                <c:pt idx="298">
                  <c:v>7.6910408432147567E-2</c:v>
                </c:pt>
                <c:pt idx="299">
                  <c:v>7.1554064845871262E-2</c:v>
                </c:pt>
                <c:pt idx="300">
                  <c:v>7.0498570974912675E-2</c:v>
                </c:pt>
                <c:pt idx="301">
                  <c:v>6.9049553208773359E-2</c:v>
                </c:pt>
                <c:pt idx="302">
                  <c:v>6.8647540983606564E-2</c:v>
                </c:pt>
                <c:pt idx="303">
                  <c:v>7.0998583569405097E-2</c:v>
                </c:pt>
                <c:pt idx="304">
                  <c:v>7.2707542051003798E-2</c:v>
                </c:pt>
                <c:pt idx="305">
                  <c:v>7.1720946787684647E-2</c:v>
                </c:pt>
                <c:pt idx="306">
                  <c:v>7.058408328921828E-2</c:v>
                </c:pt>
                <c:pt idx="307">
                  <c:v>6.8402777777777785E-2</c:v>
                </c:pt>
                <c:pt idx="308">
                  <c:v>7.0138150903294366E-2</c:v>
                </c:pt>
                <c:pt idx="309">
                  <c:v>6.8126972340820491E-2</c:v>
                </c:pt>
                <c:pt idx="310">
                  <c:v>7.0228431187464607E-2</c:v>
                </c:pt>
                <c:pt idx="311">
                  <c:v>7.1205618415918839E-2</c:v>
                </c:pt>
                <c:pt idx="312">
                  <c:v>7.1686746987951813E-2</c:v>
                </c:pt>
                <c:pt idx="313">
                  <c:v>7.2458045409674238E-2</c:v>
                </c:pt>
                <c:pt idx="314">
                  <c:v>7.1128871128871132E-2</c:v>
                </c:pt>
                <c:pt idx="315">
                  <c:v>6.9609856262833669E-2</c:v>
                </c:pt>
                <c:pt idx="316">
                  <c:v>7.3363190445724036E-2</c:v>
                </c:pt>
                <c:pt idx="317">
                  <c:v>7.3260869565217393E-2</c:v>
                </c:pt>
                <c:pt idx="318">
                  <c:v>7.441016333938294E-2</c:v>
                </c:pt>
                <c:pt idx="319">
                  <c:v>7.5719217491369395E-2</c:v>
                </c:pt>
                <c:pt idx="320">
                  <c:v>7.4240719910011244E-2</c:v>
                </c:pt>
                <c:pt idx="321">
                  <c:v>6.9516310461192346E-2</c:v>
                </c:pt>
                <c:pt idx="322">
                  <c:v>6.9701280227596016E-2</c:v>
                </c:pt>
                <c:pt idx="323">
                  <c:v>7.0634724623363787E-2</c:v>
                </c:pt>
                <c:pt idx="324">
                  <c:v>6.920939631220005E-2</c:v>
                </c:pt>
                <c:pt idx="325">
                  <c:v>6.7202906071613902E-2</c:v>
                </c:pt>
                <c:pt idx="326">
                  <c:v>6.6965462694437122E-2</c:v>
                </c:pt>
                <c:pt idx="327">
                  <c:v>6.4761405348715259E-2</c:v>
                </c:pt>
                <c:pt idx="328">
                  <c:v>6.8938401048492789E-2</c:v>
                </c:pt>
                <c:pt idx="329">
                  <c:v>6.6946705171961149E-2</c:v>
                </c:pt>
                <c:pt idx="330">
                  <c:v>6.9501226492232213E-2</c:v>
                </c:pt>
                <c:pt idx="331">
                  <c:v>7.0704302548643461E-2</c:v>
                </c:pt>
                <c:pt idx="332">
                  <c:v>7.3701842546063656E-2</c:v>
                </c:pt>
                <c:pt idx="333">
                  <c:v>7.5238629983155531E-2</c:v>
                </c:pt>
                <c:pt idx="334">
                  <c:v>7.4144486692015205E-2</c:v>
                </c:pt>
                <c:pt idx="335">
                  <c:v>7.2941807455081789E-2</c:v>
                </c:pt>
                <c:pt idx="336">
                  <c:v>7.2761698674601027E-2</c:v>
                </c:pt>
                <c:pt idx="337">
                  <c:v>7.9221491228070179E-2</c:v>
                </c:pt>
                <c:pt idx="338">
                  <c:v>8.3012644310060474E-2</c:v>
                </c:pt>
                <c:pt idx="339">
                  <c:v>8.2754790336017778E-2</c:v>
                </c:pt>
                <c:pt idx="340">
                  <c:v>7.9119086460032628E-2</c:v>
                </c:pt>
                <c:pt idx="341">
                  <c:v>7.9365079365079361E-2</c:v>
                </c:pt>
                <c:pt idx="342">
                  <c:v>8.0168776371308023E-2</c:v>
                </c:pt>
                <c:pt idx="343">
                  <c:v>7.8996530557779554E-2</c:v>
                </c:pt>
                <c:pt idx="344">
                  <c:v>7.8704922347986317E-2</c:v>
                </c:pt>
                <c:pt idx="345">
                  <c:v>7.8108672936259144E-2</c:v>
                </c:pt>
                <c:pt idx="346">
                  <c:v>7.8108672936259144E-2</c:v>
                </c:pt>
                <c:pt idx="347">
                  <c:v>8.2736674622116146E-2</c:v>
                </c:pt>
                <c:pt idx="348">
                  <c:v>8.3621837549933423E-2</c:v>
                </c:pt>
                <c:pt idx="349">
                  <c:v>7.9919577783362658E-2</c:v>
                </c:pt>
                <c:pt idx="350">
                  <c:v>7.9970104633781763E-2</c:v>
                </c:pt>
                <c:pt idx="351">
                  <c:v>8.2566525739865698E-2</c:v>
                </c:pt>
                <c:pt idx="352">
                  <c:v>8.74751491053678E-2</c:v>
                </c:pt>
                <c:pt idx="353">
                  <c:v>8.4639498432601878E-2</c:v>
                </c:pt>
                <c:pt idx="354">
                  <c:v>8.6463501063075834E-2</c:v>
                </c:pt>
                <c:pt idx="355">
                  <c:v>8.7770104700378701E-2</c:v>
                </c:pt>
                <c:pt idx="356">
                  <c:v>8.6425141859450022E-2</c:v>
                </c:pt>
                <c:pt idx="357">
                  <c:v>9.3498736503560761E-2</c:v>
                </c:pt>
                <c:pt idx="358">
                  <c:v>8.4987593052109178E-2</c:v>
                </c:pt>
                <c:pt idx="359">
                  <c:v>8.9715536105032828E-2</c:v>
                </c:pt>
                <c:pt idx="360">
                  <c:v>9.1253313138962511E-2</c:v>
                </c:pt>
                <c:pt idx="361">
                  <c:v>9.5585552717986133E-2</c:v>
                </c:pt>
                <c:pt idx="362">
                  <c:v>9.4558901215002641E-2</c:v>
                </c:pt>
                <c:pt idx="363">
                  <c:v>9.5700873002800196E-2</c:v>
                </c:pt>
                <c:pt idx="364">
                  <c:v>9.830883515094041E-2</c:v>
                </c:pt>
                <c:pt idx="365">
                  <c:v>9.7497711321330491E-2</c:v>
                </c:pt>
                <c:pt idx="366">
                  <c:v>9.8587447211300416E-2</c:v>
                </c:pt>
                <c:pt idx="367">
                  <c:v>0.10368631782410603</c:v>
                </c:pt>
                <c:pt idx="368">
                  <c:v>0.10449966420416387</c:v>
                </c:pt>
                <c:pt idx="369">
                  <c:v>0.10171630489651691</c:v>
                </c:pt>
                <c:pt idx="370">
                  <c:v>0.1007255139056832</c:v>
                </c:pt>
                <c:pt idx="371">
                  <c:v>0.10110206037374221</c:v>
                </c:pt>
                <c:pt idx="372">
                  <c:v>0.10937687597550727</c:v>
                </c:pt>
                <c:pt idx="373">
                  <c:v>0.10885524202798808</c:v>
                </c:pt>
                <c:pt idx="374">
                  <c:v>0.11116106552770597</c:v>
                </c:pt>
                <c:pt idx="375">
                  <c:v>0.11467366499315382</c:v>
                </c:pt>
                <c:pt idx="376">
                  <c:v>0.10838709677419354</c:v>
                </c:pt>
                <c:pt idx="377">
                  <c:v>0.10839089800893946</c:v>
                </c:pt>
                <c:pt idx="378">
                  <c:v>0.10968494749124855</c:v>
                </c:pt>
                <c:pt idx="379">
                  <c:v>0.11265164644714037</c:v>
                </c:pt>
                <c:pt idx="380">
                  <c:v>0.11438035853468434</c:v>
                </c:pt>
                <c:pt idx="381">
                  <c:v>0.11688557119909289</c:v>
                </c:pt>
                <c:pt idx="382">
                  <c:v>0.11950807360120165</c:v>
                </c:pt>
                <c:pt idx="383">
                  <c:v>0.11893139256235023</c:v>
                </c:pt>
                <c:pt idx="384">
                  <c:v>0.11698812431567422</c:v>
                </c:pt>
                <c:pt idx="385">
                  <c:v>0.12054214315967811</c:v>
                </c:pt>
                <c:pt idx="386">
                  <c:v>0.12474489795918367</c:v>
                </c:pt>
                <c:pt idx="387">
                  <c:v>0.12517973441596889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69832"/>
        <c:axId val="350368264"/>
      </c:scatterChart>
      <c:valAx>
        <c:axId val="35036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65520"/>
        <c:crosses val="autoZero"/>
        <c:crossBetween val="midCat"/>
      </c:valAx>
      <c:valAx>
        <c:axId val="3503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65128"/>
        <c:crosses val="autoZero"/>
        <c:crossBetween val="midCat"/>
      </c:valAx>
      <c:valAx>
        <c:axId val="3503682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69832"/>
        <c:crosses val="max"/>
        <c:crossBetween val="midCat"/>
      </c:valAx>
      <c:valAx>
        <c:axId val="350369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50368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Tényadatok kalkulációk (2021, Tél-Tavasz) - napi elhalálozás 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Kalkuláció_tényadat_elhunyt!$O$1</c:f>
              <c:strCache>
                <c:ptCount val="1"/>
                <c:pt idx="0">
                  <c:v>R=1,5 (ősz) és R=1,5 (tél); RC = 6;M = 0,013; IR = 0,6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Kalkuláció_tényadat_elhunyt!$A$2:$A$263</c:f>
              <c:numCache>
                <c:formatCode>m/d/yyyy</c:formatCode>
                <c:ptCount val="262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</c:numCache>
            </c:numRef>
          </c:cat>
          <c:val>
            <c:numRef>
              <c:f>Kalkuláció_tényadat_elhunyt!$O$2:$O$262</c:f>
              <c:numCache>
                <c:formatCode>General</c:formatCode>
                <c:ptCount val="26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73</c:v>
                </c:pt>
                <c:pt idx="109">
                  <c:v>73</c:v>
                </c:pt>
                <c:pt idx="110">
                  <c:v>74</c:v>
                </c:pt>
                <c:pt idx="111">
                  <c:v>74</c:v>
                </c:pt>
                <c:pt idx="112">
                  <c:v>51</c:v>
                </c:pt>
                <c:pt idx="113">
                  <c:v>51</c:v>
                </c:pt>
                <c:pt idx="114">
                  <c:v>52</c:v>
                </c:pt>
                <c:pt idx="115">
                  <c:v>53</c:v>
                </c:pt>
                <c:pt idx="116">
                  <c:v>54</c:v>
                </c:pt>
                <c:pt idx="117">
                  <c:v>55</c:v>
                </c:pt>
                <c:pt idx="118">
                  <c:v>56</c:v>
                </c:pt>
                <c:pt idx="119">
                  <c:v>41</c:v>
                </c:pt>
                <c:pt idx="120">
                  <c:v>42</c:v>
                </c:pt>
                <c:pt idx="121">
                  <c:v>44</c:v>
                </c:pt>
                <c:pt idx="122">
                  <c:v>45</c:v>
                </c:pt>
                <c:pt idx="123">
                  <c:v>47</c:v>
                </c:pt>
                <c:pt idx="124">
                  <c:v>49</c:v>
                </c:pt>
                <c:pt idx="125">
                  <c:v>51</c:v>
                </c:pt>
                <c:pt idx="126">
                  <c:v>42</c:v>
                </c:pt>
                <c:pt idx="127">
                  <c:v>44</c:v>
                </c:pt>
                <c:pt idx="128">
                  <c:v>47</c:v>
                </c:pt>
                <c:pt idx="129">
                  <c:v>50</c:v>
                </c:pt>
                <c:pt idx="130">
                  <c:v>53</c:v>
                </c:pt>
                <c:pt idx="131">
                  <c:v>56</c:v>
                </c:pt>
                <c:pt idx="132">
                  <c:v>60</c:v>
                </c:pt>
                <c:pt idx="133">
                  <c:v>57</c:v>
                </c:pt>
                <c:pt idx="134">
                  <c:v>61</c:v>
                </c:pt>
                <c:pt idx="135">
                  <c:v>66</c:v>
                </c:pt>
                <c:pt idx="136">
                  <c:v>70</c:v>
                </c:pt>
                <c:pt idx="137">
                  <c:v>75</c:v>
                </c:pt>
                <c:pt idx="138">
                  <c:v>80</c:v>
                </c:pt>
                <c:pt idx="139">
                  <c:v>85</c:v>
                </c:pt>
                <c:pt idx="140">
                  <c:v>87</c:v>
                </c:pt>
                <c:pt idx="141">
                  <c:v>93</c:v>
                </c:pt>
                <c:pt idx="142">
                  <c:v>99</c:v>
                </c:pt>
                <c:pt idx="143">
                  <c:v>105</c:v>
                </c:pt>
                <c:pt idx="144">
                  <c:v>112</c:v>
                </c:pt>
                <c:pt idx="145">
                  <c:v>118</c:v>
                </c:pt>
                <c:pt idx="146">
                  <c:v>126</c:v>
                </c:pt>
                <c:pt idx="147">
                  <c:v>130</c:v>
                </c:pt>
                <c:pt idx="148">
                  <c:v>137</c:v>
                </c:pt>
                <c:pt idx="149">
                  <c:v>145</c:v>
                </c:pt>
                <c:pt idx="150">
                  <c:v>153</c:v>
                </c:pt>
                <c:pt idx="151">
                  <c:v>161</c:v>
                </c:pt>
                <c:pt idx="152">
                  <c:v>169</c:v>
                </c:pt>
                <c:pt idx="153">
                  <c:v>177</c:v>
                </c:pt>
                <c:pt idx="154">
                  <c:v>184</c:v>
                </c:pt>
                <c:pt idx="155">
                  <c:v>193</c:v>
                </c:pt>
                <c:pt idx="156">
                  <c:v>201</c:v>
                </c:pt>
                <c:pt idx="157">
                  <c:v>209</c:v>
                </c:pt>
                <c:pt idx="158">
                  <c:v>218</c:v>
                </c:pt>
                <c:pt idx="159">
                  <c:v>226</c:v>
                </c:pt>
                <c:pt idx="160">
                  <c:v>234</c:v>
                </c:pt>
                <c:pt idx="161">
                  <c:v>240</c:v>
                </c:pt>
                <c:pt idx="162">
                  <c:v>248</c:v>
                </c:pt>
                <c:pt idx="163">
                  <c:v>256</c:v>
                </c:pt>
                <c:pt idx="164">
                  <c:v>263</c:v>
                </c:pt>
                <c:pt idx="165">
                  <c:v>269</c:v>
                </c:pt>
                <c:pt idx="166">
                  <c:v>276</c:v>
                </c:pt>
                <c:pt idx="167">
                  <c:v>282</c:v>
                </c:pt>
                <c:pt idx="168">
                  <c:v>287</c:v>
                </c:pt>
                <c:pt idx="169">
                  <c:v>292</c:v>
                </c:pt>
                <c:pt idx="170">
                  <c:v>297</c:v>
                </c:pt>
                <c:pt idx="171">
                  <c:v>301</c:v>
                </c:pt>
                <c:pt idx="172">
                  <c:v>305</c:v>
                </c:pt>
                <c:pt idx="173">
                  <c:v>308</c:v>
                </c:pt>
                <c:pt idx="174">
                  <c:v>311</c:v>
                </c:pt>
                <c:pt idx="175">
                  <c:v>313</c:v>
                </c:pt>
                <c:pt idx="176">
                  <c:v>314</c:v>
                </c:pt>
                <c:pt idx="177">
                  <c:v>315</c:v>
                </c:pt>
                <c:pt idx="178">
                  <c:v>316</c:v>
                </c:pt>
                <c:pt idx="179">
                  <c:v>315</c:v>
                </c:pt>
                <c:pt idx="180">
                  <c:v>314</c:v>
                </c:pt>
                <c:pt idx="181">
                  <c:v>313</c:v>
                </c:pt>
                <c:pt idx="182">
                  <c:v>311</c:v>
                </c:pt>
                <c:pt idx="183">
                  <c:v>308</c:v>
                </c:pt>
                <c:pt idx="184">
                  <c:v>305</c:v>
                </c:pt>
                <c:pt idx="185">
                  <c:v>301</c:v>
                </c:pt>
                <c:pt idx="186">
                  <c:v>297</c:v>
                </c:pt>
                <c:pt idx="187">
                  <c:v>292</c:v>
                </c:pt>
                <c:pt idx="188">
                  <c:v>287</c:v>
                </c:pt>
                <c:pt idx="189">
                  <c:v>281</c:v>
                </c:pt>
                <c:pt idx="190">
                  <c:v>275</c:v>
                </c:pt>
                <c:pt idx="191">
                  <c:v>269</c:v>
                </c:pt>
                <c:pt idx="192">
                  <c:v>262</c:v>
                </c:pt>
                <c:pt idx="193">
                  <c:v>255</c:v>
                </c:pt>
                <c:pt idx="194">
                  <c:v>248</c:v>
                </c:pt>
                <c:pt idx="195">
                  <c:v>240</c:v>
                </c:pt>
                <c:pt idx="196">
                  <c:v>232</c:v>
                </c:pt>
                <c:pt idx="197">
                  <c:v>224</c:v>
                </c:pt>
                <c:pt idx="198">
                  <c:v>216</c:v>
                </c:pt>
                <c:pt idx="199">
                  <c:v>208</c:v>
                </c:pt>
                <c:pt idx="200">
                  <c:v>200</c:v>
                </c:pt>
                <c:pt idx="201">
                  <c:v>191</c:v>
                </c:pt>
                <c:pt idx="202">
                  <c:v>183</c:v>
                </c:pt>
                <c:pt idx="203">
                  <c:v>175</c:v>
                </c:pt>
                <c:pt idx="204">
                  <c:v>166</c:v>
                </c:pt>
                <c:pt idx="205">
                  <c:v>158</c:v>
                </c:pt>
                <c:pt idx="206">
                  <c:v>150</c:v>
                </c:pt>
                <c:pt idx="207">
                  <c:v>142</c:v>
                </c:pt>
                <c:pt idx="208">
                  <c:v>135</c:v>
                </c:pt>
                <c:pt idx="209">
                  <c:v>127</c:v>
                </c:pt>
                <c:pt idx="210">
                  <c:v>120</c:v>
                </c:pt>
                <c:pt idx="211">
                  <c:v>113</c:v>
                </c:pt>
                <c:pt idx="212">
                  <c:v>106</c:v>
                </c:pt>
                <c:pt idx="213">
                  <c:v>99</c:v>
                </c:pt>
                <c:pt idx="214">
                  <c:v>93</c:v>
                </c:pt>
                <c:pt idx="215">
                  <c:v>87</c:v>
                </c:pt>
                <c:pt idx="216">
                  <c:v>81</c:v>
                </c:pt>
                <c:pt idx="217">
                  <c:v>76</c:v>
                </c:pt>
                <c:pt idx="218">
                  <c:v>70</c:v>
                </c:pt>
                <c:pt idx="219">
                  <c:v>65</c:v>
                </c:pt>
                <c:pt idx="220">
                  <c:v>60</c:v>
                </c:pt>
                <c:pt idx="221">
                  <c:v>56</c:v>
                </c:pt>
                <c:pt idx="222">
                  <c:v>52</c:v>
                </c:pt>
                <c:pt idx="223">
                  <c:v>48</c:v>
                </c:pt>
                <c:pt idx="224">
                  <c:v>44</c:v>
                </c:pt>
                <c:pt idx="225">
                  <c:v>40</c:v>
                </c:pt>
                <c:pt idx="226">
                  <c:v>37</c:v>
                </c:pt>
                <c:pt idx="227">
                  <c:v>34</c:v>
                </c:pt>
                <c:pt idx="228">
                  <c:v>31</c:v>
                </c:pt>
                <c:pt idx="229">
                  <c:v>29</c:v>
                </c:pt>
                <c:pt idx="230">
                  <c:v>26</c:v>
                </c:pt>
                <c:pt idx="231">
                  <c:v>24</c:v>
                </c:pt>
                <c:pt idx="232">
                  <c:v>22</c:v>
                </c:pt>
                <c:pt idx="233">
                  <c:v>20</c:v>
                </c:pt>
                <c:pt idx="234">
                  <c:v>18</c:v>
                </c:pt>
                <c:pt idx="235">
                  <c:v>17</c:v>
                </c:pt>
                <c:pt idx="236">
                  <c:v>15</c:v>
                </c:pt>
                <c:pt idx="237">
                  <c:v>14</c:v>
                </c:pt>
                <c:pt idx="238">
                  <c:v>13</c:v>
                </c:pt>
                <c:pt idx="239">
                  <c:v>12</c:v>
                </c:pt>
                <c:pt idx="240">
                  <c:v>11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8</c:v>
                </c:pt>
                <c:pt idx="245">
                  <c:v>7</c:v>
                </c:pt>
                <c:pt idx="246">
                  <c:v>7</c:v>
                </c:pt>
                <c:pt idx="247">
                  <c:v>6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Kalkuláció_tényadat_elhunyt!$A$2:$A$263</c:f>
              <c:numCache>
                <c:formatCode>m/d/yyyy</c:formatCode>
                <c:ptCount val="262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</c:numCache>
            </c:numRef>
          </c:cat>
          <c:val>
            <c:numRef>
              <c:f>Kalkuláció_tényadat_elhunyt!$B$2:$B$171</c:f>
              <c:numCache>
                <c:formatCode>0</c:formatCode>
                <c:ptCount val="170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  <c:pt idx="32">
                  <c:v>101</c:v>
                </c:pt>
                <c:pt idx="33">
                  <c:v>87</c:v>
                </c:pt>
                <c:pt idx="34">
                  <c:v>99</c:v>
                </c:pt>
                <c:pt idx="35">
                  <c:v>107</c:v>
                </c:pt>
                <c:pt idx="36">
                  <c:v>107</c:v>
                </c:pt>
                <c:pt idx="37">
                  <c:v>93</c:v>
                </c:pt>
                <c:pt idx="38">
                  <c:v>91</c:v>
                </c:pt>
                <c:pt idx="39">
                  <c:v>99</c:v>
                </c:pt>
                <c:pt idx="40">
                  <c:v>92</c:v>
                </c:pt>
                <c:pt idx="41">
                  <c:v>96</c:v>
                </c:pt>
                <c:pt idx="42">
                  <c:v>121</c:v>
                </c:pt>
                <c:pt idx="43">
                  <c:v>111</c:v>
                </c:pt>
                <c:pt idx="44">
                  <c:v>91</c:v>
                </c:pt>
                <c:pt idx="45">
                  <c:v>117</c:v>
                </c:pt>
                <c:pt idx="46">
                  <c:v>106</c:v>
                </c:pt>
                <c:pt idx="47">
                  <c:v>115</c:v>
                </c:pt>
                <c:pt idx="48">
                  <c:v>135</c:v>
                </c:pt>
                <c:pt idx="49">
                  <c:v>152</c:v>
                </c:pt>
                <c:pt idx="50">
                  <c:v>156</c:v>
                </c:pt>
                <c:pt idx="51">
                  <c:v>151</c:v>
                </c:pt>
                <c:pt idx="52">
                  <c:v>154</c:v>
                </c:pt>
                <c:pt idx="53">
                  <c:v>165</c:v>
                </c:pt>
                <c:pt idx="54">
                  <c:v>182</c:v>
                </c:pt>
                <c:pt idx="55">
                  <c:v>189</c:v>
                </c:pt>
                <c:pt idx="56">
                  <c:v>193</c:v>
                </c:pt>
                <c:pt idx="57">
                  <c:v>162</c:v>
                </c:pt>
                <c:pt idx="58">
                  <c:v>116</c:v>
                </c:pt>
                <c:pt idx="59">
                  <c:v>136</c:v>
                </c:pt>
                <c:pt idx="60">
                  <c:v>160</c:v>
                </c:pt>
                <c:pt idx="61">
                  <c:v>171</c:v>
                </c:pt>
                <c:pt idx="62">
                  <c:v>171</c:v>
                </c:pt>
                <c:pt idx="63">
                  <c:v>162</c:v>
                </c:pt>
                <c:pt idx="64">
                  <c:v>181</c:v>
                </c:pt>
                <c:pt idx="65">
                  <c:v>165</c:v>
                </c:pt>
                <c:pt idx="66">
                  <c:v>107</c:v>
                </c:pt>
                <c:pt idx="67">
                  <c:v>144</c:v>
                </c:pt>
                <c:pt idx="68">
                  <c:v>157</c:v>
                </c:pt>
                <c:pt idx="69">
                  <c:v>187</c:v>
                </c:pt>
                <c:pt idx="70">
                  <c:v>189</c:v>
                </c:pt>
                <c:pt idx="71">
                  <c:v>185</c:v>
                </c:pt>
                <c:pt idx="72">
                  <c:v>183</c:v>
                </c:pt>
                <c:pt idx="73">
                  <c:v>180</c:v>
                </c:pt>
                <c:pt idx="74">
                  <c:v>154</c:v>
                </c:pt>
                <c:pt idx="75">
                  <c:v>113</c:v>
                </c:pt>
                <c:pt idx="76">
                  <c:v>104</c:v>
                </c:pt>
                <c:pt idx="77">
                  <c:v>118</c:v>
                </c:pt>
                <c:pt idx="78">
                  <c:v>96</c:v>
                </c:pt>
                <c:pt idx="79">
                  <c:v>114</c:v>
                </c:pt>
                <c:pt idx="80">
                  <c:v>131</c:v>
                </c:pt>
                <c:pt idx="81">
                  <c:v>137</c:v>
                </c:pt>
                <c:pt idx="82">
                  <c:v>108</c:v>
                </c:pt>
                <c:pt idx="83">
                  <c:v>130</c:v>
                </c:pt>
                <c:pt idx="84">
                  <c:v>114</c:v>
                </c:pt>
                <c:pt idx="85">
                  <c:v>103</c:v>
                </c:pt>
                <c:pt idx="86">
                  <c:v>93</c:v>
                </c:pt>
                <c:pt idx="87">
                  <c:v>103</c:v>
                </c:pt>
                <c:pt idx="88">
                  <c:v>118</c:v>
                </c:pt>
                <c:pt idx="89">
                  <c:v>127</c:v>
                </c:pt>
                <c:pt idx="90">
                  <c:v>115</c:v>
                </c:pt>
                <c:pt idx="91">
                  <c:v>114</c:v>
                </c:pt>
                <c:pt idx="92">
                  <c:v>94</c:v>
                </c:pt>
                <c:pt idx="93">
                  <c:v>77</c:v>
                </c:pt>
                <c:pt idx="94">
                  <c:v>128</c:v>
                </c:pt>
                <c:pt idx="95">
                  <c:v>95</c:v>
                </c:pt>
                <c:pt idx="96">
                  <c:v>118</c:v>
                </c:pt>
                <c:pt idx="97">
                  <c:v>111</c:v>
                </c:pt>
                <c:pt idx="98">
                  <c:v>87</c:v>
                </c:pt>
                <c:pt idx="99">
                  <c:v>77</c:v>
                </c:pt>
                <c:pt idx="100">
                  <c:v>68</c:v>
                </c:pt>
                <c:pt idx="101">
                  <c:v>111</c:v>
                </c:pt>
                <c:pt idx="102">
                  <c:v>95</c:v>
                </c:pt>
                <c:pt idx="103">
                  <c:v>98</c:v>
                </c:pt>
                <c:pt idx="104">
                  <c:v>98</c:v>
                </c:pt>
                <c:pt idx="105">
                  <c:v>93</c:v>
                </c:pt>
                <c:pt idx="106">
                  <c:v>64</c:v>
                </c:pt>
                <c:pt idx="107">
                  <c:v>56</c:v>
                </c:pt>
                <c:pt idx="108">
                  <c:v>89</c:v>
                </c:pt>
                <c:pt idx="109">
                  <c:v>85</c:v>
                </c:pt>
                <c:pt idx="110">
                  <c:v>93</c:v>
                </c:pt>
                <c:pt idx="111">
                  <c:v>83</c:v>
                </c:pt>
                <c:pt idx="112">
                  <c:v>89</c:v>
                </c:pt>
                <c:pt idx="113">
                  <c:v>61</c:v>
                </c:pt>
                <c:pt idx="114">
                  <c:v>54</c:v>
                </c:pt>
                <c:pt idx="115">
                  <c:v>78</c:v>
                </c:pt>
                <c:pt idx="116">
                  <c:v>83</c:v>
                </c:pt>
                <c:pt idx="117">
                  <c:v>93</c:v>
                </c:pt>
                <c:pt idx="118">
                  <c:v>98</c:v>
                </c:pt>
                <c:pt idx="119">
                  <c:v>96</c:v>
                </c:pt>
                <c:pt idx="120">
                  <c:v>64</c:v>
                </c:pt>
                <c:pt idx="121">
                  <c:v>65</c:v>
                </c:pt>
                <c:pt idx="122">
                  <c:v>94</c:v>
                </c:pt>
                <c:pt idx="123">
                  <c:v>98</c:v>
                </c:pt>
                <c:pt idx="124">
                  <c:v>97</c:v>
                </c:pt>
                <c:pt idx="125">
                  <c:v>99</c:v>
                </c:pt>
                <c:pt idx="126">
                  <c:v>93</c:v>
                </c:pt>
                <c:pt idx="127">
                  <c:v>70</c:v>
                </c:pt>
                <c:pt idx="128">
                  <c:v>46</c:v>
                </c:pt>
                <c:pt idx="129">
                  <c:v>85</c:v>
                </c:pt>
                <c:pt idx="130">
                  <c:v>94</c:v>
                </c:pt>
                <c:pt idx="131">
                  <c:v>104</c:v>
                </c:pt>
                <c:pt idx="132">
                  <c:v>110</c:v>
                </c:pt>
                <c:pt idx="133">
                  <c:v>107</c:v>
                </c:pt>
                <c:pt idx="134">
                  <c:v>47</c:v>
                </c:pt>
                <c:pt idx="135">
                  <c:v>48</c:v>
                </c:pt>
                <c:pt idx="136">
                  <c:v>103</c:v>
                </c:pt>
                <c:pt idx="137">
                  <c:v>102</c:v>
                </c:pt>
                <c:pt idx="138">
                  <c:v>120</c:v>
                </c:pt>
                <c:pt idx="139">
                  <c:v>123</c:v>
                </c:pt>
                <c:pt idx="140">
                  <c:v>107</c:v>
                </c:pt>
                <c:pt idx="141">
                  <c:v>72</c:v>
                </c:pt>
                <c:pt idx="142">
                  <c:v>84</c:v>
                </c:pt>
                <c:pt idx="143">
                  <c:v>130</c:v>
                </c:pt>
                <c:pt idx="144">
                  <c:v>136</c:v>
                </c:pt>
                <c:pt idx="145">
                  <c:v>152</c:v>
                </c:pt>
                <c:pt idx="146">
                  <c:v>143</c:v>
                </c:pt>
                <c:pt idx="147">
                  <c:v>146</c:v>
                </c:pt>
                <c:pt idx="148">
                  <c:v>108</c:v>
                </c:pt>
                <c:pt idx="149">
                  <c:v>115</c:v>
                </c:pt>
                <c:pt idx="150">
                  <c:v>158</c:v>
                </c:pt>
                <c:pt idx="151">
                  <c:v>179</c:v>
                </c:pt>
                <c:pt idx="152">
                  <c:v>172</c:v>
                </c:pt>
                <c:pt idx="153">
                  <c:v>163</c:v>
                </c:pt>
                <c:pt idx="154">
                  <c:v>162</c:v>
                </c:pt>
                <c:pt idx="155">
                  <c:v>131</c:v>
                </c:pt>
                <c:pt idx="156">
                  <c:v>143</c:v>
                </c:pt>
                <c:pt idx="157">
                  <c:v>195</c:v>
                </c:pt>
                <c:pt idx="158">
                  <c:v>207</c:v>
                </c:pt>
                <c:pt idx="159">
                  <c:v>213</c:v>
                </c:pt>
                <c:pt idx="160" formatCode="#,##0">
                  <c:v>227</c:v>
                </c:pt>
                <c:pt idx="161" formatCode="#,##0">
                  <c:v>194</c:v>
                </c:pt>
                <c:pt idx="162">
                  <c:v>189</c:v>
                </c:pt>
                <c:pt idx="163">
                  <c:v>252</c:v>
                </c:pt>
                <c:pt idx="164">
                  <c:v>249</c:v>
                </c:pt>
                <c:pt idx="165">
                  <c:v>272</c:v>
                </c:pt>
                <c:pt idx="166">
                  <c:v>275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Kalkuláció_tényadat_elhunyt!$P$1</c:f>
              <c:strCache>
                <c:ptCount val="1"/>
                <c:pt idx="0">
                  <c:v>R=1,5 (ősz) RC = 7 és R=1,4 (tél); RC = 5;M = 0,015; IR = 0,6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Kalkuláció_tényadat_elhunyt!$A$2:$A$263</c:f>
              <c:numCache>
                <c:formatCode>m/d/yyyy</c:formatCode>
                <c:ptCount val="262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</c:numCache>
            </c:numRef>
          </c:cat>
          <c:val>
            <c:numRef>
              <c:f>Kalkuláció_tényadat_elhunyt!$P$2:$P$246</c:f>
              <c:numCache>
                <c:formatCode>General</c:formatCode>
                <c:ptCount val="24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74</c:v>
                </c:pt>
                <c:pt idx="106">
                  <c:v>75</c:v>
                </c:pt>
                <c:pt idx="107">
                  <c:v>75</c:v>
                </c:pt>
                <c:pt idx="108">
                  <c:v>76</c:v>
                </c:pt>
                <c:pt idx="109">
                  <c:v>77</c:v>
                </c:pt>
                <c:pt idx="110">
                  <c:v>78</c:v>
                </c:pt>
                <c:pt idx="111">
                  <c:v>79</c:v>
                </c:pt>
                <c:pt idx="112">
                  <c:v>56</c:v>
                </c:pt>
                <c:pt idx="113">
                  <c:v>58</c:v>
                </c:pt>
                <c:pt idx="114">
                  <c:v>59</c:v>
                </c:pt>
                <c:pt idx="115">
                  <c:v>60</c:v>
                </c:pt>
                <c:pt idx="116">
                  <c:v>62</c:v>
                </c:pt>
                <c:pt idx="117">
                  <c:v>64</c:v>
                </c:pt>
                <c:pt idx="118">
                  <c:v>66</c:v>
                </c:pt>
                <c:pt idx="119">
                  <c:v>52</c:v>
                </c:pt>
                <c:pt idx="120">
                  <c:v>54</c:v>
                </c:pt>
                <c:pt idx="121">
                  <c:v>56</c:v>
                </c:pt>
                <c:pt idx="122">
                  <c:v>59</c:v>
                </c:pt>
                <c:pt idx="123">
                  <c:v>62</c:v>
                </c:pt>
                <c:pt idx="124">
                  <c:v>65</c:v>
                </c:pt>
                <c:pt idx="125">
                  <c:v>68</c:v>
                </c:pt>
                <c:pt idx="126">
                  <c:v>60</c:v>
                </c:pt>
                <c:pt idx="127">
                  <c:v>64</c:v>
                </c:pt>
                <c:pt idx="128">
                  <c:v>67</c:v>
                </c:pt>
                <c:pt idx="129">
                  <c:v>71</c:v>
                </c:pt>
                <c:pt idx="130">
                  <c:v>75</c:v>
                </c:pt>
                <c:pt idx="131">
                  <c:v>80</c:v>
                </c:pt>
                <c:pt idx="132">
                  <c:v>84</c:v>
                </c:pt>
                <c:pt idx="133">
                  <c:v>83</c:v>
                </c:pt>
                <c:pt idx="134">
                  <c:v>88</c:v>
                </c:pt>
                <c:pt idx="135">
                  <c:v>93</c:v>
                </c:pt>
                <c:pt idx="136">
                  <c:v>98</c:v>
                </c:pt>
                <c:pt idx="137">
                  <c:v>104</c:v>
                </c:pt>
                <c:pt idx="138">
                  <c:v>109</c:v>
                </c:pt>
                <c:pt idx="139">
                  <c:v>115</c:v>
                </c:pt>
                <c:pt idx="140">
                  <c:v>117</c:v>
                </c:pt>
                <c:pt idx="141">
                  <c:v>123</c:v>
                </c:pt>
                <c:pt idx="142">
                  <c:v>130</c:v>
                </c:pt>
                <c:pt idx="143">
                  <c:v>136</c:v>
                </c:pt>
                <c:pt idx="144">
                  <c:v>143</c:v>
                </c:pt>
                <c:pt idx="145">
                  <c:v>149</c:v>
                </c:pt>
                <c:pt idx="146">
                  <c:v>156</c:v>
                </c:pt>
                <c:pt idx="147">
                  <c:v>159</c:v>
                </c:pt>
                <c:pt idx="148">
                  <c:v>166</c:v>
                </c:pt>
                <c:pt idx="149">
                  <c:v>172</c:v>
                </c:pt>
                <c:pt idx="150">
                  <c:v>179</c:v>
                </c:pt>
                <c:pt idx="151">
                  <c:v>185</c:v>
                </c:pt>
                <c:pt idx="152">
                  <c:v>192</c:v>
                </c:pt>
                <c:pt idx="153">
                  <c:v>198</c:v>
                </c:pt>
                <c:pt idx="154">
                  <c:v>203</c:v>
                </c:pt>
                <c:pt idx="155">
                  <c:v>209</c:v>
                </c:pt>
                <c:pt idx="156">
                  <c:v>215</c:v>
                </c:pt>
                <c:pt idx="157">
                  <c:v>220</c:v>
                </c:pt>
                <c:pt idx="158">
                  <c:v>225</c:v>
                </c:pt>
                <c:pt idx="159">
                  <c:v>230</c:v>
                </c:pt>
                <c:pt idx="160">
                  <c:v>235</c:v>
                </c:pt>
                <c:pt idx="161">
                  <c:v>238</c:v>
                </c:pt>
                <c:pt idx="162">
                  <c:v>242</c:v>
                </c:pt>
                <c:pt idx="163">
                  <c:v>245</c:v>
                </c:pt>
                <c:pt idx="164">
                  <c:v>248</c:v>
                </c:pt>
                <c:pt idx="165">
                  <c:v>251</c:v>
                </c:pt>
                <c:pt idx="166">
                  <c:v>254</c:v>
                </c:pt>
                <c:pt idx="167">
                  <c:v>255</c:v>
                </c:pt>
                <c:pt idx="168">
                  <c:v>256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256</c:v>
                </c:pt>
                <c:pt idx="174">
                  <c:v>255</c:v>
                </c:pt>
                <c:pt idx="175">
                  <c:v>253</c:v>
                </c:pt>
                <c:pt idx="176">
                  <c:v>251</c:v>
                </c:pt>
                <c:pt idx="177">
                  <c:v>248</c:v>
                </c:pt>
                <c:pt idx="178">
                  <c:v>245</c:v>
                </c:pt>
                <c:pt idx="179">
                  <c:v>241</c:v>
                </c:pt>
                <c:pt idx="180">
                  <c:v>237</c:v>
                </c:pt>
                <c:pt idx="181">
                  <c:v>233</c:v>
                </c:pt>
                <c:pt idx="182">
                  <c:v>229</c:v>
                </c:pt>
                <c:pt idx="183">
                  <c:v>224</c:v>
                </c:pt>
                <c:pt idx="184">
                  <c:v>219</c:v>
                </c:pt>
                <c:pt idx="185">
                  <c:v>213</c:v>
                </c:pt>
                <c:pt idx="186">
                  <c:v>208</c:v>
                </c:pt>
                <c:pt idx="187">
                  <c:v>202</c:v>
                </c:pt>
                <c:pt idx="188">
                  <c:v>196</c:v>
                </c:pt>
                <c:pt idx="189">
                  <c:v>190</c:v>
                </c:pt>
                <c:pt idx="190">
                  <c:v>183</c:v>
                </c:pt>
                <c:pt idx="191">
                  <c:v>177</c:v>
                </c:pt>
                <c:pt idx="192">
                  <c:v>170</c:v>
                </c:pt>
                <c:pt idx="193">
                  <c:v>164</c:v>
                </c:pt>
                <c:pt idx="194">
                  <c:v>157</c:v>
                </c:pt>
                <c:pt idx="195">
                  <c:v>150</c:v>
                </c:pt>
                <c:pt idx="196">
                  <c:v>144</c:v>
                </c:pt>
                <c:pt idx="197">
                  <c:v>137</c:v>
                </c:pt>
                <c:pt idx="198">
                  <c:v>131</c:v>
                </c:pt>
                <c:pt idx="199">
                  <c:v>125</c:v>
                </c:pt>
                <c:pt idx="200">
                  <c:v>118</c:v>
                </c:pt>
                <c:pt idx="201">
                  <c:v>112</c:v>
                </c:pt>
                <c:pt idx="202">
                  <c:v>106</c:v>
                </c:pt>
                <c:pt idx="203">
                  <c:v>100</c:v>
                </c:pt>
                <c:pt idx="204">
                  <c:v>94</c:v>
                </c:pt>
                <c:pt idx="205">
                  <c:v>89</c:v>
                </c:pt>
                <c:pt idx="206">
                  <c:v>84</c:v>
                </c:pt>
                <c:pt idx="207">
                  <c:v>78</c:v>
                </c:pt>
                <c:pt idx="208">
                  <c:v>73</c:v>
                </c:pt>
                <c:pt idx="209">
                  <c:v>69</c:v>
                </c:pt>
                <c:pt idx="210">
                  <c:v>64</c:v>
                </c:pt>
                <c:pt idx="211">
                  <c:v>60</c:v>
                </c:pt>
                <c:pt idx="212">
                  <c:v>56</c:v>
                </c:pt>
                <c:pt idx="213">
                  <c:v>52</c:v>
                </c:pt>
                <c:pt idx="214">
                  <c:v>48</c:v>
                </c:pt>
                <c:pt idx="215">
                  <c:v>44</c:v>
                </c:pt>
                <c:pt idx="216">
                  <c:v>41</c:v>
                </c:pt>
                <c:pt idx="217">
                  <c:v>38</c:v>
                </c:pt>
                <c:pt idx="218">
                  <c:v>35</c:v>
                </c:pt>
                <c:pt idx="219">
                  <c:v>32</c:v>
                </c:pt>
                <c:pt idx="220">
                  <c:v>30</c:v>
                </c:pt>
                <c:pt idx="221">
                  <c:v>27</c:v>
                </c:pt>
                <c:pt idx="222">
                  <c:v>25</c:v>
                </c:pt>
                <c:pt idx="223">
                  <c:v>23</c:v>
                </c:pt>
                <c:pt idx="224">
                  <c:v>21</c:v>
                </c:pt>
                <c:pt idx="225">
                  <c:v>19</c:v>
                </c:pt>
                <c:pt idx="226">
                  <c:v>18</c:v>
                </c:pt>
                <c:pt idx="227">
                  <c:v>16</c:v>
                </c:pt>
                <c:pt idx="228">
                  <c:v>15</c:v>
                </c:pt>
                <c:pt idx="229">
                  <c:v>13</c:v>
                </c:pt>
                <c:pt idx="230">
                  <c:v>12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9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Kalkuláció_tényadat_elhunyt!$C$1</c:f>
              <c:strCache>
                <c:ptCount val="1"/>
                <c:pt idx="0">
                  <c:v>Fact data (7 day avarage)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Kalkuláció_tényadat_elhunyt!$A$2:$A$263</c:f>
              <c:numCache>
                <c:formatCode>m/d/yyyy</c:formatCode>
                <c:ptCount val="262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</c:numCache>
            </c:numRef>
          </c:cat>
          <c:val>
            <c:numRef>
              <c:f>Kalkuláció_tényadat_elhunyt!$C$8:$C$265</c:f>
              <c:numCache>
                <c:formatCode>#,##0</c:formatCode>
                <c:ptCount val="258"/>
                <c:pt idx="0">
                  <c:v>29.285714285714285</c:v>
                </c:pt>
                <c:pt idx="1">
                  <c:v>30.714285714285715</c:v>
                </c:pt>
                <c:pt idx="2">
                  <c:v>33.714285714285715</c:v>
                </c:pt>
                <c:pt idx="3">
                  <c:v>36.142857142857146</c:v>
                </c:pt>
                <c:pt idx="4">
                  <c:v>38.142857142857146</c:v>
                </c:pt>
                <c:pt idx="5">
                  <c:v>40.142857142857146</c:v>
                </c:pt>
                <c:pt idx="6">
                  <c:v>40.714285714285715</c:v>
                </c:pt>
                <c:pt idx="7">
                  <c:v>42.714285714285715</c:v>
                </c:pt>
                <c:pt idx="8">
                  <c:v>46.285714285714285</c:v>
                </c:pt>
                <c:pt idx="9">
                  <c:v>45.571428571428569</c:v>
                </c:pt>
                <c:pt idx="10">
                  <c:v>47</c:v>
                </c:pt>
                <c:pt idx="11">
                  <c:v>49.571428571428569</c:v>
                </c:pt>
                <c:pt idx="12">
                  <c:v>51.428571428571431</c:v>
                </c:pt>
                <c:pt idx="13">
                  <c:v>56.285714285714285</c:v>
                </c:pt>
                <c:pt idx="14">
                  <c:v>59.571428571428569</c:v>
                </c:pt>
                <c:pt idx="15">
                  <c:v>62.571428571428569</c:v>
                </c:pt>
                <c:pt idx="16">
                  <c:v>69.285714285714292</c:v>
                </c:pt>
                <c:pt idx="17">
                  <c:v>73.285714285714292</c:v>
                </c:pt>
                <c:pt idx="18">
                  <c:v>78.857142857142861</c:v>
                </c:pt>
                <c:pt idx="19">
                  <c:v>86.857142857142861</c:v>
                </c:pt>
                <c:pt idx="20">
                  <c:v>88.571428571428569</c:v>
                </c:pt>
                <c:pt idx="21">
                  <c:v>86.428571428571431</c:v>
                </c:pt>
                <c:pt idx="22">
                  <c:v>89.142857142857139</c:v>
                </c:pt>
                <c:pt idx="23">
                  <c:v>90.714285714285708</c:v>
                </c:pt>
                <c:pt idx="24">
                  <c:v>91.142857142857139</c:v>
                </c:pt>
                <c:pt idx="25">
                  <c:v>90.428571428571431</c:v>
                </c:pt>
                <c:pt idx="26">
                  <c:v>90.428571428571431</c:v>
                </c:pt>
                <c:pt idx="27">
                  <c:v>94.142857142857139</c:v>
                </c:pt>
                <c:pt idx="28">
                  <c:v>99.571428571428569</c:v>
                </c:pt>
                <c:pt idx="29">
                  <c:v>97.857142857142861</c:v>
                </c:pt>
                <c:pt idx="30">
                  <c:v>97.571428571428569</c:v>
                </c:pt>
                <c:pt idx="31">
                  <c:v>98.285714285714292</c:v>
                </c:pt>
                <c:pt idx="32">
                  <c:v>97.857142857142861</c:v>
                </c:pt>
                <c:pt idx="33">
                  <c:v>99.857142857142861</c:v>
                </c:pt>
                <c:pt idx="34">
                  <c:v>100.42857142857143</c:v>
                </c:pt>
                <c:pt idx="35">
                  <c:v>100.14285714285714</c:v>
                </c:pt>
                <c:pt idx="36">
                  <c:v>103.85714285714286</c:v>
                </c:pt>
                <c:pt idx="37">
                  <c:v>104.85714285714286</c:v>
                </c:pt>
                <c:pt idx="38">
                  <c:v>108.14285714285714</c:v>
                </c:pt>
                <c:pt idx="39">
                  <c:v>113.71428571428571</c:v>
                </c:pt>
                <c:pt idx="40">
                  <c:v>118.14285714285714</c:v>
                </c:pt>
                <c:pt idx="41">
                  <c:v>124.57142857142857</c:v>
                </c:pt>
                <c:pt idx="42">
                  <c:v>133.14285714285714</c:v>
                </c:pt>
                <c:pt idx="43">
                  <c:v>138.42857142857142</c:v>
                </c:pt>
                <c:pt idx="44">
                  <c:v>146.85714285714286</c:v>
                </c:pt>
                <c:pt idx="45">
                  <c:v>156.42857142857142</c:v>
                </c:pt>
                <c:pt idx="46">
                  <c:v>164.14285714285714</c:v>
                </c:pt>
                <c:pt idx="47">
                  <c:v>170</c:v>
                </c:pt>
                <c:pt idx="48">
                  <c:v>170.85714285714286</c:v>
                </c:pt>
                <c:pt idx="49">
                  <c:v>165.85714285714286</c:v>
                </c:pt>
                <c:pt idx="50">
                  <c:v>163.28571428571428</c:v>
                </c:pt>
                <c:pt idx="51">
                  <c:v>162.57142857142858</c:v>
                </c:pt>
                <c:pt idx="52">
                  <c:v>161</c:v>
                </c:pt>
                <c:pt idx="53">
                  <c:v>158.42857142857142</c:v>
                </c:pt>
                <c:pt idx="54">
                  <c:v>154</c:v>
                </c:pt>
                <c:pt idx="55">
                  <c:v>156.71428571428572</c:v>
                </c:pt>
                <c:pt idx="56">
                  <c:v>163.71428571428572</c:v>
                </c:pt>
                <c:pt idx="57">
                  <c:v>159.57142857142858</c:v>
                </c:pt>
                <c:pt idx="58">
                  <c:v>157.28571428571428</c:v>
                </c:pt>
                <c:pt idx="59">
                  <c:v>155.28571428571428</c:v>
                </c:pt>
                <c:pt idx="60">
                  <c:v>157.57142857142858</c:v>
                </c:pt>
                <c:pt idx="61">
                  <c:v>161.42857142857142</c:v>
                </c:pt>
                <c:pt idx="62">
                  <c:v>162</c:v>
                </c:pt>
                <c:pt idx="63">
                  <c:v>164.57142857142858</c:v>
                </c:pt>
                <c:pt idx="64">
                  <c:v>175</c:v>
                </c:pt>
                <c:pt idx="65">
                  <c:v>176.42857142857142</c:v>
                </c:pt>
                <c:pt idx="66">
                  <c:v>170.14285714285714</c:v>
                </c:pt>
                <c:pt idx="67">
                  <c:v>158.28571428571428</c:v>
                </c:pt>
                <c:pt idx="68">
                  <c:v>148.14285714285714</c:v>
                </c:pt>
                <c:pt idx="69">
                  <c:v>135.42857142857142</c:v>
                </c:pt>
                <c:pt idx="70">
                  <c:v>125.57142857142857</c:v>
                </c:pt>
                <c:pt idx="71">
                  <c:v>118.57142857142857</c:v>
                </c:pt>
                <c:pt idx="72">
                  <c:v>116.14285714285714</c:v>
                </c:pt>
                <c:pt idx="73">
                  <c:v>115.42857142857143</c:v>
                </c:pt>
                <c:pt idx="74">
                  <c:v>119.14285714285714</c:v>
                </c:pt>
                <c:pt idx="75">
                  <c:v>118.57142857142857</c:v>
                </c:pt>
                <c:pt idx="76">
                  <c:v>119.57142857142857</c:v>
                </c:pt>
                <c:pt idx="77">
                  <c:v>116.57142857142857</c:v>
                </c:pt>
                <c:pt idx="78">
                  <c:v>112.57142857142857</c:v>
                </c:pt>
                <c:pt idx="79">
                  <c:v>109.85714285714286</c:v>
                </c:pt>
                <c:pt idx="80">
                  <c:v>112.57142857142857</c:v>
                </c:pt>
                <c:pt idx="81">
                  <c:v>110.42857142857143</c:v>
                </c:pt>
                <c:pt idx="82">
                  <c:v>110.42857142857143</c:v>
                </c:pt>
                <c:pt idx="83">
                  <c:v>109.14285714285714</c:v>
                </c:pt>
                <c:pt idx="84">
                  <c:v>106.85714285714286</c:v>
                </c:pt>
                <c:pt idx="85">
                  <c:v>110.42857142857143</c:v>
                </c:pt>
                <c:pt idx="86">
                  <c:v>107.14285714285714</c:v>
                </c:pt>
                <c:pt idx="87">
                  <c:v>105.85714285714286</c:v>
                </c:pt>
                <c:pt idx="88">
                  <c:v>105.28571428571429</c:v>
                </c:pt>
                <c:pt idx="89">
                  <c:v>101.42857142857143</c:v>
                </c:pt>
                <c:pt idx="90">
                  <c:v>99</c:v>
                </c:pt>
                <c:pt idx="91">
                  <c:v>97.714285714285708</c:v>
                </c:pt>
                <c:pt idx="92">
                  <c:v>95.285714285714292</c:v>
                </c:pt>
                <c:pt idx="93">
                  <c:v>95.285714285714292</c:v>
                </c:pt>
                <c:pt idx="94">
                  <c:v>92.428571428571431</c:v>
                </c:pt>
                <c:pt idx="95">
                  <c:v>90.571428571428569</c:v>
                </c:pt>
                <c:pt idx="96">
                  <c:v>91.428571428571431</c:v>
                </c:pt>
                <c:pt idx="97">
                  <c:v>89.571428571428569</c:v>
                </c:pt>
                <c:pt idx="98">
                  <c:v>87.857142857142861</c:v>
                </c:pt>
                <c:pt idx="99">
                  <c:v>84.714285714285708</c:v>
                </c:pt>
                <c:pt idx="100">
                  <c:v>83.285714285714292</c:v>
                </c:pt>
                <c:pt idx="101">
                  <c:v>82.571428571428569</c:v>
                </c:pt>
                <c:pt idx="102">
                  <c:v>80.428571428571431</c:v>
                </c:pt>
                <c:pt idx="103">
                  <c:v>79.857142857142861</c:v>
                </c:pt>
                <c:pt idx="104">
                  <c:v>79.428571428571431</c:v>
                </c:pt>
                <c:pt idx="105">
                  <c:v>79.142857142857139</c:v>
                </c:pt>
                <c:pt idx="106">
                  <c:v>77.571428571428569</c:v>
                </c:pt>
                <c:pt idx="107">
                  <c:v>77.285714285714292</c:v>
                </c:pt>
                <c:pt idx="108">
                  <c:v>77.285714285714292</c:v>
                </c:pt>
                <c:pt idx="109">
                  <c:v>79.428571428571431</c:v>
                </c:pt>
                <c:pt idx="110">
                  <c:v>80.428571428571431</c:v>
                </c:pt>
                <c:pt idx="111">
                  <c:v>80.857142857142861</c:v>
                </c:pt>
                <c:pt idx="112">
                  <c:v>82.428571428571431</c:v>
                </c:pt>
                <c:pt idx="113">
                  <c:v>84.714285714285708</c:v>
                </c:pt>
                <c:pt idx="114">
                  <c:v>86.857142857142861</c:v>
                </c:pt>
                <c:pt idx="115">
                  <c:v>87.428571428571431</c:v>
                </c:pt>
                <c:pt idx="116">
                  <c:v>87.571428571428569</c:v>
                </c:pt>
                <c:pt idx="117">
                  <c:v>87.142857142857139</c:v>
                </c:pt>
                <c:pt idx="118">
                  <c:v>88</c:v>
                </c:pt>
                <c:pt idx="119">
                  <c:v>85.285714285714292</c:v>
                </c:pt>
                <c:pt idx="120">
                  <c:v>84</c:v>
                </c:pt>
                <c:pt idx="121">
                  <c:v>83.428571428571431</c:v>
                </c:pt>
                <c:pt idx="122">
                  <c:v>84.428571428571431</c:v>
                </c:pt>
                <c:pt idx="123">
                  <c:v>86</c:v>
                </c:pt>
                <c:pt idx="124">
                  <c:v>88</c:v>
                </c:pt>
                <c:pt idx="125">
                  <c:v>84.714285714285708</c:v>
                </c:pt>
                <c:pt idx="126">
                  <c:v>85</c:v>
                </c:pt>
                <c:pt idx="127">
                  <c:v>87.571428571428569</c:v>
                </c:pt>
                <c:pt idx="128">
                  <c:v>88.714285714285708</c:v>
                </c:pt>
                <c:pt idx="129">
                  <c:v>91</c:v>
                </c:pt>
                <c:pt idx="130">
                  <c:v>92.857142857142861</c:v>
                </c:pt>
                <c:pt idx="131">
                  <c:v>92.857142857142861</c:v>
                </c:pt>
                <c:pt idx="132">
                  <c:v>96.428571428571431</c:v>
                </c:pt>
                <c:pt idx="133">
                  <c:v>101.57142857142857</c:v>
                </c:pt>
                <c:pt idx="134">
                  <c:v>105.42857142857143</c:v>
                </c:pt>
                <c:pt idx="135">
                  <c:v>110.28571428571429</c:v>
                </c:pt>
                <c:pt idx="136">
                  <c:v>114.85714285714286</c:v>
                </c:pt>
                <c:pt idx="137">
                  <c:v>117.71428571428571</c:v>
                </c:pt>
                <c:pt idx="138">
                  <c:v>123.28571428571429</c:v>
                </c:pt>
                <c:pt idx="139">
                  <c:v>128.42857142857142</c:v>
                </c:pt>
                <c:pt idx="140">
                  <c:v>132.85714285714286</c:v>
                </c:pt>
                <c:pt idx="141">
                  <c:v>136.85714285714286</c:v>
                </c:pt>
                <c:pt idx="142">
                  <c:v>143</c:v>
                </c:pt>
                <c:pt idx="143">
                  <c:v>145.85714285714286</c:v>
                </c:pt>
                <c:pt idx="144">
                  <c:v>148.71428571428572</c:v>
                </c:pt>
                <c:pt idx="145">
                  <c:v>151</c:v>
                </c:pt>
                <c:pt idx="146">
                  <c:v>154.28571428571428</c:v>
                </c:pt>
                <c:pt idx="147">
                  <c:v>158.28571428571428</c:v>
                </c:pt>
                <c:pt idx="148">
                  <c:v>163.57142857142858</c:v>
                </c:pt>
                <c:pt idx="149">
                  <c:v>167.57142857142858</c:v>
                </c:pt>
                <c:pt idx="150">
                  <c:v>173.42857142857142</c:v>
                </c:pt>
                <c:pt idx="151">
                  <c:v>182.57142857142858</c:v>
                </c:pt>
                <c:pt idx="152">
                  <c:v>187.14285714285714</c:v>
                </c:pt>
                <c:pt idx="153">
                  <c:v>195.42857142857142</c:v>
                </c:pt>
                <c:pt idx="154">
                  <c:v>211</c:v>
                </c:pt>
                <c:pt idx="155">
                  <c:v>218.71428571428572</c:v>
                </c:pt>
                <c:pt idx="156">
                  <c:v>228</c:v>
                </c:pt>
                <c:pt idx="157">
                  <c:v>236.85714285714286</c:v>
                </c:pt>
                <c:pt idx="158">
                  <c:v>238.5</c:v>
                </c:pt>
                <c:pt idx="159">
                  <c:v>247.4</c:v>
                </c:pt>
                <c:pt idx="160">
                  <c:v>262</c:v>
                </c:pt>
                <c:pt idx="161">
                  <c:v>265.33333333333331</c:v>
                </c:pt>
                <c:pt idx="162">
                  <c:v>273.5</c:v>
                </c:pt>
                <c:pt idx="163">
                  <c:v>275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Kalkuláció_tényadat_elhunyt!$Q$1</c:f>
              <c:strCache>
                <c:ptCount val="1"/>
                <c:pt idx="0">
                  <c:v>R=1,5 (ősz) RC = 7 és R=1,4 (tél); RC = 6;M = 0,021; IR = 0,6, HR = 0,075</c:v>
                </c:pt>
              </c:strCache>
            </c:strRef>
          </c:tx>
          <c:spPr>
            <a:ln w="9525" cap="rnd">
              <a:solidFill>
                <a:srgbClr val="FF33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Kalkuláció_tényadat_elhunyt!$A$2:$A$263</c:f>
              <c:numCache>
                <c:formatCode>m/d/yyyy</c:formatCode>
                <c:ptCount val="262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</c:numCache>
            </c:numRef>
          </c:cat>
          <c:val>
            <c:numRef>
              <c:f>Kalkuláció_tényadat_elhunyt!$Q$2:$Q$246</c:f>
              <c:numCache>
                <c:formatCode>General</c:formatCode>
                <c:ptCount val="24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75</c:v>
                </c:pt>
                <c:pt idx="106">
                  <c:v>75</c:v>
                </c:pt>
                <c:pt idx="107">
                  <c:v>76</c:v>
                </c:pt>
                <c:pt idx="108">
                  <c:v>76</c:v>
                </c:pt>
                <c:pt idx="109">
                  <c:v>77</c:v>
                </c:pt>
                <c:pt idx="110">
                  <c:v>78</c:v>
                </c:pt>
                <c:pt idx="111">
                  <c:v>79</c:v>
                </c:pt>
                <c:pt idx="112">
                  <c:v>55</c:v>
                </c:pt>
                <c:pt idx="113">
                  <c:v>56</c:v>
                </c:pt>
                <c:pt idx="114">
                  <c:v>57</c:v>
                </c:pt>
                <c:pt idx="115">
                  <c:v>59</c:v>
                </c:pt>
                <c:pt idx="116">
                  <c:v>60</c:v>
                </c:pt>
                <c:pt idx="117">
                  <c:v>61</c:v>
                </c:pt>
                <c:pt idx="118">
                  <c:v>63</c:v>
                </c:pt>
                <c:pt idx="119">
                  <c:v>48</c:v>
                </c:pt>
                <c:pt idx="120">
                  <c:v>50</c:v>
                </c:pt>
                <c:pt idx="121">
                  <c:v>52</c:v>
                </c:pt>
                <c:pt idx="122">
                  <c:v>54</c:v>
                </c:pt>
                <c:pt idx="123">
                  <c:v>56</c:v>
                </c:pt>
                <c:pt idx="124">
                  <c:v>58</c:v>
                </c:pt>
                <c:pt idx="125">
                  <c:v>60</c:v>
                </c:pt>
                <c:pt idx="126">
                  <c:v>52</c:v>
                </c:pt>
                <c:pt idx="127">
                  <c:v>55</c:v>
                </c:pt>
                <c:pt idx="128">
                  <c:v>58</c:v>
                </c:pt>
                <c:pt idx="129">
                  <c:v>61</c:v>
                </c:pt>
                <c:pt idx="130">
                  <c:v>64</c:v>
                </c:pt>
                <c:pt idx="131">
                  <c:v>68</c:v>
                </c:pt>
                <c:pt idx="132">
                  <c:v>71</c:v>
                </c:pt>
                <c:pt idx="133">
                  <c:v>69</c:v>
                </c:pt>
                <c:pt idx="134">
                  <c:v>73</c:v>
                </c:pt>
                <c:pt idx="135">
                  <c:v>78</c:v>
                </c:pt>
                <c:pt idx="136">
                  <c:v>82</c:v>
                </c:pt>
                <c:pt idx="137">
                  <c:v>87</c:v>
                </c:pt>
                <c:pt idx="138">
                  <c:v>92</c:v>
                </c:pt>
                <c:pt idx="139">
                  <c:v>98</c:v>
                </c:pt>
                <c:pt idx="140">
                  <c:v>99</c:v>
                </c:pt>
                <c:pt idx="141">
                  <c:v>105</c:v>
                </c:pt>
                <c:pt idx="142">
                  <c:v>111</c:v>
                </c:pt>
                <c:pt idx="143">
                  <c:v>117</c:v>
                </c:pt>
                <c:pt idx="144">
                  <c:v>124</c:v>
                </c:pt>
                <c:pt idx="145">
                  <c:v>130</c:v>
                </c:pt>
                <c:pt idx="146">
                  <c:v>137</c:v>
                </c:pt>
                <c:pt idx="147">
                  <c:v>141</c:v>
                </c:pt>
                <c:pt idx="148">
                  <c:v>149</c:v>
                </c:pt>
                <c:pt idx="149">
                  <c:v>156</c:v>
                </c:pt>
                <c:pt idx="150">
                  <c:v>164</c:v>
                </c:pt>
                <c:pt idx="151">
                  <c:v>172</c:v>
                </c:pt>
                <c:pt idx="152">
                  <c:v>180</c:v>
                </c:pt>
                <c:pt idx="153">
                  <c:v>188</c:v>
                </c:pt>
                <c:pt idx="154">
                  <c:v>196</c:v>
                </c:pt>
                <c:pt idx="155">
                  <c:v>204</c:v>
                </c:pt>
                <c:pt idx="156">
                  <c:v>213</c:v>
                </c:pt>
                <c:pt idx="157">
                  <c:v>221</c:v>
                </c:pt>
                <c:pt idx="158">
                  <c:v>230</c:v>
                </c:pt>
                <c:pt idx="159">
                  <c:v>238</c:v>
                </c:pt>
                <c:pt idx="160">
                  <c:v>247</c:v>
                </c:pt>
                <c:pt idx="161">
                  <c:v>255</c:v>
                </c:pt>
                <c:pt idx="162">
                  <c:v>263</c:v>
                </c:pt>
                <c:pt idx="163">
                  <c:v>272</c:v>
                </c:pt>
                <c:pt idx="164">
                  <c:v>281</c:v>
                </c:pt>
                <c:pt idx="165">
                  <c:v>289</c:v>
                </c:pt>
                <c:pt idx="166">
                  <c:v>297</c:v>
                </c:pt>
                <c:pt idx="167">
                  <c:v>305</c:v>
                </c:pt>
                <c:pt idx="168">
                  <c:v>312</c:v>
                </c:pt>
                <c:pt idx="169">
                  <c:v>320</c:v>
                </c:pt>
                <c:pt idx="170">
                  <c:v>327</c:v>
                </c:pt>
                <c:pt idx="171">
                  <c:v>334</c:v>
                </c:pt>
                <c:pt idx="172">
                  <c:v>341</c:v>
                </c:pt>
                <c:pt idx="173">
                  <c:v>347</c:v>
                </c:pt>
                <c:pt idx="174">
                  <c:v>353</c:v>
                </c:pt>
                <c:pt idx="175">
                  <c:v>359</c:v>
                </c:pt>
                <c:pt idx="176">
                  <c:v>364</c:v>
                </c:pt>
                <c:pt idx="177">
                  <c:v>369</c:v>
                </c:pt>
                <c:pt idx="178">
                  <c:v>374</c:v>
                </c:pt>
                <c:pt idx="179">
                  <c:v>378</c:v>
                </c:pt>
                <c:pt idx="180">
                  <c:v>381</c:v>
                </c:pt>
                <c:pt idx="181">
                  <c:v>384</c:v>
                </c:pt>
                <c:pt idx="182">
                  <c:v>387</c:v>
                </c:pt>
                <c:pt idx="183">
                  <c:v>389</c:v>
                </c:pt>
                <c:pt idx="184">
                  <c:v>390</c:v>
                </c:pt>
                <c:pt idx="185">
                  <c:v>391</c:v>
                </c:pt>
                <c:pt idx="186">
                  <c:v>392</c:v>
                </c:pt>
                <c:pt idx="187">
                  <c:v>392</c:v>
                </c:pt>
                <c:pt idx="188">
                  <c:v>391</c:v>
                </c:pt>
                <c:pt idx="189">
                  <c:v>390</c:v>
                </c:pt>
                <c:pt idx="190">
                  <c:v>388</c:v>
                </c:pt>
                <c:pt idx="191">
                  <c:v>386</c:v>
                </c:pt>
                <c:pt idx="192">
                  <c:v>383</c:v>
                </c:pt>
                <c:pt idx="193">
                  <c:v>380</c:v>
                </c:pt>
                <c:pt idx="194">
                  <c:v>377</c:v>
                </c:pt>
                <c:pt idx="195">
                  <c:v>373</c:v>
                </c:pt>
                <c:pt idx="196">
                  <c:v>368</c:v>
                </c:pt>
                <c:pt idx="197">
                  <c:v>363</c:v>
                </c:pt>
                <c:pt idx="198">
                  <c:v>358</c:v>
                </c:pt>
                <c:pt idx="199">
                  <c:v>352</c:v>
                </c:pt>
                <c:pt idx="200">
                  <c:v>346</c:v>
                </c:pt>
                <c:pt idx="201">
                  <c:v>339</c:v>
                </c:pt>
                <c:pt idx="202">
                  <c:v>332</c:v>
                </c:pt>
                <c:pt idx="203">
                  <c:v>325</c:v>
                </c:pt>
                <c:pt idx="204">
                  <c:v>318</c:v>
                </c:pt>
                <c:pt idx="205">
                  <c:v>310</c:v>
                </c:pt>
                <c:pt idx="206">
                  <c:v>302</c:v>
                </c:pt>
                <c:pt idx="207">
                  <c:v>294</c:v>
                </c:pt>
                <c:pt idx="208">
                  <c:v>286</c:v>
                </c:pt>
                <c:pt idx="209">
                  <c:v>277</c:v>
                </c:pt>
                <c:pt idx="210">
                  <c:v>269</c:v>
                </c:pt>
                <c:pt idx="211">
                  <c:v>260</c:v>
                </c:pt>
                <c:pt idx="212">
                  <c:v>252</c:v>
                </c:pt>
                <c:pt idx="213">
                  <c:v>243</c:v>
                </c:pt>
                <c:pt idx="214">
                  <c:v>234</c:v>
                </c:pt>
                <c:pt idx="215">
                  <c:v>226</c:v>
                </c:pt>
                <c:pt idx="216">
                  <c:v>217</c:v>
                </c:pt>
                <c:pt idx="217">
                  <c:v>208</c:v>
                </c:pt>
                <c:pt idx="218">
                  <c:v>200</c:v>
                </c:pt>
                <c:pt idx="219">
                  <c:v>192</c:v>
                </c:pt>
                <c:pt idx="220">
                  <c:v>183</c:v>
                </c:pt>
                <c:pt idx="221">
                  <c:v>175</c:v>
                </c:pt>
                <c:pt idx="222">
                  <c:v>167</c:v>
                </c:pt>
                <c:pt idx="223">
                  <c:v>159</c:v>
                </c:pt>
                <c:pt idx="224">
                  <c:v>152</c:v>
                </c:pt>
                <c:pt idx="225">
                  <c:v>144</c:v>
                </c:pt>
                <c:pt idx="226">
                  <c:v>137</c:v>
                </c:pt>
                <c:pt idx="227">
                  <c:v>130</c:v>
                </c:pt>
                <c:pt idx="228">
                  <c:v>123</c:v>
                </c:pt>
                <c:pt idx="229">
                  <c:v>116</c:v>
                </c:pt>
                <c:pt idx="230">
                  <c:v>110</c:v>
                </c:pt>
                <c:pt idx="231">
                  <c:v>103</c:v>
                </c:pt>
                <c:pt idx="232">
                  <c:v>98</c:v>
                </c:pt>
                <c:pt idx="233">
                  <c:v>92</c:v>
                </c:pt>
                <c:pt idx="234">
                  <c:v>86</c:v>
                </c:pt>
                <c:pt idx="235">
                  <c:v>81</c:v>
                </c:pt>
                <c:pt idx="236">
                  <c:v>76</c:v>
                </c:pt>
                <c:pt idx="237">
                  <c:v>71</c:v>
                </c:pt>
                <c:pt idx="238">
                  <c:v>67</c:v>
                </c:pt>
                <c:pt idx="239">
                  <c:v>62</c:v>
                </c:pt>
                <c:pt idx="240">
                  <c:v>58</c:v>
                </c:pt>
                <c:pt idx="241">
                  <c:v>54</c:v>
                </c:pt>
                <c:pt idx="242">
                  <c:v>51</c:v>
                </c:pt>
                <c:pt idx="243">
                  <c:v>47</c:v>
                </c:pt>
                <c:pt idx="244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367088"/>
        <c:axId val="350370224"/>
        <c:extLst>
          <c:ext xmlns:c15="http://schemas.microsoft.com/office/drawing/2012/chart" uri="{02D57815-91ED-43cb-92C2-25804820EDAC}">
            <c15:filteredLine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Kalkuláció_tényadat_elhunyt!$R$1</c15:sqref>
                        </c15:formulaRef>
                      </c:ext>
                    </c:extLst>
                    <c:strCache>
                      <c:ptCount val="1"/>
                      <c:pt idx="0">
                        <c:v>R=1,5 (ősz) RC = 6 és R=1,4 (tél); RC = 6;M = 0,0175; IR = 0,6</c:v>
                      </c:pt>
                    </c:strCache>
                  </c:strRef>
                </c:tx>
                <c:spPr>
                  <a:ln w="95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Kalkuláció_tényadat_elhunyt!$A$2:$A$263</c15:sqref>
                        </c15:formulaRef>
                      </c:ext>
                    </c:extLst>
                    <c:numCache>
                      <c:formatCode>m/d/yyyy</c:formatCode>
                      <c:ptCount val="262"/>
                      <c:pt idx="0">
                        <c:v>44114</c:v>
                      </c:pt>
                      <c:pt idx="1">
                        <c:v>44115</c:v>
                      </c:pt>
                      <c:pt idx="2">
                        <c:v>44116</c:v>
                      </c:pt>
                      <c:pt idx="3">
                        <c:v>44117</c:v>
                      </c:pt>
                      <c:pt idx="4">
                        <c:v>44118</c:v>
                      </c:pt>
                      <c:pt idx="5">
                        <c:v>44119</c:v>
                      </c:pt>
                      <c:pt idx="6">
                        <c:v>44120</c:v>
                      </c:pt>
                      <c:pt idx="7">
                        <c:v>44121</c:v>
                      </c:pt>
                      <c:pt idx="8">
                        <c:v>44122</c:v>
                      </c:pt>
                      <c:pt idx="9">
                        <c:v>44123</c:v>
                      </c:pt>
                      <c:pt idx="10">
                        <c:v>44124</c:v>
                      </c:pt>
                      <c:pt idx="11">
                        <c:v>44125</c:v>
                      </c:pt>
                      <c:pt idx="12">
                        <c:v>44126</c:v>
                      </c:pt>
                      <c:pt idx="13">
                        <c:v>44127</c:v>
                      </c:pt>
                      <c:pt idx="14">
                        <c:v>44128</c:v>
                      </c:pt>
                      <c:pt idx="15">
                        <c:v>44129</c:v>
                      </c:pt>
                      <c:pt idx="16">
                        <c:v>44130</c:v>
                      </c:pt>
                      <c:pt idx="17">
                        <c:v>44131</c:v>
                      </c:pt>
                      <c:pt idx="18">
                        <c:v>44132</c:v>
                      </c:pt>
                      <c:pt idx="19">
                        <c:v>44133</c:v>
                      </c:pt>
                      <c:pt idx="20">
                        <c:v>44134</c:v>
                      </c:pt>
                      <c:pt idx="21">
                        <c:v>44135</c:v>
                      </c:pt>
                      <c:pt idx="22">
                        <c:v>44136</c:v>
                      </c:pt>
                      <c:pt idx="23">
                        <c:v>44137</c:v>
                      </c:pt>
                      <c:pt idx="24">
                        <c:v>44138</c:v>
                      </c:pt>
                      <c:pt idx="25">
                        <c:v>44139</c:v>
                      </c:pt>
                      <c:pt idx="26">
                        <c:v>44140</c:v>
                      </c:pt>
                      <c:pt idx="27">
                        <c:v>44141</c:v>
                      </c:pt>
                      <c:pt idx="28">
                        <c:v>44142</c:v>
                      </c:pt>
                      <c:pt idx="29">
                        <c:v>44143</c:v>
                      </c:pt>
                      <c:pt idx="30">
                        <c:v>44144</c:v>
                      </c:pt>
                      <c:pt idx="31">
                        <c:v>44145</c:v>
                      </c:pt>
                      <c:pt idx="32">
                        <c:v>44146</c:v>
                      </c:pt>
                      <c:pt idx="33">
                        <c:v>44147</c:v>
                      </c:pt>
                      <c:pt idx="34">
                        <c:v>44148</c:v>
                      </c:pt>
                      <c:pt idx="35">
                        <c:v>44149</c:v>
                      </c:pt>
                      <c:pt idx="36">
                        <c:v>44150</c:v>
                      </c:pt>
                      <c:pt idx="37">
                        <c:v>44151</c:v>
                      </c:pt>
                      <c:pt idx="38">
                        <c:v>44152</c:v>
                      </c:pt>
                      <c:pt idx="39">
                        <c:v>44153</c:v>
                      </c:pt>
                      <c:pt idx="40">
                        <c:v>44154</c:v>
                      </c:pt>
                      <c:pt idx="41">
                        <c:v>44155</c:v>
                      </c:pt>
                      <c:pt idx="42">
                        <c:v>44156</c:v>
                      </c:pt>
                      <c:pt idx="43">
                        <c:v>44157</c:v>
                      </c:pt>
                      <c:pt idx="44">
                        <c:v>44158</c:v>
                      </c:pt>
                      <c:pt idx="45">
                        <c:v>44159</c:v>
                      </c:pt>
                      <c:pt idx="46">
                        <c:v>44160</c:v>
                      </c:pt>
                      <c:pt idx="47">
                        <c:v>44161</c:v>
                      </c:pt>
                      <c:pt idx="48">
                        <c:v>44162</c:v>
                      </c:pt>
                      <c:pt idx="49">
                        <c:v>44163</c:v>
                      </c:pt>
                      <c:pt idx="50">
                        <c:v>44164</c:v>
                      </c:pt>
                      <c:pt idx="51">
                        <c:v>44165</c:v>
                      </c:pt>
                      <c:pt idx="52">
                        <c:v>44166</c:v>
                      </c:pt>
                      <c:pt idx="53">
                        <c:v>44167</c:v>
                      </c:pt>
                      <c:pt idx="54">
                        <c:v>44168</c:v>
                      </c:pt>
                      <c:pt idx="55">
                        <c:v>44169</c:v>
                      </c:pt>
                      <c:pt idx="56">
                        <c:v>44170</c:v>
                      </c:pt>
                      <c:pt idx="57">
                        <c:v>44171</c:v>
                      </c:pt>
                      <c:pt idx="58">
                        <c:v>44172</c:v>
                      </c:pt>
                      <c:pt idx="59">
                        <c:v>44173</c:v>
                      </c:pt>
                      <c:pt idx="60">
                        <c:v>44174</c:v>
                      </c:pt>
                      <c:pt idx="61">
                        <c:v>44175</c:v>
                      </c:pt>
                      <c:pt idx="62">
                        <c:v>44176</c:v>
                      </c:pt>
                      <c:pt idx="63">
                        <c:v>44177</c:v>
                      </c:pt>
                      <c:pt idx="64">
                        <c:v>44178</c:v>
                      </c:pt>
                      <c:pt idx="65">
                        <c:v>44179</c:v>
                      </c:pt>
                      <c:pt idx="66">
                        <c:v>44180</c:v>
                      </c:pt>
                      <c:pt idx="67">
                        <c:v>44181</c:v>
                      </c:pt>
                      <c:pt idx="68">
                        <c:v>44182</c:v>
                      </c:pt>
                      <c:pt idx="69">
                        <c:v>44183</c:v>
                      </c:pt>
                      <c:pt idx="70">
                        <c:v>44184</c:v>
                      </c:pt>
                      <c:pt idx="71">
                        <c:v>44185</c:v>
                      </c:pt>
                      <c:pt idx="72">
                        <c:v>44186</c:v>
                      </c:pt>
                      <c:pt idx="73">
                        <c:v>44187</c:v>
                      </c:pt>
                      <c:pt idx="74">
                        <c:v>44188</c:v>
                      </c:pt>
                      <c:pt idx="75">
                        <c:v>44189</c:v>
                      </c:pt>
                      <c:pt idx="76">
                        <c:v>44190</c:v>
                      </c:pt>
                      <c:pt idx="77">
                        <c:v>44191</c:v>
                      </c:pt>
                      <c:pt idx="78">
                        <c:v>44192</c:v>
                      </c:pt>
                      <c:pt idx="79">
                        <c:v>44193</c:v>
                      </c:pt>
                      <c:pt idx="80">
                        <c:v>44194</c:v>
                      </c:pt>
                      <c:pt idx="81">
                        <c:v>44195</c:v>
                      </c:pt>
                      <c:pt idx="82">
                        <c:v>44196</c:v>
                      </c:pt>
                      <c:pt idx="83">
                        <c:v>44197</c:v>
                      </c:pt>
                      <c:pt idx="84">
                        <c:v>44198</c:v>
                      </c:pt>
                      <c:pt idx="85">
                        <c:v>44199</c:v>
                      </c:pt>
                      <c:pt idx="86">
                        <c:v>44200</c:v>
                      </c:pt>
                      <c:pt idx="87">
                        <c:v>44201</c:v>
                      </c:pt>
                      <c:pt idx="88">
                        <c:v>44202</c:v>
                      </c:pt>
                      <c:pt idx="89">
                        <c:v>44203</c:v>
                      </c:pt>
                      <c:pt idx="90">
                        <c:v>44204</c:v>
                      </c:pt>
                      <c:pt idx="91">
                        <c:v>44205</c:v>
                      </c:pt>
                      <c:pt idx="92">
                        <c:v>44206</c:v>
                      </c:pt>
                      <c:pt idx="93">
                        <c:v>44207</c:v>
                      </c:pt>
                      <c:pt idx="94">
                        <c:v>44208</c:v>
                      </c:pt>
                      <c:pt idx="95">
                        <c:v>44209</c:v>
                      </c:pt>
                      <c:pt idx="96">
                        <c:v>44210</c:v>
                      </c:pt>
                      <c:pt idx="97">
                        <c:v>44211</c:v>
                      </c:pt>
                      <c:pt idx="98">
                        <c:v>44212</c:v>
                      </c:pt>
                      <c:pt idx="99">
                        <c:v>44213</c:v>
                      </c:pt>
                      <c:pt idx="100">
                        <c:v>44214</c:v>
                      </c:pt>
                      <c:pt idx="101">
                        <c:v>44215</c:v>
                      </c:pt>
                      <c:pt idx="102">
                        <c:v>44216</c:v>
                      </c:pt>
                      <c:pt idx="103">
                        <c:v>44217</c:v>
                      </c:pt>
                      <c:pt idx="104">
                        <c:v>44218</c:v>
                      </c:pt>
                      <c:pt idx="105">
                        <c:v>44219</c:v>
                      </c:pt>
                      <c:pt idx="106">
                        <c:v>44220</c:v>
                      </c:pt>
                      <c:pt idx="107">
                        <c:v>44221</c:v>
                      </c:pt>
                      <c:pt idx="108">
                        <c:v>44222</c:v>
                      </c:pt>
                      <c:pt idx="109">
                        <c:v>44223</c:v>
                      </c:pt>
                      <c:pt idx="110">
                        <c:v>44224</c:v>
                      </c:pt>
                      <c:pt idx="111">
                        <c:v>44225</c:v>
                      </c:pt>
                      <c:pt idx="112">
                        <c:v>44226</c:v>
                      </c:pt>
                      <c:pt idx="113">
                        <c:v>44227</c:v>
                      </c:pt>
                      <c:pt idx="114">
                        <c:v>44228</c:v>
                      </c:pt>
                      <c:pt idx="115">
                        <c:v>44229</c:v>
                      </c:pt>
                      <c:pt idx="116">
                        <c:v>44230</c:v>
                      </c:pt>
                      <c:pt idx="117">
                        <c:v>44231</c:v>
                      </c:pt>
                      <c:pt idx="118">
                        <c:v>44232</c:v>
                      </c:pt>
                      <c:pt idx="119">
                        <c:v>44233</c:v>
                      </c:pt>
                      <c:pt idx="120">
                        <c:v>44234</c:v>
                      </c:pt>
                      <c:pt idx="121">
                        <c:v>44235</c:v>
                      </c:pt>
                      <c:pt idx="122">
                        <c:v>44236</c:v>
                      </c:pt>
                      <c:pt idx="123">
                        <c:v>44237</c:v>
                      </c:pt>
                      <c:pt idx="124">
                        <c:v>44238</c:v>
                      </c:pt>
                      <c:pt idx="125">
                        <c:v>44239</c:v>
                      </c:pt>
                      <c:pt idx="126">
                        <c:v>44240</c:v>
                      </c:pt>
                      <c:pt idx="127">
                        <c:v>44241</c:v>
                      </c:pt>
                      <c:pt idx="128">
                        <c:v>44242</c:v>
                      </c:pt>
                      <c:pt idx="129">
                        <c:v>44243</c:v>
                      </c:pt>
                      <c:pt idx="130">
                        <c:v>44244</c:v>
                      </c:pt>
                      <c:pt idx="131">
                        <c:v>44245</c:v>
                      </c:pt>
                      <c:pt idx="132">
                        <c:v>44246</c:v>
                      </c:pt>
                      <c:pt idx="133">
                        <c:v>44247</c:v>
                      </c:pt>
                      <c:pt idx="134">
                        <c:v>44248</c:v>
                      </c:pt>
                      <c:pt idx="135">
                        <c:v>44249</c:v>
                      </c:pt>
                      <c:pt idx="136">
                        <c:v>44250</c:v>
                      </c:pt>
                      <c:pt idx="137">
                        <c:v>44251</c:v>
                      </c:pt>
                      <c:pt idx="138">
                        <c:v>44252</c:v>
                      </c:pt>
                      <c:pt idx="139">
                        <c:v>44253</c:v>
                      </c:pt>
                      <c:pt idx="140">
                        <c:v>44254</c:v>
                      </c:pt>
                      <c:pt idx="141">
                        <c:v>44255</c:v>
                      </c:pt>
                      <c:pt idx="142">
                        <c:v>44256</c:v>
                      </c:pt>
                      <c:pt idx="143">
                        <c:v>44257</c:v>
                      </c:pt>
                      <c:pt idx="144">
                        <c:v>44258</c:v>
                      </c:pt>
                      <c:pt idx="145">
                        <c:v>44259</c:v>
                      </c:pt>
                      <c:pt idx="146">
                        <c:v>44260</c:v>
                      </c:pt>
                      <c:pt idx="147">
                        <c:v>44261</c:v>
                      </c:pt>
                      <c:pt idx="148">
                        <c:v>44262</c:v>
                      </c:pt>
                      <c:pt idx="149">
                        <c:v>44263</c:v>
                      </c:pt>
                      <c:pt idx="150">
                        <c:v>44264</c:v>
                      </c:pt>
                      <c:pt idx="151">
                        <c:v>44265</c:v>
                      </c:pt>
                      <c:pt idx="152">
                        <c:v>44266</c:v>
                      </c:pt>
                      <c:pt idx="153">
                        <c:v>44267</c:v>
                      </c:pt>
                      <c:pt idx="154">
                        <c:v>44268</c:v>
                      </c:pt>
                      <c:pt idx="155">
                        <c:v>44269</c:v>
                      </c:pt>
                      <c:pt idx="156">
                        <c:v>44270</c:v>
                      </c:pt>
                      <c:pt idx="157">
                        <c:v>44271</c:v>
                      </c:pt>
                      <c:pt idx="158">
                        <c:v>44272</c:v>
                      </c:pt>
                      <c:pt idx="159">
                        <c:v>44273</c:v>
                      </c:pt>
                      <c:pt idx="160">
                        <c:v>44274</c:v>
                      </c:pt>
                      <c:pt idx="161">
                        <c:v>44275</c:v>
                      </c:pt>
                      <c:pt idx="162">
                        <c:v>44276</c:v>
                      </c:pt>
                      <c:pt idx="163">
                        <c:v>44277</c:v>
                      </c:pt>
                      <c:pt idx="164">
                        <c:v>44278</c:v>
                      </c:pt>
                      <c:pt idx="165">
                        <c:v>44279</c:v>
                      </c:pt>
                      <c:pt idx="166">
                        <c:v>44280</c:v>
                      </c:pt>
                      <c:pt idx="167">
                        <c:v>44281</c:v>
                      </c:pt>
                      <c:pt idx="168">
                        <c:v>44282</c:v>
                      </c:pt>
                      <c:pt idx="169">
                        <c:v>44283</c:v>
                      </c:pt>
                      <c:pt idx="170">
                        <c:v>44284</c:v>
                      </c:pt>
                      <c:pt idx="171">
                        <c:v>44285</c:v>
                      </c:pt>
                      <c:pt idx="172">
                        <c:v>44286</c:v>
                      </c:pt>
                      <c:pt idx="173">
                        <c:v>44287</c:v>
                      </c:pt>
                      <c:pt idx="174">
                        <c:v>44288</c:v>
                      </c:pt>
                      <c:pt idx="175">
                        <c:v>44289</c:v>
                      </c:pt>
                      <c:pt idx="176">
                        <c:v>44290</c:v>
                      </c:pt>
                      <c:pt idx="177">
                        <c:v>44291</c:v>
                      </c:pt>
                      <c:pt idx="178">
                        <c:v>44292</c:v>
                      </c:pt>
                      <c:pt idx="179">
                        <c:v>44293</c:v>
                      </c:pt>
                      <c:pt idx="180">
                        <c:v>44294</c:v>
                      </c:pt>
                      <c:pt idx="181">
                        <c:v>44295</c:v>
                      </c:pt>
                      <c:pt idx="182">
                        <c:v>44296</c:v>
                      </c:pt>
                      <c:pt idx="183">
                        <c:v>44297</c:v>
                      </c:pt>
                      <c:pt idx="184">
                        <c:v>44298</c:v>
                      </c:pt>
                      <c:pt idx="185">
                        <c:v>44299</c:v>
                      </c:pt>
                      <c:pt idx="186">
                        <c:v>44300</c:v>
                      </c:pt>
                      <c:pt idx="187">
                        <c:v>44301</c:v>
                      </c:pt>
                      <c:pt idx="188">
                        <c:v>44302</c:v>
                      </c:pt>
                      <c:pt idx="189">
                        <c:v>44303</c:v>
                      </c:pt>
                      <c:pt idx="190">
                        <c:v>44304</c:v>
                      </c:pt>
                      <c:pt idx="191">
                        <c:v>44305</c:v>
                      </c:pt>
                      <c:pt idx="192">
                        <c:v>44306</c:v>
                      </c:pt>
                      <c:pt idx="193">
                        <c:v>44307</c:v>
                      </c:pt>
                      <c:pt idx="194">
                        <c:v>44308</c:v>
                      </c:pt>
                      <c:pt idx="195">
                        <c:v>44309</c:v>
                      </c:pt>
                      <c:pt idx="196">
                        <c:v>44310</c:v>
                      </c:pt>
                      <c:pt idx="197">
                        <c:v>44311</c:v>
                      </c:pt>
                      <c:pt idx="198">
                        <c:v>44312</c:v>
                      </c:pt>
                      <c:pt idx="199">
                        <c:v>44313</c:v>
                      </c:pt>
                      <c:pt idx="200">
                        <c:v>44314</c:v>
                      </c:pt>
                      <c:pt idx="201">
                        <c:v>44315</c:v>
                      </c:pt>
                      <c:pt idx="202">
                        <c:v>44316</c:v>
                      </c:pt>
                      <c:pt idx="203">
                        <c:v>44317</c:v>
                      </c:pt>
                      <c:pt idx="204">
                        <c:v>44318</c:v>
                      </c:pt>
                      <c:pt idx="205">
                        <c:v>44319</c:v>
                      </c:pt>
                      <c:pt idx="206">
                        <c:v>44320</c:v>
                      </c:pt>
                      <c:pt idx="207">
                        <c:v>44321</c:v>
                      </c:pt>
                      <c:pt idx="208">
                        <c:v>44322</c:v>
                      </c:pt>
                      <c:pt idx="209">
                        <c:v>44323</c:v>
                      </c:pt>
                      <c:pt idx="210">
                        <c:v>44324</c:v>
                      </c:pt>
                      <c:pt idx="211">
                        <c:v>44325</c:v>
                      </c:pt>
                      <c:pt idx="212">
                        <c:v>44326</c:v>
                      </c:pt>
                      <c:pt idx="213">
                        <c:v>44327</c:v>
                      </c:pt>
                      <c:pt idx="214">
                        <c:v>44328</c:v>
                      </c:pt>
                      <c:pt idx="215">
                        <c:v>44329</c:v>
                      </c:pt>
                      <c:pt idx="216">
                        <c:v>44330</c:v>
                      </c:pt>
                      <c:pt idx="217">
                        <c:v>44331</c:v>
                      </c:pt>
                      <c:pt idx="218">
                        <c:v>44332</c:v>
                      </c:pt>
                      <c:pt idx="219">
                        <c:v>44333</c:v>
                      </c:pt>
                      <c:pt idx="220">
                        <c:v>44334</c:v>
                      </c:pt>
                      <c:pt idx="221">
                        <c:v>44335</c:v>
                      </c:pt>
                      <c:pt idx="222">
                        <c:v>44336</c:v>
                      </c:pt>
                      <c:pt idx="223">
                        <c:v>44337</c:v>
                      </c:pt>
                      <c:pt idx="224">
                        <c:v>44338</c:v>
                      </c:pt>
                      <c:pt idx="225">
                        <c:v>44339</c:v>
                      </c:pt>
                      <c:pt idx="226">
                        <c:v>44340</c:v>
                      </c:pt>
                      <c:pt idx="227">
                        <c:v>44341</c:v>
                      </c:pt>
                      <c:pt idx="228">
                        <c:v>44342</c:v>
                      </c:pt>
                      <c:pt idx="229">
                        <c:v>44343</c:v>
                      </c:pt>
                      <c:pt idx="230">
                        <c:v>44344</c:v>
                      </c:pt>
                      <c:pt idx="231">
                        <c:v>44345</c:v>
                      </c:pt>
                      <c:pt idx="232">
                        <c:v>44346</c:v>
                      </c:pt>
                      <c:pt idx="233">
                        <c:v>44347</c:v>
                      </c:pt>
                      <c:pt idx="234">
                        <c:v>44348</c:v>
                      </c:pt>
                      <c:pt idx="235">
                        <c:v>44349</c:v>
                      </c:pt>
                      <c:pt idx="236">
                        <c:v>44350</c:v>
                      </c:pt>
                      <c:pt idx="237">
                        <c:v>44351</c:v>
                      </c:pt>
                      <c:pt idx="238">
                        <c:v>44352</c:v>
                      </c:pt>
                      <c:pt idx="239">
                        <c:v>44353</c:v>
                      </c:pt>
                      <c:pt idx="240">
                        <c:v>44354</c:v>
                      </c:pt>
                      <c:pt idx="241">
                        <c:v>44355</c:v>
                      </c:pt>
                      <c:pt idx="242">
                        <c:v>44356</c:v>
                      </c:pt>
                      <c:pt idx="243">
                        <c:v>44357</c:v>
                      </c:pt>
                      <c:pt idx="244">
                        <c:v>44358</c:v>
                      </c:pt>
                      <c:pt idx="245">
                        <c:v>44359</c:v>
                      </c:pt>
                      <c:pt idx="246">
                        <c:v>44360</c:v>
                      </c:pt>
                      <c:pt idx="247">
                        <c:v>44361</c:v>
                      </c:pt>
                      <c:pt idx="248">
                        <c:v>44362</c:v>
                      </c:pt>
                      <c:pt idx="249">
                        <c:v>44363</c:v>
                      </c:pt>
                      <c:pt idx="250">
                        <c:v>44364</c:v>
                      </c:pt>
                      <c:pt idx="251">
                        <c:v>44365</c:v>
                      </c:pt>
                      <c:pt idx="252">
                        <c:v>44366</c:v>
                      </c:pt>
                      <c:pt idx="253">
                        <c:v>44367</c:v>
                      </c:pt>
                      <c:pt idx="254">
                        <c:v>44368</c:v>
                      </c:pt>
                      <c:pt idx="255">
                        <c:v>44369</c:v>
                      </c:pt>
                      <c:pt idx="256">
                        <c:v>44370</c:v>
                      </c:pt>
                      <c:pt idx="257">
                        <c:v>44371</c:v>
                      </c:pt>
                      <c:pt idx="258">
                        <c:v>44372</c:v>
                      </c:pt>
                      <c:pt idx="259">
                        <c:v>44373</c:v>
                      </c:pt>
                      <c:pt idx="260">
                        <c:v>44374</c:v>
                      </c:pt>
                      <c:pt idx="261">
                        <c:v>44375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Kalkuláció_tényadat_elhunyt!$R$2:$R$258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  <c:pt idx="6">
                        <c:v>15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32</c:v>
                      </c:pt>
                      <c:pt idx="15">
                        <c:v>32</c:v>
                      </c:pt>
                      <c:pt idx="16">
                        <c:v>32</c:v>
                      </c:pt>
                      <c:pt idx="17">
                        <c:v>32</c:v>
                      </c:pt>
                      <c:pt idx="18">
                        <c:v>32</c:v>
                      </c:pt>
                      <c:pt idx="19">
                        <c:v>32</c:v>
                      </c:pt>
                      <c:pt idx="20">
                        <c:v>32</c:v>
                      </c:pt>
                      <c:pt idx="21">
                        <c:v>46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46</c:v>
                      </c:pt>
                      <c:pt idx="25">
                        <c:v>46</c:v>
                      </c:pt>
                      <c:pt idx="26">
                        <c:v>46</c:v>
                      </c:pt>
                      <c:pt idx="27">
                        <c:v>46</c:v>
                      </c:pt>
                      <c:pt idx="28">
                        <c:v>64</c:v>
                      </c:pt>
                      <c:pt idx="29">
                        <c:v>64</c:v>
                      </c:pt>
                      <c:pt idx="30">
                        <c:v>64</c:v>
                      </c:pt>
                      <c:pt idx="31">
                        <c:v>64</c:v>
                      </c:pt>
                      <c:pt idx="32">
                        <c:v>64</c:v>
                      </c:pt>
                      <c:pt idx="33">
                        <c:v>64</c:v>
                      </c:pt>
                      <c:pt idx="34">
                        <c:v>64</c:v>
                      </c:pt>
                      <c:pt idx="35">
                        <c:v>88</c:v>
                      </c:pt>
                      <c:pt idx="36">
                        <c:v>88</c:v>
                      </c:pt>
                      <c:pt idx="37">
                        <c:v>88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88</c:v>
                      </c:pt>
                      <c:pt idx="42">
                        <c:v>118</c:v>
                      </c:pt>
                      <c:pt idx="43">
                        <c:v>118</c:v>
                      </c:pt>
                      <c:pt idx="44">
                        <c:v>118</c:v>
                      </c:pt>
                      <c:pt idx="45">
                        <c:v>118</c:v>
                      </c:pt>
                      <c:pt idx="46">
                        <c:v>118</c:v>
                      </c:pt>
                      <c:pt idx="47">
                        <c:v>118</c:v>
                      </c:pt>
                      <c:pt idx="48">
                        <c:v>118</c:v>
                      </c:pt>
                      <c:pt idx="49">
                        <c:v>152</c:v>
                      </c:pt>
                      <c:pt idx="50">
                        <c:v>152</c:v>
                      </c:pt>
                      <c:pt idx="51">
                        <c:v>152</c:v>
                      </c:pt>
                      <c:pt idx="52">
                        <c:v>152</c:v>
                      </c:pt>
                      <c:pt idx="53">
                        <c:v>152</c:v>
                      </c:pt>
                      <c:pt idx="54">
                        <c:v>152</c:v>
                      </c:pt>
                      <c:pt idx="55">
                        <c:v>152</c:v>
                      </c:pt>
                      <c:pt idx="56">
                        <c:v>185</c:v>
                      </c:pt>
                      <c:pt idx="57">
                        <c:v>185</c:v>
                      </c:pt>
                      <c:pt idx="58">
                        <c:v>185</c:v>
                      </c:pt>
                      <c:pt idx="59">
                        <c:v>185</c:v>
                      </c:pt>
                      <c:pt idx="60">
                        <c:v>185</c:v>
                      </c:pt>
                      <c:pt idx="61">
                        <c:v>185</c:v>
                      </c:pt>
                      <c:pt idx="62">
                        <c:v>185</c:v>
                      </c:pt>
                      <c:pt idx="63">
                        <c:v>210</c:v>
                      </c:pt>
                      <c:pt idx="64">
                        <c:v>210</c:v>
                      </c:pt>
                      <c:pt idx="65">
                        <c:v>210</c:v>
                      </c:pt>
                      <c:pt idx="66">
                        <c:v>210</c:v>
                      </c:pt>
                      <c:pt idx="67">
                        <c:v>210</c:v>
                      </c:pt>
                      <c:pt idx="68">
                        <c:v>210</c:v>
                      </c:pt>
                      <c:pt idx="69">
                        <c:v>210</c:v>
                      </c:pt>
                      <c:pt idx="70">
                        <c:v>220</c:v>
                      </c:pt>
                      <c:pt idx="71">
                        <c:v>220</c:v>
                      </c:pt>
                      <c:pt idx="72">
                        <c:v>220</c:v>
                      </c:pt>
                      <c:pt idx="73">
                        <c:v>220</c:v>
                      </c:pt>
                      <c:pt idx="74">
                        <c:v>220</c:v>
                      </c:pt>
                      <c:pt idx="75">
                        <c:v>220</c:v>
                      </c:pt>
                      <c:pt idx="76">
                        <c:v>220</c:v>
                      </c:pt>
                      <c:pt idx="77">
                        <c:v>209</c:v>
                      </c:pt>
                      <c:pt idx="78">
                        <c:v>209</c:v>
                      </c:pt>
                      <c:pt idx="79">
                        <c:v>209</c:v>
                      </c:pt>
                      <c:pt idx="80">
                        <c:v>209</c:v>
                      </c:pt>
                      <c:pt idx="81">
                        <c:v>209</c:v>
                      </c:pt>
                      <c:pt idx="82">
                        <c:v>209</c:v>
                      </c:pt>
                      <c:pt idx="83">
                        <c:v>209</c:v>
                      </c:pt>
                      <c:pt idx="84">
                        <c:v>179</c:v>
                      </c:pt>
                      <c:pt idx="85">
                        <c:v>179</c:v>
                      </c:pt>
                      <c:pt idx="86">
                        <c:v>179</c:v>
                      </c:pt>
                      <c:pt idx="87">
                        <c:v>179</c:v>
                      </c:pt>
                      <c:pt idx="88">
                        <c:v>179</c:v>
                      </c:pt>
                      <c:pt idx="89">
                        <c:v>179</c:v>
                      </c:pt>
                      <c:pt idx="90">
                        <c:v>179</c:v>
                      </c:pt>
                      <c:pt idx="91">
                        <c:v>140</c:v>
                      </c:pt>
                      <c:pt idx="92">
                        <c:v>140</c:v>
                      </c:pt>
                      <c:pt idx="93">
                        <c:v>140</c:v>
                      </c:pt>
                      <c:pt idx="94">
                        <c:v>140</c:v>
                      </c:pt>
                      <c:pt idx="95">
                        <c:v>140</c:v>
                      </c:pt>
                      <c:pt idx="96">
                        <c:v>140</c:v>
                      </c:pt>
                      <c:pt idx="97">
                        <c:v>140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73</c:v>
                      </c:pt>
                      <c:pt idx="106">
                        <c:v>74</c:v>
                      </c:pt>
                      <c:pt idx="107">
                        <c:v>74</c:v>
                      </c:pt>
                      <c:pt idx="108">
                        <c:v>75</c:v>
                      </c:pt>
                      <c:pt idx="109">
                        <c:v>76</c:v>
                      </c:pt>
                      <c:pt idx="110">
                        <c:v>76</c:v>
                      </c:pt>
                      <c:pt idx="111">
                        <c:v>77</c:v>
                      </c:pt>
                      <c:pt idx="112">
                        <c:v>54</c:v>
                      </c:pt>
                      <c:pt idx="113">
                        <c:v>54</c:v>
                      </c:pt>
                      <c:pt idx="114">
                        <c:v>55</c:v>
                      </c:pt>
                      <c:pt idx="115">
                        <c:v>56</c:v>
                      </c:pt>
                      <c:pt idx="116">
                        <c:v>57</c:v>
                      </c:pt>
                      <c:pt idx="117">
                        <c:v>58</c:v>
                      </c:pt>
                      <c:pt idx="118">
                        <c:v>60</c:v>
                      </c:pt>
                      <c:pt idx="119">
                        <c:v>45</c:v>
                      </c:pt>
                      <c:pt idx="120">
                        <c:v>46</c:v>
                      </c:pt>
                      <c:pt idx="121">
                        <c:v>48</c:v>
                      </c:pt>
                      <c:pt idx="122">
                        <c:v>49</c:v>
                      </c:pt>
                      <c:pt idx="123">
                        <c:v>51</c:v>
                      </c:pt>
                      <c:pt idx="124">
                        <c:v>52</c:v>
                      </c:pt>
                      <c:pt idx="125">
                        <c:v>54</c:v>
                      </c:pt>
                      <c:pt idx="126">
                        <c:v>45</c:v>
                      </c:pt>
                      <c:pt idx="127">
                        <c:v>47</c:v>
                      </c:pt>
                      <c:pt idx="128">
                        <c:v>50</c:v>
                      </c:pt>
                      <c:pt idx="129">
                        <c:v>52</c:v>
                      </c:pt>
                      <c:pt idx="130">
                        <c:v>54</c:v>
                      </c:pt>
                      <c:pt idx="131">
                        <c:v>57</c:v>
                      </c:pt>
                      <c:pt idx="132">
                        <c:v>60</c:v>
                      </c:pt>
                      <c:pt idx="133">
                        <c:v>56</c:v>
                      </c:pt>
                      <c:pt idx="134">
                        <c:v>60</c:v>
                      </c:pt>
                      <c:pt idx="135">
                        <c:v>63</c:v>
                      </c:pt>
                      <c:pt idx="136">
                        <c:v>66</c:v>
                      </c:pt>
                      <c:pt idx="137">
                        <c:v>69</c:v>
                      </c:pt>
                      <c:pt idx="138">
                        <c:v>73</c:v>
                      </c:pt>
                      <c:pt idx="139">
                        <c:v>77</c:v>
                      </c:pt>
                      <c:pt idx="140">
                        <c:v>77</c:v>
                      </c:pt>
                      <c:pt idx="141">
                        <c:v>81</c:v>
                      </c:pt>
                      <c:pt idx="142">
                        <c:v>85</c:v>
                      </c:pt>
                      <c:pt idx="143">
                        <c:v>89</c:v>
                      </c:pt>
                      <c:pt idx="144">
                        <c:v>94</c:v>
                      </c:pt>
                      <c:pt idx="145">
                        <c:v>98</c:v>
                      </c:pt>
                      <c:pt idx="146">
                        <c:v>103</c:v>
                      </c:pt>
                      <c:pt idx="147">
                        <c:v>105</c:v>
                      </c:pt>
                      <c:pt idx="148">
                        <c:v>110</c:v>
                      </c:pt>
                      <c:pt idx="149">
                        <c:v>115</c:v>
                      </c:pt>
                      <c:pt idx="150">
                        <c:v>120</c:v>
                      </c:pt>
                      <c:pt idx="151">
                        <c:v>125</c:v>
                      </c:pt>
                      <c:pt idx="152">
                        <c:v>131</c:v>
                      </c:pt>
                      <c:pt idx="153">
                        <c:v>136</c:v>
                      </c:pt>
                      <c:pt idx="154">
                        <c:v>141</c:v>
                      </c:pt>
                      <c:pt idx="155">
                        <c:v>147</c:v>
                      </c:pt>
                      <c:pt idx="156">
                        <c:v>152</c:v>
                      </c:pt>
                      <c:pt idx="157">
                        <c:v>158</c:v>
                      </c:pt>
                      <c:pt idx="158">
                        <c:v>164</c:v>
                      </c:pt>
                      <c:pt idx="159">
                        <c:v>170</c:v>
                      </c:pt>
                      <c:pt idx="160">
                        <c:v>176</c:v>
                      </c:pt>
                      <c:pt idx="161">
                        <c:v>180</c:v>
                      </c:pt>
                      <c:pt idx="162">
                        <c:v>186</c:v>
                      </c:pt>
                      <c:pt idx="163">
                        <c:v>192</c:v>
                      </c:pt>
                      <c:pt idx="164">
                        <c:v>198</c:v>
                      </c:pt>
                      <c:pt idx="165">
                        <c:v>203</c:v>
                      </c:pt>
                      <c:pt idx="166">
                        <c:v>209</c:v>
                      </c:pt>
                      <c:pt idx="167">
                        <c:v>215</c:v>
                      </c:pt>
                      <c:pt idx="168">
                        <c:v>219</c:v>
                      </c:pt>
                      <c:pt idx="169">
                        <c:v>224</c:v>
                      </c:pt>
                      <c:pt idx="170">
                        <c:v>229</c:v>
                      </c:pt>
                      <c:pt idx="171">
                        <c:v>234</c:v>
                      </c:pt>
                      <c:pt idx="172">
                        <c:v>239</c:v>
                      </c:pt>
                      <c:pt idx="173">
                        <c:v>244</c:v>
                      </c:pt>
                      <c:pt idx="174">
                        <c:v>248</c:v>
                      </c:pt>
                      <c:pt idx="175">
                        <c:v>252</c:v>
                      </c:pt>
                      <c:pt idx="176">
                        <c:v>256</c:v>
                      </c:pt>
                      <c:pt idx="177">
                        <c:v>260</c:v>
                      </c:pt>
                      <c:pt idx="178">
                        <c:v>263</c:v>
                      </c:pt>
                      <c:pt idx="179">
                        <c:v>267</c:v>
                      </c:pt>
                      <c:pt idx="180">
                        <c:v>270</c:v>
                      </c:pt>
                      <c:pt idx="181">
                        <c:v>272</c:v>
                      </c:pt>
                      <c:pt idx="182">
                        <c:v>275</c:v>
                      </c:pt>
                      <c:pt idx="183">
                        <c:v>277</c:v>
                      </c:pt>
                      <c:pt idx="184">
                        <c:v>278</c:v>
                      </c:pt>
                      <c:pt idx="185">
                        <c:v>280</c:v>
                      </c:pt>
                      <c:pt idx="186">
                        <c:v>281</c:v>
                      </c:pt>
                      <c:pt idx="187">
                        <c:v>282</c:v>
                      </c:pt>
                      <c:pt idx="188">
                        <c:v>282</c:v>
                      </c:pt>
                      <c:pt idx="189">
                        <c:v>282</c:v>
                      </c:pt>
                      <c:pt idx="190">
                        <c:v>282</c:v>
                      </c:pt>
                      <c:pt idx="191">
                        <c:v>281</c:v>
                      </c:pt>
                      <c:pt idx="192">
                        <c:v>280</c:v>
                      </c:pt>
                      <c:pt idx="193">
                        <c:v>279</c:v>
                      </c:pt>
                      <c:pt idx="194">
                        <c:v>278</c:v>
                      </c:pt>
                      <c:pt idx="195">
                        <c:v>276</c:v>
                      </c:pt>
                      <c:pt idx="196">
                        <c:v>274</c:v>
                      </c:pt>
                      <c:pt idx="197">
                        <c:v>271</c:v>
                      </c:pt>
                      <c:pt idx="198">
                        <c:v>268</c:v>
                      </c:pt>
                      <c:pt idx="199">
                        <c:v>265</c:v>
                      </c:pt>
                      <c:pt idx="200">
                        <c:v>262</c:v>
                      </c:pt>
                      <c:pt idx="201">
                        <c:v>259</c:v>
                      </c:pt>
                      <c:pt idx="202">
                        <c:v>255</c:v>
                      </c:pt>
                      <c:pt idx="203">
                        <c:v>251</c:v>
                      </c:pt>
                      <c:pt idx="204">
                        <c:v>246</c:v>
                      </c:pt>
                      <c:pt idx="205">
                        <c:v>242</c:v>
                      </c:pt>
                      <c:pt idx="206">
                        <c:v>237</c:v>
                      </c:pt>
                      <c:pt idx="207">
                        <c:v>232</c:v>
                      </c:pt>
                      <c:pt idx="208">
                        <c:v>227</c:v>
                      </c:pt>
                      <c:pt idx="209">
                        <c:v>222</c:v>
                      </c:pt>
                      <c:pt idx="210">
                        <c:v>217</c:v>
                      </c:pt>
                      <c:pt idx="211">
                        <c:v>211</c:v>
                      </c:pt>
                      <c:pt idx="212">
                        <c:v>206</c:v>
                      </c:pt>
                      <c:pt idx="213">
                        <c:v>200</c:v>
                      </c:pt>
                      <c:pt idx="214">
                        <c:v>194</c:v>
                      </c:pt>
                      <c:pt idx="215">
                        <c:v>189</c:v>
                      </c:pt>
                      <c:pt idx="216">
                        <c:v>183</c:v>
                      </c:pt>
                      <c:pt idx="217">
                        <c:v>177</c:v>
                      </c:pt>
                      <c:pt idx="218">
                        <c:v>171</c:v>
                      </c:pt>
                      <c:pt idx="219">
                        <c:v>165</c:v>
                      </c:pt>
                      <c:pt idx="220">
                        <c:v>160</c:v>
                      </c:pt>
                      <c:pt idx="221">
                        <c:v>154</c:v>
                      </c:pt>
                      <c:pt idx="222">
                        <c:v>148</c:v>
                      </c:pt>
                      <c:pt idx="223">
                        <c:v>142</c:v>
                      </c:pt>
                      <c:pt idx="224">
                        <c:v>137</c:v>
                      </c:pt>
                      <c:pt idx="225">
                        <c:v>131</c:v>
                      </c:pt>
                      <c:pt idx="226">
                        <c:v>126</c:v>
                      </c:pt>
                      <c:pt idx="227">
                        <c:v>120</c:v>
                      </c:pt>
                      <c:pt idx="228">
                        <c:v>115</c:v>
                      </c:pt>
                      <c:pt idx="229">
                        <c:v>110</c:v>
                      </c:pt>
                      <c:pt idx="230">
                        <c:v>105</c:v>
                      </c:pt>
                      <c:pt idx="231">
                        <c:v>100</c:v>
                      </c:pt>
                      <c:pt idx="232">
                        <c:v>95</c:v>
                      </c:pt>
                      <c:pt idx="233">
                        <c:v>90</c:v>
                      </c:pt>
                      <c:pt idx="234">
                        <c:v>86</c:v>
                      </c:pt>
                      <c:pt idx="235">
                        <c:v>81</c:v>
                      </c:pt>
                      <c:pt idx="236">
                        <c:v>77</c:v>
                      </c:pt>
                      <c:pt idx="237">
                        <c:v>73</c:v>
                      </c:pt>
                      <c:pt idx="238">
                        <c:v>69</c:v>
                      </c:pt>
                      <c:pt idx="239">
                        <c:v>65</c:v>
                      </c:pt>
                      <c:pt idx="240">
                        <c:v>61</c:v>
                      </c:pt>
                      <c:pt idx="241">
                        <c:v>58</c:v>
                      </c:pt>
                      <c:pt idx="242">
                        <c:v>55</c:v>
                      </c:pt>
                      <c:pt idx="243">
                        <c:v>51</c:v>
                      </c:pt>
                      <c:pt idx="244">
                        <c:v>48</c:v>
                      </c:pt>
                      <c:pt idx="245">
                        <c:v>45</c:v>
                      </c:pt>
                      <c:pt idx="246">
                        <c:v>43</c:v>
                      </c:pt>
                      <c:pt idx="247">
                        <c:v>40</c:v>
                      </c:pt>
                      <c:pt idx="248">
                        <c:v>37</c:v>
                      </c:pt>
                      <c:pt idx="249">
                        <c:v>35</c:v>
                      </c:pt>
                      <c:pt idx="250">
                        <c:v>33</c:v>
                      </c:pt>
                      <c:pt idx="251">
                        <c:v>30</c:v>
                      </c:pt>
                      <c:pt idx="252">
                        <c:v>28</c:v>
                      </c:pt>
                      <c:pt idx="253">
                        <c:v>27</c:v>
                      </c:pt>
                      <c:pt idx="254">
                        <c:v>25</c:v>
                      </c:pt>
                      <c:pt idx="255">
                        <c:v>23</c:v>
                      </c:pt>
                      <c:pt idx="256">
                        <c:v>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5036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70224"/>
        <c:crosses val="autoZero"/>
        <c:auto val="1"/>
        <c:lblOffset val="100"/>
        <c:baseTimeUnit val="days"/>
      </c:dateAx>
      <c:valAx>
        <c:axId val="3503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elhalálozások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1589081304238E-2"/>
          <c:y val="0.73015667519538618"/>
          <c:w val="0.8948904265667561"/>
          <c:h val="0.25998849578866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28574</xdr:colOff>
      <xdr:row>1</xdr:row>
      <xdr:rowOff>47624</xdr:rowOff>
    </xdr:from>
    <xdr:to>
      <xdr:col>48</xdr:col>
      <xdr:colOff>10584</xdr:colOff>
      <xdr:row>19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9524</xdr:colOff>
      <xdr:row>21</xdr:row>
      <xdr:rowOff>0</xdr:rowOff>
    </xdr:from>
    <xdr:to>
      <xdr:col>48</xdr:col>
      <xdr:colOff>42334</xdr:colOff>
      <xdr:row>39</xdr:row>
      <xdr:rowOff>180974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38099</xdr:colOff>
      <xdr:row>21</xdr:row>
      <xdr:rowOff>66676</xdr:rowOff>
    </xdr:from>
    <xdr:to>
      <xdr:col>61</xdr:col>
      <xdr:colOff>571499</xdr:colOff>
      <xdr:row>40</xdr:row>
      <xdr:rowOff>76200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3702</xdr:colOff>
      <xdr:row>1</xdr:row>
      <xdr:rowOff>93661</xdr:rowOff>
    </xdr:from>
    <xdr:to>
      <xdr:col>61</xdr:col>
      <xdr:colOff>595312</xdr:colOff>
      <xdr:row>19</xdr:row>
      <xdr:rowOff>122236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44977</xdr:colOff>
      <xdr:row>43</xdr:row>
      <xdr:rowOff>48685</xdr:rowOff>
    </xdr:from>
    <xdr:to>
      <xdr:col>47</xdr:col>
      <xdr:colOff>571499</xdr:colOff>
      <xdr:row>62</xdr:row>
      <xdr:rowOff>86785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606951</xdr:colOff>
      <xdr:row>43</xdr:row>
      <xdr:rowOff>0</xdr:rowOff>
    </xdr:from>
    <xdr:to>
      <xdr:col>61</xdr:col>
      <xdr:colOff>571500</xdr:colOff>
      <xdr:row>62</xdr:row>
      <xdr:rowOff>132293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56092</xdr:colOff>
      <xdr:row>65</xdr:row>
      <xdr:rowOff>128589</xdr:rowOff>
    </xdr:from>
    <xdr:to>
      <xdr:col>48</xdr:col>
      <xdr:colOff>-1</xdr:colOff>
      <xdr:row>84</xdr:row>
      <xdr:rowOff>52388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589491</xdr:colOff>
      <xdr:row>65</xdr:row>
      <xdr:rowOff>143932</xdr:rowOff>
    </xdr:from>
    <xdr:to>
      <xdr:col>61</xdr:col>
      <xdr:colOff>523874</xdr:colOff>
      <xdr:row>84</xdr:row>
      <xdr:rowOff>120120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1</xdr:row>
      <xdr:rowOff>28575</xdr:rowOff>
    </xdr:from>
    <xdr:to>
      <xdr:col>30</xdr:col>
      <xdr:colOff>595312</xdr:colOff>
      <xdr:row>23</xdr:row>
      <xdr:rowOff>178594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42863</xdr:colOff>
      <xdr:row>25</xdr:row>
      <xdr:rowOff>176892</xdr:rowOff>
    </xdr:from>
    <xdr:to>
      <xdr:col>30</xdr:col>
      <xdr:colOff>598715</xdr:colOff>
      <xdr:row>46</xdr:row>
      <xdr:rowOff>142875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26194</xdr:colOff>
      <xdr:row>49</xdr:row>
      <xdr:rowOff>68376</xdr:rowOff>
    </xdr:from>
    <xdr:to>
      <xdr:col>31</xdr:col>
      <xdr:colOff>68036</xdr:colOff>
      <xdr:row>70</xdr:row>
      <xdr:rowOff>163285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</xdr:colOff>
      <xdr:row>2</xdr:row>
      <xdr:rowOff>21431</xdr:rowOff>
    </xdr:from>
    <xdr:to>
      <xdr:col>33</xdr:col>
      <xdr:colOff>47624</xdr:colOff>
      <xdr:row>24</xdr:row>
      <xdr:rowOff>130968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595313</xdr:colOff>
      <xdr:row>2</xdr:row>
      <xdr:rowOff>7144</xdr:rowOff>
    </xdr:from>
    <xdr:to>
      <xdr:col>21</xdr:col>
      <xdr:colOff>23813</xdr:colOff>
      <xdr:row>24</xdr:row>
      <xdr:rowOff>111918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5. egyéni sém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0000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oronavirus.gov.hu/" TargetMode="External"/><Relationship Id="rId3" Type="http://schemas.openxmlformats.org/officeDocument/2006/relationships/hyperlink" Target="https://koronavirus.gov.hu/" TargetMode="External"/><Relationship Id="rId7" Type="http://schemas.openxmlformats.org/officeDocument/2006/relationships/hyperlink" Target="https://koronavirus.gov.hu/" TargetMode="External"/><Relationship Id="rId2" Type="http://schemas.openxmlformats.org/officeDocument/2006/relationships/hyperlink" Target="https://koronavirus.gov.hu/" TargetMode="External"/><Relationship Id="rId1" Type="http://schemas.openxmlformats.org/officeDocument/2006/relationships/hyperlink" Target="https://koronavirus.gov.hu/" TargetMode="External"/><Relationship Id="rId6" Type="http://schemas.openxmlformats.org/officeDocument/2006/relationships/hyperlink" Target="https://koronavirus.gov.hu/" TargetMode="External"/><Relationship Id="rId5" Type="http://schemas.openxmlformats.org/officeDocument/2006/relationships/hyperlink" Target="https://koronavirus.gov.hu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koronavirus.gov.hu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Q681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5.7109375" customWidth="1"/>
    <col min="2" max="2" width="20.7109375" style="9" customWidth="1"/>
    <col min="3" max="3" width="20.7109375" style="8" customWidth="1"/>
    <col min="4" max="4" width="20.7109375" style="22" customWidth="1"/>
    <col min="5" max="5" width="20.7109375" style="24" customWidth="1"/>
    <col min="6" max="10" width="20.7109375" style="9" customWidth="1"/>
    <col min="11" max="11" width="20.7109375" style="12" customWidth="1"/>
    <col min="12" max="12" width="20.7109375" style="9" customWidth="1"/>
    <col min="13" max="14" width="20.7109375" customWidth="1"/>
    <col min="15" max="15" width="20.7109375" style="9" customWidth="1"/>
    <col min="16" max="17" width="20.7109375" customWidth="1"/>
    <col min="18" max="18" width="20.7109375" style="23" customWidth="1"/>
    <col min="19" max="19" width="20.7109375" style="7" customWidth="1"/>
    <col min="20" max="22" width="20.7109375" style="9" customWidth="1"/>
    <col min="23" max="23" width="20.7109375" customWidth="1"/>
    <col min="24" max="25" width="20.7109375" style="9" customWidth="1"/>
    <col min="26" max="26" width="20.7109375" style="45" customWidth="1"/>
    <col min="27" max="27" width="20.7109375" style="9" customWidth="1"/>
    <col min="28" max="34" width="20.7109375" customWidth="1"/>
  </cols>
  <sheetData>
    <row r="1" spans="1:34" ht="60" x14ac:dyDescent="0.25">
      <c r="A1" s="5"/>
      <c r="B1" s="13" t="s">
        <v>0</v>
      </c>
      <c r="C1" s="13" t="s">
        <v>38</v>
      </c>
      <c r="D1" s="25" t="s">
        <v>39</v>
      </c>
      <c r="E1" s="25" t="s">
        <v>40</v>
      </c>
      <c r="F1" s="13" t="s">
        <v>4</v>
      </c>
      <c r="G1" s="13" t="s">
        <v>1</v>
      </c>
      <c r="H1" s="6" t="s">
        <v>25</v>
      </c>
      <c r="I1" s="13" t="s">
        <v>5</v>
      </c>
      <c r="J1" s="14" t="s">
        <v>36</v>
      </c>
      <c r="K1" s="20" t="s">
        <v>2</v>
      </c>
      <c r="L1" s="13" t="s">
        <v>3</v>
      </c>
      <c r="M1" s="2" t="s">
        <v>6</v>
      </c>
      <c r="N1" s="2" t="s">
        <v>7</v>
      </c>
      <c r="O1" s="13" t="s">
        <v>8</v>
      </c>
      <c r="P1" s="6" t="s">
        <v>12</v>
      </c>
      <c r="Q1" s="6" t="s">
        <v>18</v>
      </c>
      <c r="R1" s="21" t="s">
        <v>37</v>
      </c>
      <c r="S1" s="26" t="s">
        <v>13</v>
      </c>
      <c r="T1" s="10" t="s">
        <v>14</v>
      </c>
      <c r="U1" s="6" t="s">
        <v>41</v>
      </c>
      <c r="V1" s="6" t="s">
        <v>42</v>
      </c>
      <c r="W1" s="6" t="s">
        <v>17</v>
      </c>
      <c r="X1" s="14" t="s">
        <v>15</v>
      </c>
      <c r="Y1" s="6" t="s">
        <v>41</v>
      </c>
      <c r="Z1" s="43" t="s">
        <v>42</v>
      </c>
      <c r="AA1" s="10" t="s">
        <v>16</v>
      </c>
      <c r="AB1" s="6" t="s">
        <v>35</v>
      </c>
      <c r="AC1" s="6" t="s">
        <v>20</v>
      </c>
      <c r="AD1" s="6" t="s">
        <v>21</v>
      </c>
      <c r="AE1" s="6" t="s">
        <v>22</v>
      </c>
      <c r="AF1" s="2" t="s">
        <v>9</v>
      </c>
      <c r="AG1" s="6" t="s">
        <v>10</v>
      </c>
      <c r="AH1" s="6" t="s">
        <v>11</v>
      </c>
    </row>
    <row r="2" spans="1:34" x14ac:dyDescent="0.25">
      <c r="A2" s="3">
        <v>43894</v>
      </c>
      <c r="B2" s="8">
        <v>2</v>
      </c>
      <c r="C2" s="39">
        <f>B2+B3+B4+B5+B6</f>
        <v>7</v>
      </c>
      <c r="D2" s="41"/>
      <c r="E2" s="41"/>
      <c r="F2" s="8">
        <f>B2</f>
        <v>2</v>
      </c>
      <c r="G2" s="8">
        <v>0</v>
      </c>
      <c r="H2" s="39"/>
      <c r="I2" s="8">
        <f>G2</f>
        <v>0</v>
      </c>
      <c r="J2" s="8">
        <f>I2/9.769526</f>
        <v>0</v>
      </c>
      <c r="K2" s="12">
        <v>0</v>
      </c>
      <c r="L2" s="8">
        <f>K2</f>
        <v>0</v>
      </c>
      <c r="M2" s="4">
        <f t="shared" ref="M2:M65" si="0">I2/F2</f>
        <v>0</v>
      </c>
      <c r="N2" s="4">
        <f t="shared" ref="N2:N65" si="1">L2/F2</f>
        <v>0</v>
      </c>
      <c r="O2" s="8">
        <f t="shared" ref="O2:O65" si="2">F2-(I2+L2)</f>
        <v>2</v>
      </c>
      <c r="P2" s="1"/>
      <c r="Q2" s="4"/>
      <c r="R2" s="22"/>
      <c r="S2" s="7" t="s">
        <v>19</v>
      </c>
      <c r="T2" s="11" t="s">
        <v>19</v>
      </c>
      <c r="U2" s="11"/>
      <c r="V2" s="11"/>
      <c r="W2" s="4" t="s">
        <v>19</v>
      </c>
      <c r="X2" s="11" t="s">
        <v>19</v>
      </c>
      <c r="Y2" s="11"/>
      <c r="Z2" s="37"/>
      <c r="AA2" s="11" t="s">
        <v>19</v>
      </c>
      <c r="AB2" s="4" t="s">
        <v>19</v>
      </c>
      <c r="AC2" s="4"/>
      <c r="AD2" s="4"/>
      <c r="AE2" s="4"/>
      <c r="AF2" s="1">
        <f t="shared" ref="AF2:AF65" si="3">F2-O2</f>
        <v>0</v>
      </c>
      <c r="AG2" s="4"/>
      <c r="AH2" s="4"/>
    </row>
    <row r="3" spans="1:34" x14ac:dyDescent="0.25">
      <c r="A3" s="3">
        <v>43895</v>
      </c>
      <c r="B3" s="8">
        <v>2</v>
      </c>
      <c r="C3" s="39"/>
      <c r="D3" s="41"/>
      <c r="E3" s="41"/>
      <c r="F3" s="8">
        <f t="shared" ref="F3:F66" si="4">F2+B3</f>
        <v>4</v>
      </c>
      <c r="G3" s="8">
        <v>0</v>
      </c>
      <c r="H3" s="39"/>
      <c r="I3" s="8">
        <f t="shared" ref="I3:I66" si="5">I2+G3</f>
        <v>0</v>
      </c>
      <c r="J3" s="8">
        <f>I3/9.769526</f>
        <v>0</v>
      </c>
      <c r="K3" s="12">
        <v>0</v>
      </c>
      <c r="L3" s="8">
        <f>L2+K3</f>
        <v>0</v>
      </c>
      <c r="M3" s="4">
        <f t="shared" si="0"/>
        <v>0</v>
      </c>
      <c r="N3" s="4">
        <f t="shared" si="1"/>
        <v>0</v>
      </c>
      <c r="O3" s="8">
        <f t="shared" si="2"/>
        <v>4</v>
      </c>
      <c r="P3" s="1">
        <f>O3-O2</f>
        <v>2</v>
      </c>
      <c r="Q3" s="4">
        <f>(O3-O2)/O2</f>
        <v>1</v>
      </c>
      <c r="R3" s="22">
        <f>O3/O2</f>
        <v>2</v>
      </c>
      <c r="S3" s="7" t="s">
        <v>19</v>
      </c>
      <c r="T3" s="11" t="s">
        <v>19</v>
      </c>
      <c r="U3" s="11"/>
      <c r="V3" s="11"/>
      <c r="W3" s="4" t="s">
        <v>19</v>
      </c>
      <c r="X3" s="11" t="s">
        <v>19</v>
      </c>
      <c r="Y3" s="11"/>
      <c r="Z3" s="37"/>
      <c r="AA3" s="11" t="s">
        <v>19</v>
      </c>
      <c r="AB3" s="4" t="s">
        <v>19</v>
      </c>
      <c r="AC3" s="4"/>
      <c r="AD3" s="4"/>
      <c r="AE3" s="4"/>
      <c r="AF3" s="1">
        <f t="shared" si="3"/>
        <v>0</v>
      </c>
      <c r="AG3" s="4"/>
      <c r="AH3" s="4"/>
    </row>
    <row r="4" spans="1:34" x14ac:dyDescent="0.25">
      <c r="A4" s="3">
        <v>43896</v>
      </c>
      <c r="B4" s="8">
        <v>0</v>
      </c>
      <c r="C4" s="39"/>
      <c r="D4" s="41"/>
      <c r="E4" s="41"/>
      <c r="F4" s="8">
        <f t="shared" si="4"/>
        <v>4</v>
      </c>
      <c r="G4" s="8">
        <v>0</v>
      </c>
      <c r="H4" s="39"/>
      <c r="I4" s="8">
        <f t="shared" si="5"/>
        <v>0</v>
      </c>
      <c r="J4" s="8">
        <f t="shared" ref="J4:J67" si="6">I4/9.769526</f>
        <v>0</v>
      </c>
      <c r="K4" s="12">
        <v>0</v>
      </c>
      <c r="L4" s="8">
        <f t="shared" ref="L4:L9" si="7">L3+K4</f>
        <v>0</v>
      </c>
      <c r="M4" s="4">
        <f t="shared" si="0"/>
        <v>0</v>
      </c>
      <c r="N4" s="4">
        <f t="shared" si="1"/>
        <v>0</v>
      </c>
      <c r="O4" s="8">
        <f t="shared" si="2"/>
        <v>4</v>
      </c>
      <c r="P4" s="1">
        <f t="shared" ref="P4:P67" si="8">O4-O3</f>
        <v>0</v>
      </c>
      <c r="Q4" s="4">
        <f>(O4-O3)/O3</f>
        <v>0</v>
      </c>
      <c r="R4" s="22">
        <f>O4/O3</f>
        <v>1</v>
      </c>
      <c r="S4" s="7" t="s">
        <v>19</v>
      </c>
      <c r="T4" s="11" t="s">
        <v>19</v>
      </c>
      <c r="U4" s="11"/>
      <c r="V4" s="11"/>
      <c r="W4" s="4" t="s">
        <v>19</v>
      </c>
      <c r="X4" s="11" t="s">
        <v>19</v>
      </c>
      <c r="Y4" s="11"/>
      <c r="Z4" s="37"/>
      <c r="AA4" s="11" t="s">
        <v>19</v>
      </c>
      <c r="AB4" s="4" t="s">
        <v>19</v>
      </c>
      <c r="AC4" s="4"/>
      <c r="AD4" s="4"/>
      <c r="AE4" s="4"/>
      <c r="AF4" s="1">
        <f t="shared" si="3"/>
        <v>0</v>
      </c>
      <c r="AG4" s="4"/>
      <c r="AH4" s="4"/>
    </row>
    <row r="5" spans="1:34" x14ac:dyDescent="0.25">
      <c r="A5" s="3">
        <v>43897</v>
      </c>
      <c r="B5" s="8">
        <v>1</v>
      </c>
      <c r="C5" s="39"/>
      <c r="D5" s="41"/>
      <c r="E5" s="41"/>
      <c r="F5" s="8">
        <f t="shared" si="4"/>
        <v>5</v>
      </c>
      <c r="G5" s="8">
        <v>0</v>
      </c>
      <c r="H5" s="39"/>
      <c r="I5" s="8">
        <f t="shared" si="5"/>
        <v>0</v>
      </c>
      <c r="J5" s="8">
        <f t="shared" si="6"/>
        <v>0</v>
      </c>
      <c r="K5" s="12">
        <v>0</v>
      </c>
      <c r="L5" s="8">
        <f t="shared" si="7"/>
        <v>0</v>
      </c>
      <c r="M5" s="4">
        <f t="shared" si="0"/>
        <v>0</v>
      </c>
      <c r="N5" s="4">
        <f t="shared" si="1"/>
        <v>0</v>
      </c>
      <c r="O5" s="8">
        <f t="shared" si="2"/>
        <v>5</v>
      </c>
      <c r="P5" s="1">
        <f t="shared" si="8"/>
        <v>1</v>
      </c>
      <c r="Q5" s="4">
        <f t="shared" ref="Q5:Q68" si="9">(O5-O4)/O4</f>
        <v>0.25</v>
      </c>
      <c r="R5" s="22">
        <f t="shared" ref="R5:R68" si="10">O5/O4</f>
        <v>1.25</v>
      </c>
      <c r="S5" s="7" t="s">
        <v>19</v>
      </c>
      <c r="T5" s="11" t="s">
        <v>19</v>
      </c>
      <c r="U5" s="11"/>
      <c r="V5" s="11"/>
      <c r="W5" s="4" t="s">
        <v>19</v>
      </c>
      <c r="X5" s="11" t="s">
        <v>19</v>
      </c>
      <c r="Y5" s="11"/>
      <c r="Z5" s="37"/>
      <c r="AA5" s="11" t="s">
        <v>19</v>
      </c>
      <c r="AB5" s="4" t="s">
        <v>19</v>
      </c>
      <c r="AC5" s="4"/>
      <c r="AD5" s="4"/>
      <c r="AE5" s="4"/>
      <c r="AF5" s="1">
        <f t="shared" si="3"/>
        <v>0</v>
      </c>
      <c r="AG5" s="4"/>
      <c r="AH5" s="4"/>
    </row>
    <row r="6" spans="1:34" x14ac:dyDescent="0.25">
      <c r="A6" s="3">
        <v>43898</v>
      </c>
      <c r="B6" s="8">
        <v>2</v>
      </c>
      <c r="C6" s="39"/>
      <c r="D6" s="41"/>
      <c r="E6" s="41"/>
      <c r="F6" s="8">
        <f t="shared" si="4"/>
        <v>7</v>
      </c>
      <c r="G6" s="8">
        <v>0</v>
      </c>
      <c r="H6" s="39"/>
      <c r="I6" s="8">
        <f t="shared" si="5"/>
        <v>0</v>
      </c>
      <c r="J6" s="8">
        <f t="shared" si="6"/>
        <v>0</v>
      </c>
      <c r="K6" s="12">
        <v>0</v>
      </c>
      <c r="L6" s="8">
        <f t="shared" si="7"/>
        <v>0</v>
      </c>
      <c r="M6" s="4">
        <f t="shared" si="0"/>
        <v>0</v>
      </c>
      <c r="N6" s="4">
        <f t="shared" si="1"/>
        <v>0</v>
      </c>
      <c r="O6" s="8">
        <f t="shared" si="2"/>
        <v>7</v>
      </c>
      <c r="P6" s="1">
        <f t="shared" si="8"/>
        <v>2</v>
      </c>
      <c r="Q6" s="4">
        <f t="shared" si="9"/>
        <v>0.4</v>
      </c>
      <c r="R6" s="22">
        <f t="shared" si="10"/>
        <v>1.4</v>
      </c>
      <c r="S6" s="7" t="s">
        <v>19</v>
      </c>
      <c r="T6" s="11" t="s">
        <v>19</v>
      </c>
      <c r="U6" s="11"/>
      <c r="V6" s="11"/>
      <c r="W6" s="4" t="s">
        <v>19</v>
      </c>
      <c r="X6" s="11" t="s">
        <v>19</v>
      </c>
      <c r="Y6" s="11"/>
      <c r="Z6" s="37"/>
      <c r="AA6" s="11" t="s">
        <v>19</v>
      </c>
      <c r="AB6" s="4" t="s">
        <v>19</v>
      </c>
      <c r="AC6" s="4"/>
      <c r="AD6" s="4"/>
      <c r="AE6" s="4"/>
      <c r="AF6" s="1">
        <f t="shared" si="3"/>
        <v>0</v>
      </c>
      <c r="AG6" s="4"/>
      <c r="AH6" s="4"/>
    </row>
    <row r="7" spans="1:34" x14ac:dyDescent="0.25">
      <c r="A7" s="3">
        <v>43899</v>
      </c>
      <c r="B7" s="8">
        <v>2</v>
      </c>
      <c r="C7" s="39">
        <f>B7+B8+B9+B10+B11+B12+B13</f>
        <v>25</v>
      </c>
      <c r="D7" s="40">
        <f>C7/C2</f>
        <v>3.5714285714285716</v>
      </c>
      <c r="E7" s="40">
        <f>(B7+B8+B9+B10+B11)/(B2+B3+B4+B5+B6)</f>
        <v>1.7142857142857142</v>
      </c>
      <c r="F7" s="8">
        <f t="shared" si="4"/>
        <v>9</v>
      </c>
      <c r="G7" s="8">
        <v>0</v>
      </c>
      <c r="H7" s="38" t="e">
        <f>(G7+G8+G9+G10+G11+G12+G13)/(#REF!+G1+G2+G3+G4+G5+G6)</f>
        <v>#REF!</v>
      </c>
      <c r="I7" s="8">
        <f t="shared" si="5"/>
        <v>0</v>
      </c>
      <c r="J7" s="8">
        <f t="shared" si="6"/>
        <v>0</v>
      </c>
      <c r="K7" s="12">
        <v>0</v>
      </c>
      <c r="L7" s="8">
        <f t="shared" si="7"/>
        <v>0</v>
      </c>
      <c r="M7" s="4">
        <f t="shared" si="0"/>
        <v>0</v>
      </c>
      <c r="N7" s="4">
        <f t="shared" si="1"/>
        <v>0</v>
      </c>
      <c r="O7" s="8">
        <f t="shared" si="2"/>
        <v>9</v>
      </c>
      <c r="P7" s="1">
        <f t="shared" si="8"/>
        <v>2</v>
      </c>
      <c r="Q7" s="4">
        <f t="shared" si="9"/>
        <v>0.2857142857142857</v>
      </c>
      <c r="R7" s="22">
        <f t="shared" si="10"/>
        <v>1.2857142857142858</v>
      </c>
      <c r="S7" s="7" t="s">
        <v>19</v>
      </c>
      <c r="T7" s="11" t="s">
        <v>19</v>
      </c>
      <c r="U7" s="11"/>
      <c r="V7" s="11"/>
      <c r="W7" s="4" t="s">
        <v>19</v>
      </c>
      <c r="X7" s="11" t="s">
        <v>19</v>
      </c>
      <c r="Y7" s="11"/>
      <c r="Z7" s="37"/>
      <c r="AA7" s="11" t="s">
        <v>19</v>
      </c>
      <c r="AB7" s="4" t="s">
        <v>19</v>
      </c>
      <c r="AC7" s="4"/>
      <c r="AD7" s="4"/>
      <c r="AE7" s="4"/>
      <c r="AF7" s="1">
        <f t="shared" si="3"/>
        <v>0</v>
      </c>
      <c r="AG7" s="4"/>
      <c r="AH7" s="4"/>
    </row>
    <row r="8" spans="1:34" x14ac:dyDescent="0.25">
      <c r="A8" s="3">
        <v>43900</v>
      </c>
      <c r="B8" s="8">
        <v>3</v>
      </c>
      <c r="C8" s="39"/>
      <c r="D8" s="40"/>
      <c r="E8" s="40"/>
      <c r="F8" s="8">
        <f t="shared" si="4"/>
        <v>12</v>
      </c>
      <c r="G8" s="8">
        <v>0</v>
      </c>
      <c r="H8" s="38"/>
      <c r="I8" s="8">
        <f t="shared" si="5"/>
        <v>0</v>
      </c>
      <c r="J8" s="8">
        <f t="shared" si="6"/>
        <v>0</v>
      </c>
      <c r="K8" s="12">
        <v>0</v>
      </c>
      <c r="L8" s="8">
        <f t="shared" si="7"/>
        <v>0</v>
      </c>
      <c r="M8" s="4">
        <f t="shared" si="0"/>
        <v>0</v>
      </c>
      <c r="N8" s="4">
        <f t="shared" si="1"/>
        <v>0</v>
      </c>
      <c r="O8" s="8">
        <f t="shared" si="2"/>
        <v>12</v>
      </c>
      <c r="P8" s="1">
        <f t="shared" si="8"/>
        <v>3</v>
      </c>
      <c r="Q8" s="4">
        <f t="shared" si="9"/>
        <v>0.33333333333333331</v>
      </c>
      <c r="R8" s="22">
        <f t="shared" si="10"/>
        <v>1.3333333333333333</v>
      </c>
      <c r="S8" s="7" t="s">
        <v>19</v>
      </c>
      <c r="T8" s="11" t="s">
        <v>19</v>
      </c>
      <c r="U8" s="11"/>
      <c r="V8" s="11"/>
      <c r="W8" s="4" t="s">
        <v>19</v>
      </c>
      <c r="X8" s="11" t="s">
        <v>19</v>
      </c>
      <c r="Y8" s="11"/>
      <c r="Z8" s="37"/>
      <c r="AA8" s="11" t="s">
        <v>19</v>
      </c>
      <c r="AB8" s="4" t="s">
        <v>19</v>
      </c>
      <c r="AC8" s="4"/>
      <c r="AD8" s="4"/>
      <c r="AE8" s="4"/>
      <c r="AF8" s="1">
        <f t="shared" si="3"/>
        <v>0</v>
      </c>
      <c r="AG8" s="4"/>
      <c r="AH8" s="4"/>
    </row>
    <row r="9" spans="1:34" x14ac:dyDescent="0.25">
      <c r="A9" s="3">
        <v>43901</v>
      </c>
      <c r="B9" s="8">
        <v>1</v>
      </c>
      <c r="C9" s="39"/>
      <c r="D9" s="40"/>
      <c r="E9" s="40"/>
      <c r="F9" s="8">
        <f t="shared" si="4"/>
        <v>13</v>
      </c>
      <c r="G9" s="8">
        <v>0</v>
      </c>
      <c r="H9" s="38"/>
      <c r="I9" s="8">
        <f t="shared" si="5"/>
        <v>0</v>
      </c>
      <c r="J9" s="8">
        <f t="shared" si="6"/>
        <v>0</v>
      </c>
      <c r="K9" s="12">
        <v>0</v>
      </c>
      <c r="L9" s="8">
        <f t="shared" si="7"/>
        <v>0</v>
      </c>
      <c r="M9" s="4">
        <f t="shared" si="0"/>
        <v>0</v>
      </c>
      <c r="N9" s="4">
        <f t="shared" si="1"/>
        <v>0</v>
      </c>
      <c r="O9" s="8">
        <f t="shared" si="2"/>
        <v>13</v>
      </c>
      <c r="P9" s="1">
        <f t="shared" si="8"/>
        <v>1</v>
      </c>
      <c r="Q9" s="4">
        <f t="shared" si="9"/>
        <v>8.3333333333333329E-2</v>
      </c>
      <c r="R9" s="22">
        <f t="shared" si="10"/>
        <v>1.0833333333333333</v>
      </c>
      <c r="S9" s="7" t="s">
        <v>19</v>
      </c>
      <c r="T9" s="11" t="s">
        <v>19</v>
      </c>
      <c r="U9" s="11"/>
      <c r="V9" s="11"/>
      <c r="W9" s="4" t="s">
        <v>19</v>
      </c>
      <c r="X9" s="11" t="s">
        <v>19</v>
      </c>
      <c r="Y9" s="11"/>
      <c r="Z9" s="37"/>
      <c r="AA9" s="11" t="s">
        <v>19</v>
      </c>
      <c r="AB9" s="4" t="s">
        <v>19</v>
      </c>
      <c r="AC9" s="4"/>
      <c r="AD9" s="4"/>
      <c r="AE9" s="4"/>
      <c r="AF9" s="1">
        <f t="shared" si="3"/>
        <v>0</v>
      </c>
      <c r="AG9" s="4"/>
      <c r="AH9" s="4"/>
    </row>
    <row r="10" spans="1:34" x14ac:dyDescent="0.25">
      <c r="A10" s="3">
        <v>43902</v>
      </c>
      <c r="B10" s="8">
        <v>3</v>
      </c>
      <c r="C10" s="39"/>
      <c r="D10" s="40"/>
      <c r="E10" s="40"/>
      <c r="F10" s="8">
        <f t="shared" si="4"/>
        <v>16</v>
      </c>
      <c r="G10" s="8">
        <v>0</v>
      </c>
      <c r="H10" s="38"/>
      <c r="I10" s="8">
        <f t="shared" si="5"/>
        <v>0</v>
      </c>
      <c r="J10" s="8">
        <f t="shared" si="6"/>
        <v>0</v>
      </c>
      <c r="K10" s="12">
        <v>1</v>
      </c>
      <c r="L10" s="8">
        <f>L9+K10</f>
        <v>1</v>
      </c>
      <c r="M10" s="4">
        <f t="shared" si="0"/>
        <v>0</v>
      </c>
      <c r="N10" s="4">
        <f t="shared" si="1"/>
        <v>6.25E-2</v>
      </c>
      <c r="O10" s="8">
        <f t="shared" si="2"/>
        <v>15</v>
      </c>
      <c r="P10" s="1">
        <f t="shared" si="8"/>
        <v>2</v>
      </c>
      <c r="Q10" s="4">
        <f t="shared" si="9"/>
        <v>0.15384615384615385</v>
      </c>
      <c r="R10" s="22">
        <f t="shared" si="10"/>
        <v>1.1538461538461537</v>
      </c>
      <c r="S10" s="7" t="s">
        <v>19</v>
      </c>
      <c r="T10" s="11" t="s">
        <v>19</v>
      </c>
      <c r="U10" s="11"/>
      <c r="V10" s="11"/>
      <c r="W10" s="4" t="s">
        <v>19</v>
      </c>
      <c r="X10" s="11" t="s">
        <v>19</v>
      </c>
      <c r="Y10" s="11"/>
      <c r="Z10" s="37"/>
      <c r="AA10" s="11" t="s">
        <v>19</v>
      </c>
      <c r="AB10" s="4" t="s">
        <v>19</v>
      </c>
      <c r="AC10" s="4"/>
      <c r="AD10" s="4"/>
      <c r="AE10" s="4"/>
      <c r="AF10" s="1">
        <f t="shared" si="3"/>
        <v>1</v>
      </c>
      <c r="AG10" s="4">
        <f t="shared" ref="AG10:AG73" si="11">L10/AF10</f>
        <v>1</v>
      </c>
      <c r="AH10" s="4">
        <f t="shared" ref="AH10:AH73" si="12">I10/AF10</f>
        <v>0</v>
      </c>
    </row>
    <row r="11" spans="1:34" x14ac:dyDescent="0.25">
      <c r="A11" s="3">
        <v>43903</v>
      </c>
      <c r="B11" s="8">
        <v>3</v>
      </c>
      <c r="C11" s="39"/>
      <c r="D11" s="40"/>
      <c r="E11" s="40"/>
      <c r="F11" s="8">
        <f t="shared" si="4"/>
        <v>19</v>
      </c>
      <c r="G11" s="8">
        <v>0</v>
      </c>
      <c r="H11" s="38"/>
      <c r="I11" s="8">
        <f t="shared" si="5"/>
        <v>0</v>
      </c>
      <c r="J11" s="8">
        <f t="shared" si="6"/>
        <v>0</v>
      </c>
      <c r="K11" s="12">
        <v>0</v>
      </c>
      <c r="L11" s="8">
        <f t="shared" ref="L11:L74" si="13">L10+K11</f>
        <v>1</v>
      </c>
      <c r="M11" s="4">
        <f t="shared" si="0"/>
        <v>0</v>
      </c>
      <c r="N11" s="4">
        <f t="shared" si="1"/>
        <v>5.2631578947368418E-2</v>
      </c>
      <c r="O11" s="8">
        <f t="shared" si="2"/>
        <v>18</v>
      </c>
      <c r="P11" s="1">
        <f t="shared" si="8"/>
        <v>3</v>
      </c>
      <c r="Q11" s="4">
        <f t="shared" si="9"/>
        <v>0.2</v>
      </c>
      <c r="R11" s="22">
        <f t="shared" si="10"/>
        <v>1.2</v>
      </c>
      <c r="S11" s="7" t="s">
        <v>19</v>
      </c>
      <c r="T11" s="11" t="s">
        <v>19</v>
      </c>
      <c r="U11" s="11"/>
      <c r="V11" s="11"/>
      <c r="W11" s="4" t="s">
        <v>19</v>
      </c>
      <c r="X11" s="11" t="s">
        <v>19</v>
      </c>
      <c r="Y11" s="11"/>
      <c r="Z11" s="37"/>
      <c r="AA11" s="11" t="s">
        <v>19</v>
      </c>
      <c r="AB11" s="4" t="s">
        <v>19</v>
      </c>
      <c r="AC11" s="4"/>
      <c r="AD11" s="4"/>
      <c r="AE11" s="4"/>
      <c r="AF11" s="1">
        <f t="shared" si="3"/>
        <v>1</v>
      </c>
      <c r="AG11" s="4">
        <f t="shared" si="11"/>
        <v>1</v>
      </c>
      <c r="AH11" s="4">
        <f t="shared" si="12"/>
        <v>0</v>
      </c>
    </row>
    <row r="12" spans="1:34" x14ac:dyDescent="0.25">
      <c r="A12" s="3">
        <v>43904</v>
      </c>
      <c r="B12" s="8">
        <v>11</v>
      </c>
      <c r="C12" s="39"/>
      <c r="D12" s="40"/>
      <c r="E12" s="40">
        <f>(B12+B13+B14+B15+B16)/(B7+B8+B9+B10+B11)</f>
        <v>3.25</v>
      </c>
      <c r="F12" s="8">
        <f t="shared" si="4"/>
        <v>30</v>
      </c>
      <c r="G12" s="8">
        <v>0</v>
      </c>
      <c r="H12" s="38"/>
      <c r="I12" s="8">
        <f t="shared" si="5"/>
        <v>0</v>
      </c>
      <c r="J12" s="8">
        <f t="shared" si="6"/>
        <v>0</v>
      </c>
      <c r="K12" s="12">
        <v>0</v>
      </c>
      <c r="L12" s="8">
        <f t="shared" si="13"/>
        <v>1</v>
      </c>
      <c r="M12" s="4">
        <f t="shared" si="0"/>
        <v>0</v>
      </c>
      <c r="N12" s="4">
        <f t="shared" si="1"/>
        <v>3.3333333333333333E-2</v>
      </c>
      <c r="O12" s="8">
        <f t="shared" si="2"/>
        <v>29</v>
      </c>
      <c r="P12" s="1">
        <f t="shared" si="8"/>
        <v>11</v>
      </c>
      <c r="Q12" s="4">
        <f t="shared" si="9"/>
        <v>0.61111111111111116</v>
      </c>
      <c r="R12" s="22">
        <f t="shared" si="10"/>
        <v>1.6111111111111112</v>
      </c>
      <c r="S12" s="7" t="s">
        <v>19</v>
      </c>
      <c r="T12" s="11" t="s">
        <v>19</v>
      </c>
      <c r="U12" s="11"/>
      <c r="V12" s="11"/>
      <c r="W12" s="4" t="s">
        <v>19</v>
      </c>
      <c r="X12" s="11" t="s">
        <v>19</v>
      </c>
      <c r="Y12" s="11"/>
      <c r="Z12" s="37"/>
      <c r="AA12" s="11" t="s">
        <v>19</v>
      </c>
      <c r="AB12" s="4" t="s">
        <v>19</v>
      </c>
      <c r="AC12" s="4"/>
      <c r="AD12" s="4"/>
      <c r="AE12" s="4"/>
      <c r="AF12" s="1">
        <f t="shared" si="3"/>
        <v>1</v>
      </c>
      <c r="AG12" s="4">
        <f t="shared" si="11"/>
        <v>1</v>
      </c>
      <c r="AH12" s="4">
        <f t="shared" si="12"/>
        <v>0</v>
      </c>
    </row>
    <row r="13" spans="1:34" x14ac:dyDescent="0.25">
      <c r="A13" s="3">
        <v>43905</v>
      </c>
      <c r="B13" s="8">
        <v>2</v>
      </c>
      <c r="C13" s="39"/>
      <c r="D13" s="40"/>
      <c r="E13" s="40"/>
      <c r="F13" s="8">
        <f t="shared" si="4"/>
        <v>32</v>
      </c>
      <c r="G13" s="8">
        <v>1</v>
      </c>
      <c r="H13" s="38"/>
      <c r="I13" s="8">
        <f t="shared" si="5"/>
        <v>1</v>
      </c>
      <c r="J13" s="8">
        <f t="shared" si="6"/>
        <v>0.10235911138370479</v>
      </c>
      <c r="K13" s="12">
        <v>0</v>
      </c>
      <c r="L13" s="8">
        <f t="shared" si="13"/>
        <v>1</v>
      </c>
      <c r="M13" s="4">
        <f t="shared" si="0"/>
        <v>3.125E-2</v>
      </c>
      <c r="N13" s="4">
        <f t="shared" si="1"/>
        <v>3.125E-2</v>
      </c>
      <c r="O13" s="8">
        <f t="shared" si="2"/>
        <v>30</v>
      </c>
      <c r="P13" s="1">
        <f t="shared" si="8"/>
        <v>1</v>
      </c>
      <c r="Q13" s="4">
        <f t="shared" si="9"/>
        <v>3.4482758620689655E-2</v>
      </c>
      <c r="R13" s="22">
        <f t="shared" si="10"/>
        <v>1.0344827586206897</v>
      </c>
      <c r="S13" s="7" t="s">
        <v>19</v>
      </c>
      <c r="T13" s="11" t="s">
        <v>19</v>
      </c>
      <c r="U13" s="11"/>
      <c r="V13" s="11"/>
      <c r="W13" s="4" t="s">
        <v>19</v>
      </c>
      <c r="X13" s="11" t="s">
        <v>19</v>
      </c>
      <c r="Y13" s="11"/>
      <c r="Z13" s="37"/>
      <c r="AA13" s="11" t="s">
        <v>19</v>
      </c>
      <c r="AB13" s="4" t="s">
        <v>19</v>
      </c>
      <c r="AC13" s="4"/>
      <c r="AD13" s="4"/>
      <c r="AE13" s="4"/>
      <c r="AF13" s="1">
        <f t="shared" si="3"/>
        <v>2</v>
      </c>
      <c r="AG13" s="4">
        <f t="shared" si="11"/>
        <v>0.5</v>
      </c>
      <c r="AH13" s="4">
        <f t="shared" si="12"/>
        <v>0.5</v>
      </c>
    </row>
    <row r="14" spans="1:34" x14ac:dyDescent="0.25">
      <c r="A14" s="3">
        <v>43906</v>
      </c>
      <c r="B14" s="8">
        <v>7</v>
      </c>
      <c r="C14" s="39">
        <f>B14+B15+B16+B17+B18+B19+B20</f>
        <v>99</v>
      </c>
      <c r="D14" s="40">
        <f>C14/C7</f>
        <v>3.96</v>
      </c>
      <c r="E14" s="40"/>
      <c r="F14" s="8">
        <f t="shared" si="4"/>
        <v>39</v>
      </c>
      <c r="G14" s="8">
        <v>0</v>
      </c>
      <c r="H14" s="38">
        <f t="shared" ref="H14" si="14">(G14+G15+G16+G17+G18+G19+G20)/(G7+G8+G9+G10+G11+G12+G13)</f>
        <v>5</v>
      </c>
      <c r="I14" s="8">
        <f t="shared" si="5"/>
        <v>1</v>
      </c>
      <c r="J14" s="8">
        <f t="shared" si="6"/>
        <v>0.10235911138370479</v>
      </c>
      <c r="K14" s="12">
        <v>1</v>
      </c>
      <c r="L14" s="8">
        <f t="shared" si="13"/>
        <v>2</v>
      </c>
      <c r="M14" s="4">
        <f t="shared" si="0"/>
        <v>2.564102564102564E-2</v>
      </c>
      <c r="N14" s="4">
        <f t="shared" si="1"/>
        <v>5.128205128205128E-2</v>
      </c>
      <c r="O14" s="8">
        <f t="shared" si="2"/>
        <v>36</v>
      </c>
      <c r="P14" s="1">
        <f t="shared" si="8"/>
        <v>6</v>
      </c>
      <c r="Q14" s="4">
        <f t="shared" si="9"/>
        <v>0.2</v>
      </c>
      <c r="R14" s="22">
        <f t="shared" si="10"/>
        <v>1.2</v>
      </c>
      <c r="S14" s="7" t="s">
        <v>19</v>
      </c>
      <c r="T14" s="11" t="s">
        <v>19</v>
      </c>
      <c r="U14" s="11"/>
      <c r="V14" s="11"/>
      <c r="W14" s="4" t="s">
        <v>19</v>
      </c>
      <c r="X14" s="11" t="s">
        <v>19</v>
      </c>
      <c r="Y14" s="11"/>
      <c r="Z14" s="37"/>
      <c r="AA14" s="11" t="s">
        <v>19</v>
      </c>
      <c r="AB14" s="4" t="s">
        <v>19</v>
      </c>
      <c r="AC14" s="4"/>
      <c r="AD14" s="4"/>
      <c r="AE14" s="4"/>
      <c r="AF14" s="1">
        <f t="shared" si="3"/>
        <v>3</v>
      </c>
      <c r="AG14" s="4">
        <f t="shared" si="11"/>
        <v>0.66666666666666663</v>
      </c>
      <c r="AH14" s="4">
        <f t="shared" si="12"/>
        <v>0.33333333333333331</v>
      </c>
    </row>
    <row r="15" spans="1:34" x14ac:dyDescent="0.25">
      <c r="A15" s="3">
        <v>43907</v>
      </c>
      <c r="B15" s="8">
        <v>11</v>
      </c>
      <c r="C15" s="39"/>
      <c r="D15" s="40"/>
      <c r="E15" s="40"/>
      <c r="F15" s="8">
        <f t="shared" si="4"/>
        <v>50</v>
      </c>
      <c r="G15" s="8">
        <v>0</v>
      </c>
      <c r="H15" s="38"/>
      <c r="I15" s="8">
        <f t="shared" si="5"/>
        <v>1</v>
      </c>
      <c r="J15" s="8">
        <f t="shared" si="6"/>
        <v>0.10235911138370479</v>
      </c>
      <c r="K15" s="12">
        <v>0</v>
      </c>
      <c r="L15" s="8">
        <f t="shared" si="13"/>
        <v>2</v>
      </c>
      <c r="M15" s="4">
        <f t="shared" si="0"/>
        <v>0.02</v>
      </c>
      <c r="N15" s="4">
        <f t="shared" si="1"/>
        <v>0.04</v>
      </c>
      <c r="O15" s="8">
        <f t="shared" si="2"/>
        <v>47</v>
      </c>
      <c r="P15" s="1">
        <f t="shared" si="8"/>
        <v>11</v>
      </c>
      <c r="Q15" s="4">
        <f t="shared" si="9"/>
        <v>0.30555555555555558</v>
      </c>
      <c r="R15" s="22">
        <f t="shared" si="10"/>
        <v>1.3055555555555556</v>
      </c>
      <c r="S15" s="7" t="s">
        <v>19</v>
      </c>
      <c r="T15" s="11" t="s">
        <v>19</v>
      </c>
      <c r="U15" s="11"/>
      <c r="V15" s="11"/>
      <c r="W15" s="4" t="s">
        <v>19</v>
      </c>
      <c r="X15" s="11" t="s">
        <v>19</v>
      </c>
      <c r="Y15" s="11"/>
      <c r="Z15" s="37"/>
      <c r="AA15" s="11" t="s">
        <v>19</v>
      </c>
      <c r="AB15" s="4" t="s">
        <v>19</v>
      </c>
      <c r="AC15" s="4"/>
      <c r="AD15" s="4"/>
      <c r="AE15" s="4"/>
      <c r="AF15" s="1">
        <f t="shared" si="3"/>
        <v>3</v>
      </c>
      <c r="AG15" s="4">
        <f t="shared" si="11"/>
        <v>0.66666666666666663</v>
      </c>
      <c r="AH15" s="4">
        <f t="shared" si="12"/>
        <v>0.33333333333333331</v>
      </c>
    </row>
    <row r="16" spans="1:34" x14ac:dyDescent="0.25">
      <c r="A16" s="3">
        <v>43908</v>
      </c>
      <c r="B16" s="8">
        <v>8</v>
      </c>
      <c r="C16" s="39"/>
      <c r="D16" s="40"/>
      <c r="E16" s="40"/>
      <c r="F16" s="8">
        <f t="shared" si="4"/>
        <v>58</v>
      </c>
      <c r="G16" s="8">
        <v>0</v>
      </c>
      <c r="H16" s="38"/>
      <c r="I16" s="8">
        <f t="shared" si="5"/>
        <v>1</v>
      </c>
      <c r="J16" s="8">
        <f t="shared" si="6"/>
        <v>0.10235911138370479</v>
      </c>
      <c r="K16" s="12">
        <v>0</v>
      </c>
      <c r="L16" s="8">
        <f t="shared" si="13"/>
        <v>2</v>
      </c>
      <c r="M16" s="4">
        <f t="shared" si="0"/>
        <v>1.7241379310344827E-2</v>
      </c>
      <c r="N16" s="4">
        <f t="shared" si="1"/>
        <v>3.4482758620689655E-2</v>
      </c>
      <c r="O16" s="8">
        <f t="shared" si="2"/>
        <v>55</v>
      </c>
      <c r="P16" s="1">
        <f t="shared" si="8"/>
        <v>8</v>
      </c>
      <c r="Q16" s="4">
        <f t="shared" si="9"/>
        <v>0.1702127659574468</v>
      </c>
      <c r="R16" s="22">
        <f t="shared" si="10"/>
        <v>1.1702127659574468</v>
      </c>
      <c r="S16" s="7" t="s">
        <v>19</v>
      </c>
      <c r="T16" s="11" t="s">
        <v>19</v>
      </c>
      <c r="U16" s="11"/>
      <c r="V16" s="11"/>
      <c r="W16" s="4" t="s">
        <v>19</v>
      </c>
      <c r="X16" s="11" t="s">
        <v>19</v>
      </c>
      <c r="Y16" s="11"/>
      <c r="Z16" s="37"/>
      <c r="AA16" s="11" t="s">
        <v>19</v>
      </c>
      <c r="AB16" s="4" t="s">
        <v>19</v>
      </c>
      <c r="AC16" s="4"/>
      <c r="AD16" s="4"/>
      <c r="AE16" s="4"/>
      <c r="AF16" s="1">
        <f t="shared" si="3"/>
        <v>3</v>
      </c>
      <c r="AG16" s="4">
        <f t="shared" si="11"/>
        <v>0.66666666666666663</v>
      </c>
      <c r="AH16" s="4">
        <f t="shared" si="12"/>
        <v>0.33333333333333331</v>
      </c>
    </row>
    <row r="17" spans="1:43" x14ac:dyDescent="0.25">
      <c r="A17" s="3">
        <v>43909</v>
      </c>
      <c r="B17" s="8">
        <v>15</v>
      </c>
      <c r="C17" s="39"/>
      <c r="D17" s="40"/>
      <c r="E17" s="40">
        <f t="shared" ref="E17" si="15">(B17+B18+B19+B20+B21)/(B12+B13+B14+B15+B16)</f>
        <v>2.7948717948717947</v>
      </c>
      <c r="F17" s="8">
        <f t="shared" si="4"/>
        <v>73</v>
      </c>
      <c r="G17" s="8">
        <v>0</v>
      </c>
      <c r="H17" s="38"/>
      <c r="I17" s="8">
        <f t="shared" si="5"/>
        <v>1</v>
      </c>
      <c r="J17" s="8">
        <f t="shared" si="6"/>
        <v>0.10235911138370479</v>
      </c>
      <c r="K17" s="12">
        <v>0</v>
      </c>
      <c r="L17" s="8">
        <f t="shared" si="13"/>
        <v>2</v>
      </c>
      <c r="M17" s="4">
        <f t="shared" si="0"/>
        <v>1.3698630136986301E-2</v>
      </c>
      <c r="N17" s="4">
        <f t="shared" si="1"/>
        <v>2.7397260273972601E-2</v>
      </c>
      <c r="O17" s="8">
        <f t="shared" si="2"/>
        <v>70</v>
      </c>
      <c r="P17" s="1">
        <f t="shared" si="8"/>
        <v>15</v>
      </c>
      <c r="Q17" s="4">
        <f t="shared" si="9"/>
        <v>0.27272727272727271</v>
      </c>
      <c r="R17" s="22">
        <f t="shared" si="10"/>
        <v>1.2727272727272727</v>
      </c>
      <c r="S17" s="7" t="s">
        <v>19</v>
      </c>
      <c r="T17" s="11" t="s">
        <v>19</v>
      </c>
      <c r="U17" s="11"/>
      <c r="V17" s="11"/>
      <c r="W17" s="4" t="s">
        <v>19</v>
      </c>
      <c r="X17" s="11" t="s">
        <v>19</v>
      </c>
      <c r="Y17" s="11"/>
      <c r="Z17" s="37"/>
      <c r="AA17" s="11" t="s">
        <v>19</v>
      </c>
      <c r="AB17" s="4" t="s">
        <v>19</v>
      </c>
      <c r="AC17" s="4"/>
      <c r="AD17" s="4"/>
      <c r="AE17" s="4"/>
      <c r="AF17" s="1">
        <f t="shared" si="3"/>
        <v>3</v>
      </c>
      <c r="AG17" s="4">
        <f t="shared" si="11"/>
        <v>0.66666666666666663</v>
      </c>
      <c r="AH17" s="4">
        <f t="shared" si="12"/>
        <v>0.33333333333333331</v>
      </c>
      <c r="AQ17">
        <v>7</v>
      </c>
    </row>
    <row r="18" spans="1:43" x14ac:dyDescent="0.25">
      <c r="A18" s="3">
        <v>43910</v>
      </c>
      <c r="B18" s="8">
        <v>12</v>
      </c>
      <c r="C18" s="39"/>
      <c r="D18" s="40"/>
      <c r="E18" s="40"/>
      <c r="F18" s="8">
        <f t="shared" si="4"/>
        <v>85</v>
      </c>
      <c r="G18" s="8">
        <v>3</v>
      </c>
      <c r="H18" s="38"/>
      <c r="I18" s="8">
        <f t="shared" si="5"/>
        <v>4</v>
      </c>
      <c r="J18" s="8">
        <f t="shared" si="6"/>
        <v>0.40943644553481917</v>
      </c>
      <c r="K18" s="12">
        <v>5</v>
      </c>
      <c r="L18" s="8">
        <f t="shared" si="13"/>
        <v>7</v>
      </c>
      <c r="M18" s="4">
        <f t="shared" si="0"/>
        <v>4.7058823529411764E-2</v>
      </c>
      <c r="N18" s="4">
        <f t="shared" si="1"/>
        <v>8.2352941176470587E-2</v>
      </c>
      <c r="O18" s="8">
        <f t="shared" si="2"/>
        <v>74</v>
      </c>
      <c r="P18" s="1">
        <f t="shared" si="8"/>
        <v>4</v>
      </c>
      <c r="Q18" s="4">
        <f t="shared" si="9"/>
        <v>5.7142857142857141E-2</v>
      </c>
      <c r="R18" s="22">
        <f t="shared" si="10"/>
        <v>1.0571428571428572</v>
      </c>
      <c r="S18" s="7" t="s">
        <v>19</v>
      </c>
      <c r="T18" s="11" t="s">
        <v>19</v>
      </c>
      <c r="U18" s="11"/>
      <c r="V18" s="11"/>
      <c r="W18" s="4" t="s">
        <v>19</v>
      </c>
      <c r="X18" s="11" t="s">
        <v>19</v>
      </c>
      <c r="Y18" s="11"/>
      <c r="Z18" s="37"/>
      <c r="AA18" s="11" t="s">
        <v>19</v>
      </c>
      <c r="AB18" s="4" t="s">
        <v>19</v>
      </c>
      <c r="AC18" s="4"/>
      <c r="AD18" s="4"/>
      <c r="AE18" s="4"/>
      <c r="AF18" s="1">
        <f t="shared" si="3"/>
        <v>11</v>
      </c>
      <c r="AG18" s="4">
        <f t="shared" si="11"/>
        <v>0.63636363636363635</v>
      </c>
      <c r="AH18" s="4">
        <f t="shared" si="12"/>
        <v>0.36363636363636365</v>
      </c>
    </row>
    <row r="19" spans="1:43" x14ac:dyDescent="0.25">
      <c r="A19" s="3">
        <v>43911</v>
      </c>
      <c r="B19" s="8">
        <v>18</v>
      </c>
      <c r="C19" s="39"/>
      <c r="D19" s="40"/>
      <c r="E19" s="40"/>
      <c r="F19" s="8">
        <f t="shared" si="4"/>
        <v>103</v>
      </c>
      <c r="G19" s="8">
        <v>0</v>
      </c>
      <c r="H19" s="38"/>
      <c r="I19" s="8">
        <f t="shared" si="5"/>
        <v>4</v>
      </c>
      <c r="J19" s="8">
        <f t="shared" si="6"/>
        <v>0.40943644553481917</v>
      </c>
      <c r="K19" s="12">
        <v>0</v>
      </c>
      <c r="L19" s="8">
        <f t="shared" si="13"/>
        <v>7</v>
      </c>
      <c r="M19" s="4">
        <f t="shared" si="0"/>
        <v>3.8834951456310676E-2</v>
      </c>
      <c r="N19" s="4">
        <f t="shared" si="1"/>
        <v>6.7961165048543687E-2</v>
      </c>
      <c r="O19" s="8">
        <f t="shared" si="2"/>
        <v>92</v>
      </c>
      <c r="P19" s="1">
        <f t="shared" si="8"/>
        <v>18</v>
      </c>
      <c r="Q19" s="4">
        <f t="shared" si="9"/>
        <v>0.24324324324324326</v>
      </c>
      <c r="R19" s="22">
        <f t="shared" si="10"/>
        <v>1.2432432432432432</v>
      </c>
      <c r="S19" s="7" t="s">
        <v>19</v>
      </c>
      <c r="T19" s="11" t="s">
        <v>19</v>
      </c>
      <c r="U19" s="11"/>
      <c r="V19" s="11"/>
      <c r="W19" s="4" t="s">
        <v>19</v>
      </c>
      <c r="X19" s="11" t="s">
        <v>19</v>
      </c>
      <c r="Y19" s="11"/>
      <c r="Z19" s="37"/>
      <c r="AA19" s="11" t="s">
        <v>19</v>
      </c>
      <c r="AB19" s="4" t="s">
        <v>19</v>
      </c>
      <c r="AC19" s="4"/>
      <c r="AD19" s="4"/>
      <c r="AE19" s="4"/>
      <c r="AF19" s="1">
        <f t="shared" si="3"/>
        <v>11</v>
      </c>
      <c r="AG19" s="4">
        <f t="shared" si="11"/>
        <v>0.63636363636363635</v>
      </c>
      <c r="AH19" s="4">
        <f t="shared" si="12"/>
        <v>0.36363636363636365</v>
      </c>
    </row>
    <row r="20" spans="1:43" x14ac:dyDescent="0.25">
      <c r="A20" s="3">
        <v>43912</v>
      </c>
      <c r="B20" s="8">
        <v>28</v>
      </c>
      <c r="C20" s="39"/>
      <c r="D20" s="40"/>
      <c r="E20" s="40"/>
      <c r="F20" s="8">
        <f t="shared" si="4"/>
        <v>131</v>
      </c>
      <c r="G20" s="8">
        <v>2</v>
      </c>
      <c r="H20" s="38"/>
      <c r="I20" s="8">
        <f t="shared" si="5"/>
        <v>6</v>
      </c>
      <c r="J20" s="8">
        <f t="shared" si="6"/>
        <v>0.61415466830222876</v>
      </c>
      <c r="K20" s="12">
        <v>9</v>
      </c>
      <c r="L20" s="8">
        <f t="shared" si="13"/>
        <v>16</v>
      </c>
      <c r="M20" s="4">
        <f t="shared" si="0"/>
        <v>4.5801526717557252E-2</v>
      </c>
      <c r="N20" s="4">
        <f t="shared" si="1"/>
        <v>0.12213740458015267</v>
      </c>
      <c r="O20" s="8">
        <f t="shared" si="2"/>
        <v>109</v>
      </c>
      <c r="P20" s="1">
        <f t="shared" si="8"/>
        <v>17</v>
      </c>
      <c r="Q20" s="4">
        <f t="shared" si="9"/>
        <v>0.18478260869565216</v>
      </c>
      <c r="R20" s="22">
        <f>O20/O19</f>
        <v>1.1847826086956521</v>
      </c>
      <c r="S20" s="7" t="s">
        <v>19</v>
      </c>
      <c r="T20" s="11" t="s">
        <v>19</v>
      </c>
      <c r="U20" s="11"/>
      <c r="V20" s="11"/>
      <c r="W20" s="4" t="s">
        <v>19</v>
      </c>
      <c r="X20" s="11" t="s">
        <v>19</v>
      </c>
      <c r="Y20" s="11"/>
      <c r="Z20" s="37"/>
      <c r="AA20" s="11" t="s">
        <v>19</v>
      </c>
      <c r="AB20" s="4" t="s">
        <v>19</v>
      </c>
      <c r="AC20" s="4"/>
      <c r="AD20" s="4"/>
      <c r="AE20" s="4"/>
      <c r="AF20" s="1">
        <f t="shared" si="3"/>
        <v>22</v>
      </c>
      <c r="AG20" s="4">
        <f t="shared" si="11"/>
        <v>0.72727272727272729</v>
      </c>
      <c r="AH20" s="4">
        <f t="shared" si="12"/>
        <v>0.27272727272727271</v>
      </c>
    </row>
    <row r="21" spans="1:43" x14ac:dyDescent="0.25">
      <c r="A21" s="3">
        <v>43913</v>
      </c>
      <c r="B21" s="8">
        <v>36</v>
      </c>
      <c r="C21" s="39">
        <f>B21+B22+B23+B24+B25+B26+B27</f>
        <v>277</v>
      </c>
      <c r="D21" s="40">
        <f>C21/C14</f>
        <v>2.797979797979798</v>
      </c>
      <c r="E21" s="40"/>
      <c r="F21" s="8">
        <f t="shared" si="4"/>
        <v>167</v>
      </c>
      <c r="G21" s="8">
        <v>2</v>
      </c>
      <c r="H21" s="38">
        <f t="shared" ref="H21" si="16">(G21+G22+G23+G24+G25+G26+G27)/(G14+G15+G16+G17+G18+G19+G20)</f>
        <v>1.4</v>
      </c>
      <c r="I21" s="8">
        <f t="shared" si="5"/>
        <v>8</v>
      </c>
      <c r="J21" s="8">
        <f t="shared" si="6"/>
        <v>0.81887289106963834</v>
      </c>
      <c r="K21" s="12">
        <v>5</v>
      </c>
      <c r="L21" s="8">
        <f t="shared" si="13"/>
        <v>21</v>
      </c>
      <c r="M21" s="4">
        <f t="shared" si="0"/>
        <v>4.790419161676647E-2</v>
      </c>
      <c r="N21" s="4">
        <f t="shared" si="1"/>
        <v>0.12574850299401197</v>
      </c>
      <c r="O21" s="8">
        <f t="shared" si="2"/>
        <v>138</v>
      </c>
      <c r="P21" s="1">
        <f t="shared" si="8"/>
        <v>29</v>
      </c>
      <c r="Q21" s="4">
        <f t="shared" si="9"/>
        <v>0.26605504587155965</v>
      </c>
      <c r="R21" s="22">
        <f t="shared" si="10"/>
        <v>1.2660550458715596</v>
      </c>
      <c r="S21" s="7" t="s">
        <v>19</v>
      </c>
      <c r="T21" s="11" t="s">
        <v>19</v>
      </c>
      <c r="U21" s="11"/>
      <c r="V21" s="11"/>
      <c r="W21" s="4" t="s">
        <v>19</v>
      </c>
      <c r="X21" s="11" t="s">
        <v>19</v>
      </c>
      <c r="Y21" s="11"/>
      <c r="Z21" s="37"/>
      <c r="AA21" s="11" t="s">
        <v>19</v>
      </c>
      <c r="AB21" s="4" t="s">
        <v>19</v>
      </c>
      <c r="AC21" s="4"/>
      <c r="AD21" s="4"/>
      <c r="AE21" s="4"/>
      <c r="AF21" s="1">
        <f t="shared" si="3"/>
        <v>29</v>
      </c>
      <c r="AG21" s="4">
        <f t="shared" si="11"/>
        <v>0.72413793103448276</v>
      </c>
      <c r="AH21" s="4">
        <f t="shared" si="12"/>
        <v>0.27586206896551724</v>
      </c>
    </row>
    <row r="22" spans="1:43" x14ac:dyDescent="0.25">
      <c r="A22" s="3">
        <v>43914</v>
      </c>
      <c r="B22" s="8">
        <v>20</v>
      </c>
      <c r="C22" s="39"/>
      <c r="D22" s="40"/>
      <c r="E22" s="40">
        <f t="shared" ref="E22" si="17">(B22+B23+B24+B25+B26)/(B17+B18+B19+B20+B21)</f>
        <v>1.6146788990825689</v>
      </c>
      <c r="F22" s="8">
        <f t="shared" si="4"/>
        <v>187</v>
      </c>
      <c r="G22" s="8">
        <v>1</v>
      </c>
      <c r="H22" s="38"/>
      <c r="I22" s="8">
        <f t="shared" si="5"/>
        <v>9</v>
      </c>
      <c r="J22" s="8">
        <f t="shared" si="6"/>
        <v>0.92123200245334314</v>
      </c>
      <c r="K22" s="12">
        <v>0</v>
      </c>
      <c r="L22" s="8">
        <f t="shared" si="13"/>
        <v>21</v>
      </c>
      <c r="M22" s="4">
        <f t="shared" si="0"/>
        <v>4.8128342245989303E-2</v>
      </c>
      <c r="N22" s="4">
        <f t="shared" si="1"/>
        <v>0.11229946524064172</v>
      </c>
      <c r="O22" s="8">
        <f t="shared" si="2"/>
        <v>157</v>
      </c>
      <c r="P22" s="1">
        <f t="shared" si="8"/>
        <v>19</v>
      </c>
      <c r="Q22" s="4">
        <f t="shared" si="9"/>
        <v>0.13768115942028986</v>
      </c>
      <c r="R22" s="22">
        <f t="shared" si="10"/>
        <v>1.1376811594202898</v>
      </c>
      <c r="S22" s="7" t="s">
        <v>19</v>
      </c>
      <c r="T22" s="11" t="s">
        <v>19</v>
      </c>
      <c r="U22" s="11"/>
      <c r="V22" s="11"/>
      <c r="W22" s="4" t="s">
        <v>19</v>
      </c>
      <c r="X22" s="11" t="s">
        <v>19</v>
      </c>
      <c r="Y22" s="11"/>
      <c r="Z22" s="37"/>
      <c r="AA22" s="11" t="s">
        <v>19</v>
      </c>
      <c r="AB22" s="4" t="s">
        <v>19</v>
      </c>
      <c r="AC22" s="4"/>
      <c r="AD22" s="4"/>
      <c r="AE22" s="4"/>
      <c r="AF22" s="1">
        <f t="shared" si="3"/>
        <v>30</v>
      </c>
      <c r="AG22" s="4">
        <f t="shared" si="11"/>
        <v>0.7</v>
      </c>
      <c r="AH22" s="4">
        <f t="shared" si="12"/>
        <v>0.3</v>
      </c>
    </row>
    <row r="23" spans="1:43" x14ac:dyDescent="0.25">
      <c r="A23" s="3">
        <v>43915</v>
      </c>
      <c r="B23" s="8">
        <v>39</v>
      </c>
      <c r="C23" s="39"/>
      <c r="D23" s="40"/>
      <c r="E23" s="40"/>
      <c r="F23" s="8">
        <f t="shared" si="4"/>
        <v>226</v>
      </c>
      <c r="G23" s="8">
        <v>1</v>
      </c>
      <c r="H23" s="38"/>
      <c r="I23" s="8">
        <f t="shared" si="5"/>
        <v>10</v>
      </c>
      <c r="J23" s="8">
        <f t="shared" si="6"/>
        <v>1.0235911138370479</v>
      </c>
      <c r="K23" s="12">
        <v>0</v>
      </c>
      <c r="L23" s="8">
        <f t="shared" si="13"/>
        <v>21</v>
      </c>
      <c r="M23" s="4">
        <f t="shared" si="0"/>
        <v>4.4247787610619468E-2</v>
      </c>
      <c r="N23" s="4">
        <f t="shared" si="1"/>
        <v>9.2920353982300891E-2</v>
      </c>
      <c r="O23" s="8">
        <f t="shared" si="2"/>
        <v>195</v>
      </c>
      <c r="P23" s="1">
        <f t="shared" si="8"/>
        <v>38</v>
      </c>
      <c r="Q23" s="4">
        <f t="shared" si="9"/>
        <v>0.24203821656050956</v>
      </c>
      <c r="R23" s="22">
        <f t="shared" si="10"/>
        <v>1.2420382165605095</v>
      </c>
      <c r="S23" s="7" t="s">
        <v>19</v>
      </c>
      <c r="T23" s="11" t="s">
        <v>19</v>
      </c>
      <c r="U23" s="11"/>
      <c r="V23" s="11"/>
      <c r="W23" s="4" t="s">
        <v>19</v>
      </c>
      <c r="X23" s="11" t="s">
        <v>19</v>
      </c>
      <c r="Y23" s="11"/>
      <c r="Z23" s="37"/>
      <c r="AA23" s="11" t="s">
        <v>19</v>
      </c>
      <c r="AB23" s="4" t="s">
        <v>19</v>
      </c>
      <c r="AC23" s="4"/>
      <c r="AD23" s="4"/>
      <c r="AE23" s="4"/>
      <c r="AF23" s="1">
        <f t="shared" si="3"/>
        <v>31</v>
      </c>
      <c r="AG23" s="4">
        <f t="shared" si="11"/>
        <v>0.67741935483870963</v>
      </c>
      <c r="AH23" s="4">
        <f t="shared" si="12"/>
        <v>0.32258064516129031</v>
      </c>
    </row>
    <row r="24" spans="1:43" x14ac:dyDescent="0.25">
      <c r="A24" s="3">
        <v>43916</v>
      </c>
      <c r="B24" s="8">
        <v>35</v>
      </c>
      <c r="C24" s="39"/>
      <c r="D24" s="40"/>
      <c r="E24" s="40"/>
      <c r="F24" s="8">
        <f t="shared" si="4"/>
        <v>261</v>
      </c>
      <c r="G24" s="8">
        <v>0</v>
      </c>
      <c r="H24" s="38"/>
      <c r="I24" s="8">
        <f t="shared" si="5"/>
        <v>10</v>
      </c>
      <c r="J24" s="8">
        <f t="shared" si="6"/>
        <v>1.0235911138370479</v>
      </c>
      <c r="K24" s="12">
        <v>7</v>
      </c>
      <c r="L24" s="8">
        <f t="shared" si="13"/>
        <v>28</v>
      </c>
      <c r="M24" s="4">
        <f t="shared" si="0"/>
        <v>3.8314176245210725E-2</v>
      </c>
      <c r="N24" s="4">
        <f t="shared" si="1"/>
        <v>0.10727969348659004</v>
      </c>
      <c r="O24" s="8">
        <f t="shared" si="2"/>
        <v>223</v>
      </c>
      <c r="P24" s="1">
        <f t="shared" si="8"/>
        <v>28</v>
      </c>
      <c r="Q24" s="4">
        <f t="shared" si="9"/>
        <v>0.14358974358974358</v>
      </c>
      <c r="R24" s="22">
        <f t="shared" si="10"/>
        <v>1.1435897435897435</v>
      </c>
      <c r="S24" s="7" t="s">
        <v>19</v>
      </c>
      <c r="T24" s="11" t="s">
        <v>19</v>
      </c>
      <c r="U24" s="11"/>
      <c r="V24" s="11"/>
      <c r="W24" s="4" t="s">
        <v>19</v>
      </c>
      <c r="X24" s="11" t="s">
        <v>19</v>
      </c>
      <c r="Y24" s="11"/>
      <c r="Z24" s="37"/>
      <c r="AA24" s="11" t="s">
        <v>19</v>
      </c>
      <c r="AB24" s="4" t="s">
        <v>19</v>
      </c>
      <c r="AC24" s="4"/>
      <c r="AD24" s="4"/>
      <c r="AE24" s="4"/>
      <c r="AF24" s="1">
        <f t="shared" si="3"/>
        <v>38</v>
      </c>
      <c r="AG24" s="4">
        <f t="shared" si="11"/>
        <v>0.73684210526315785</v>
      </c>
      <c r="AH24" s="4">
        <f t="shared" si="12"/>
        <v>0.26315789473684209</v>
      </c>
    </row>
    <row r="25" spans="1:43" x14ac:dyDescent="0.25">
      <c r="A25" s="3">
        <v>43917</v>
      </c>
      <c r="B25" s="8">
        <v>39</v>
      </c>
      <c r="C25" s="39"/>
      <c r="D25" s="40"/>
      <c r="E25" s="40"/>
      <c r="F25" s="8">
        <f t="shared" si="4"/>
        <v>300</v>
      </c>
      <c r="G25" s="8">
        <v>0</v>
      </c>
      <c r="H25" s="38"/>
      <c r="I25" s="8">
        <f t="shared" si="5"/>
        <v>10</v>
      </c>
      <c r="J25" s="8">
        <f t="shared" si="6"/>
        <v>1.0235911138370479</v>
      </c>
      <c r="K25" s="12">
        <v>6</v>
      </c>
      <c r="L25" s="8">
        <f t="shared" si="13"/>
        <v>34</v>
      </c>
      <c r="M25" s="4">
        <f t="shared" si="0"/>
        <v>3.3333333333333333E-2</v>
      </c>
      <c r="N25" s="4">
        <f t="shared" si="1"/>
        <v>0.11333333333333333</v>
      </c>
      <c r="O25" s="8">
        <f t="shared" si="2"/>
        <v>256</v>
      </c>
      <c r="P25" s="1">
        <f t="shared" si="8"/>
        <v>33</v>
      </c>
      <c r="Q25" s="4">
        <f t="shared" si="9"/>
        <v>0.14798206278026907</v>
      </c>
      <c r="R25" s="22">
        <f t="shared" si="10"/>
        <v>1.147982062780269</v>
      </c>
      <c r="S25" s="7" t="s">
        <v>19</v>
      </c>
      <c r="T25" s="11" t="s">
        <v>19</v>
      </c>
      <c r="U25" s="11"/>
      <c r="V25" s="11"/>
      <c r="W25" s="4" t="s">
        <v>19</v>
      </c>
      <c r="X25" s="11" t="s">
        <v>19</v>
      </c>
      <c r="Y25" s="11"/>
      <c r="Z25" s="37"/>
      <c r="AA25" s="11" t="s">
        <v>19</v>
      </c>
      <c r="AB25" s="4" t="s">
        <v>19</v>
      </c>
      <c r="AC25" s="4"/>
      <c r="AD25" s="4"/>
      <c r="AE25" s="4"/>
      <c r="AF25" s="1">
        <f t="shared" si="3"/>
        <v>44</v>
      </c>
      <c r="AG25" s="4">
        <f t="shared" si="11"/>
        <v>0.77272727272727271</v>
      </c>
      <c r="AH25" s="4">
        <f t="shared" si="12"/>
        <v>0.22727272727272727</v>
      </c>
    </row>
    <row r="26" spans="1:43" x14ac:dyDescent="0.25">
      <c r="A26" s="3">
        <v>43918</v>
      </c>
      <c r="B26" s="8">
        <v>43</v>
      </c>
      <c r="C26" s="39"/>
      <c r="D26" s="40"/>
      <c r="E26" s="40"/>
      <c r="F26" s="8">
        <f t="shared" si="4"/>
        <v>343</v>
      </c>
      <c r="G26" s="8">
        <v>1</v>
      </c>
      <c r="H26" s="38"/>
      <c r="I26" s="8">
        <f t="shared" si="5"/>
        <v>11</v>
      </c>
      <c r="J26" s="8">
        <f t="shared" si="6"/>
        <v>1.1259502252207527</v>
      </c>
      <c r="K26" s="12">
        <v>0</v>
      </c>
      <c r="L26" s="8">
        <f t="shared" si="13"/>
        <v>34</v>
      </c>
      <c r="M26" s="4">
        <f t="shared" si="0"/>
        <v>3.2069970845481049E-2</v>
      </c>
      <c r="N26" s="4">
        <f t="shared" si="1"/>
        <v>9.9125364431486881E-2</v>
      </c>
      <c r="O26" s="8">
        <f t="shared" si="2"/>
        <v>298</v>
      </c>
      <c r="P26" s="1">
        <f t="shared" si="8"/>
        <v>42</v>
      </c>
      <c r="Q26" s="4">
        <f t="shared" si="9"/>
        <v>0.1640625</v>
      </c>
      <c r="R26" s="22">
        <f t="shared" si="10"/>
        <v>1.1640625</v>
      </c>
      <c r="S26" s="7" t="s">
        <v>19</v>
      </c>
      <c r="T26" s="11" t="s">
        <v>19</v>
      </c>
      <c r="U26" s="11"/>
      <c r="V26" s="11"/>
      <c r="W26" s="4" t="s">
        <v>19</v>
      </c>
      <c r="X26" s="11" t="s">
        <v>19</v>
      </c>
      <c r="Y26" s="11"/>
      <c r="Z26" s="37"/>
      <c r="AA26" s="11" t="s">
        <v>19</v>
      </c>
      <c r="AB26" s="4" t="s">
        <v>19</v>
      </c>
      <c r="AC26" s="4"/>
      <c r="AD26" s="4"/>
      <c r="AE26" s="4"/>
      <c r="AF26" s="1">
        <f t="shared" si="3"/>
        <v>45</v>
      </c>
      <c r="AG26" s="4">
        <f t="shared" si="11"/>
        <v>0.75555555555555554</v>
      </c>
      <c r="AH26" s="4">
        <f t="shared" si="12"/>
        <v>0.24444444444444444</v>
      </c>
    </row>
    <row r="27" spans="1:43" x14ac:dyDescent="0.25">
      <c r="A27" s="3">
        <v>43919</v>
      </c>
      <c r="B27" s="8">
        <v>65</v>
      </c>
      <c r="C27" s="39"/>
      <c r="D27" s="40"/>
      <c r="E27" s="40">
        <f t="shared" ref="E27" si="18">(B27+B28+B29+B30+B31)/(B22+B23+B24+B25+B26)</f>
        <v>1.375</v>
      </c>
      <c r="F27" s="8">
        <f t="shared" si="4"/>
        <v>408</v>
      </c>
      <c r="G27" s="8">
        <v>2</v>
      </c>
      <c r="H27" s="38"/>
      <c r="I27" s="8">
        <f t="shared" si="5"/>
        <v>13</v>
      </c>
      <c r="J27" s="8">
        <f t="shared" si="6"/>
        <v>1.3306684479881623</v>
      </c>
      <c r="K27" s="12">
        <v>0</v>
      </c>
      <c r="L27" s="8">
        <f t="shared" si="13"/>
        <v>34</v>
      </c>
      <c r="M27" s="4">
        <f t="shared" si="0"/>
        <v>3.1862745098039214E-2</v>
      </c>
      <c r="N27" s="4">
        <f t="shared" si="1"/>
        <v>8.3333333333333329E-2</v>
      </c>
      <c r="O27" s="8">
        <f t="shared" si="2"/>
        <v>361</v>
      </c>
      <c r="P27" s="1">
        <f t="shared" si="8"/>
        <v>63</v>
      </c>
      <c r="Q27" s="4">
        <f t="shared" si="9"/>
        <v>0.21140939597315436</v>
      </c>
      <c r="R27" s="22">
        <f t="shared" si="10"/>
        <v>1.2114093959731544</v>
      </c>
      <c r="S27" s="7" t="s">
        <v>19</v>
      </c>
      <c r="T27" s="11" t="s">
        <v>19</v>
      </c>
      <c r="U27" s="11"/>
      <c r="V27" s="11"/>
      <c r="W27" s="4" t="s">
        <v>19</v>
      </c>
      <c r="X27" s="11" t="s">
        <v>19</v>
      </c>
      <c r="Y27" s="11"/>
      <c r="Z27" s="37"/>
      <c r="AA27" s="11" t="s">
        <v>19</v>
      </c>
      <c r="AB27" s="4" t="s">
        <v>19</v>
      </c>
      <c r="AC27" s="4"/>
      <c r="AD27" s="4"/>
      <c r="AE27" s="4"/>
      <c r="AF27" s="1">
        <f t="shared" si="3"/>
        <v>47</v>
      </c>
      <c r="AG27" s="4">
        <f t="shared" si="11"/>
        <v>0.72340425531914898</v>
      </c>
      <c r="AH27" s="4">
        <f t="shared" si="12"/>
        <v>0.27659574468085107</v>
      </c>
    </row>
    <row r="28" spans="1:43" x14ac:dyDescent="0.25">
      <c r="A28" s="3">
        <v>43920</v>
      </c>
      <c r="B28" s="8">
        <v>39</v>
      </c>
      <c r="C28" s="39">
        <f t="shared" ref="C28" si="19">B28+B29+B30+B31+B32+B33+B34</f>
        <v>325</v>
      </c>
      <c r="D28" s="40">
        <f t="shared" ref="D28" si="20">C28/C21</f>
        <v>1.1732851985559567</v>
      </c>
      <c r="E28" s="40"/>
      <c r="F28" s="8">
        <f t="shared" si="4"/>
        <v>447</v>
      </c>
      <c r="G28" s="8">
        <v>2</v>
      </c>
      <c r="H28" s="38">
        <f t="shared" ref="H28" si="21">(G28+G29+G30+G31+G32+G33+G34)/(G21+G22+G23+G24+G25+G26+G27)</f>
        <v>3</v>
      </c>
      <c r="I28" s="8">
        <f t="shared" si="5"/>
        <v>15</v>
      </c>
      <c r="J28" s="8">
        <f t="shared" si="6"/>
        <v>1.5353866707555719</v>
      </c>
      <c r="K28" s="12">
        <v>0</v>
      </c>
      <c r="L28" s="8">
        <f t="shared" si="13"/>
        <v>34</v>
      </c>
      <c r="M28" s="4">
        <f t="shared" si="0"/>
        <v>3.3557046979865772E-2</v>
      </c>
      <c r="N28" s="4">
        <f t="shared" si="1"/>
        <v>7.6062639821029079E-2</v>
      </c>
      <c r="O28" s="8">
        <f t="shared" si="2"/>
        <v>398</v>
      </c>
      <c r="P28" s="1">
        <f t="shared" si="8"/>
        <v>37</v>
      </c>
      <c r="Q28" s="4">
        <f>(O28-O27)/O27</f>
        <v>0.10249307479224377</v>
      </c>
      <c r="R28" s="22">
        <f t="shared" si="10"/>
        <v>1.1024930747922437</v>
      </c>
      <c r="S28" s="7" t="s">
        <v>19</v>
      </c>
      <c r="T28" s="11" t="s">
        <v>19</v>
      </c>
      <c r="U28" s="11"/>
      <c r="V28" s="11"/>
      <c r="W28" s="4" t="s">
        <v>19</v>
      </c>
      <c r="X28" s="11" t="s">
        <v>19</v>
      </c>
      <c r="Y28" s="11"/>
      <c r="Z28" s="37"/>
      <c r="AA28" s="11" t="s">
        <v>19</v>
      </c>
      <c r="AB28" s="4" t="s">
        <v>19</v>
      </c>
      <c r="AC28" s="4"/>
      <c r="AD28" s="4"/>
      <c r="AE28" s="4"/>
      <c r="AF28" s="1">
        <f t="shared" si="3"/>
        <v>49</v>
      </c>
      <c r="AG28" s="4">
        <f t="shared" si="11"/>
        <v>0.69387755102040816</v>
      </c>
      <c r="AH28" s="4">
        <f t="shared" si="12"/>
        <v>0.30612244897959184</v>
      </c>
    </row>
    <row r="29" spans="1:43" x14ac:dyDescent="0.25">
      <c r="A29" s="3">
        <v>43921</v>
      </c>
      <c r="B29" s="8">
        <v>45</v>
      </c>
      <c r="C29" s="39"/>
      <c r="D29" s="40"/>
      <c r="E29" s="40"/>
      <c r="F29" s="8">
        <f t="shared" si="4"/>
        <v>492</v>
      </c>
      <c r="G29" s="8">
        <v>1</v>
      </c>
      <c r="H29" s="38"/>
      <c r="I29" s="8">
        <f t="shared" si="5"/>
        <v>16</v>
      </c>
      <c r="J29" s="8">
        <f t="shared" si="6"/>
        <v>1.6377457821392767</v>
      </c>
      <c r="K29" s="12">
        <v>3</v>
      </c>
      <c r="L29" s="8">
        <f t="shared" si="13"/>
        <v>37</v>
      </c>
      <c r="M29" s="4">
        <f t="shared" si="0"/>
        <v>3.2520325203252036E-2</v>
      </c>
      <c r="N29" s="4">
        <f t="shared" si="1"/>
        <v>7.5203252032520332E-2</v>
      </c>
      <c r="O29" s="8">
        <f t="shared" si="2"/>
        <v>439</v>
      </c>
      <c r="P29" s="1">
        <f t="shared" si="8"/>
        <v>41</v>
      </c>
      <c r="Q29" s="4">
        <f t="shared" si="9"/>
        <v>0.10301507537688442</v>
      </c>
      <c r="R29" s="22">
        <f t="shared" si="10"/>
        <v>1.1030150753768844</v>
      </c>
      <c r="S29" s="7" t="s">
        <v>19</v>
      </c>
      <c r="T29" s="11" t="s">
        <v>19</v>
      </c>
      <c r="U29" s="11"/>
      <c r="V29" s="11"/>
      <c r="W29" s="4" t="s">
        <v>19</v>
      </c>
      <c r="X29" s="11" t="s">
        <v>19</v>
      </c>
      <c r="Y29" s="11"/>
      <c r="Z29" s="37"/>
      <c r="AA29" s="11" t="s">
        <v>19</v>
      </c>
      <c r="AB29" s="4" t="s">
        <v>19</v>
      </c>
      <c r="AC29" s="4"/>
      <c r="AD29" s="4"/>
      <c r="AE29" s="4"/>
      <c r="AF29" s="1">
        <f t="shared" si="3"/>
        <v>53</v>
      </c>
      <c r="AG29" s="4">
        <f t="shared" si="11"/>
        <v>0.69811320754716977</v>
      </c>
      <c r="AH29" s="4">
        <f t="shared" si="12"/>
        <v>0.30188679245283018</v>
      </c>
    </row>
    <row r="30" spans="1:43" x14ac:dyDescent="0.25">
      <c r="A30" s="3">
        <v>43922</v>
      </c>
      <c r="B30" s="8">
        <v>33</v>
      </c>
      <c r="C30" s="39"/>
      <c r="D30" s="40"/>
      <c r="E30" s="40"/>
      <c r="F30" s="8">
        <f t="shared" si="4"/>
        <v>525</v>
      </c>
      <c r="G30" s="8">
        <v>4</v>
      </c>
      <c r="H30" s="38"/>
      <c r="I30" s="8">
        <f t="shared" si="5"/>
        <v>20</v>
      </c>
      <c r="J30" s="8">
        <f t="shared" si="6"/>
        <v>2.0471822276740959</v>
      </c>
      <c r="K30" s="12">
        <v>3</v>
      </c>
      <c r="L30" s="8">
        <f t="shared" si="13"/>
        <v>40</v>
      </c>
      <c r="M30" s="4">
        <f t="shared" si="0"/>
        <v>3.8095238095238099E-2</v>
      </c>
      <c r="N30" s="4">
        <f t="shared" si="1"/>
        <v>7.6190476190476197E-2</v>
      </c>
      <c r="O30" s="8">
        <f t="shared" si="2"/>
        <v>465</v>
      </c>
      <c r="P30" s="1">
        <f t="shared" si="8"/>
        <v>26</v>
      </c>
      <c r="Q30" s="4">
        <f t="shared" si="9"/>
        <v>5.9225512528473807E-2</v>
      </c>
      <c r="R30" s="22">
        <f t="shared" si="10"/>
        <v>1.0592255125284737</v>
      </c>
      <c r="S30" s="7" t="s">
        <v>19</v>
      </c>
      <c r="T30" s="11" t="s">
        <v>19</v>
      </c>
      <c r="U30" s="11"/>
      <c r="V30" s="11"/>
      <c r="W30" s="4" t="s">
        <v>19</v>
      </c>
      <c r="X30" s="11" t="s">
        <v>19</v>
      </c>
      <c r="Y30" s="11"/>
      <c r="Z30" s="37"/>
      <c r="AA30" s="11" t="s">
        <v>19</v>
      </c>
      <c r="AB30" s="4" t="s">
        <v>19</v>
      </c>
      <c r="AC30" s="4"/>
      <c r="AD30" s="4"/>
      <c r="AE30" s="4"/>
      <c r="AF30" s="1">
        <f t="shared" si="3"/>
        <v>60</v>
      </c>
      <c r="AG30" s="4">
        <f t="shared" si="11"/>
        <v>0.66666666666666663</v>
      </c>
      <c r="AH30" s="4">
        <f t="shared" si="12"/>
        <v>0.33333333333333331</v>
      </c>
    </row>
    <row r="31" spans="1:43" x14ac:dyDescent="0.25">
      <c r="A31" s="3">
        <v>43923</v>
      </c>
      <c r="B31" s="8">
        <v>60</v>
      </c>
      <c r="C31" s="39"/>
      <c r="D31" s="40"/>
      <c r="E31" s="40"/>
      <c r="F31" s="8">
        <f t="shared" si="4"/>
        <v>585</v>
      </c>
      <c r="G31" s="8">
        <v>1</v>
      </c>
      <c r="H31" s="38"/>
      <c r="I31" s="8">
        <f t="shared" si="5"/>
        <v>21</v>
      </c>
      <c r="J31" s="8">
        <f t="shared" si="6"/>
        <v>2.1495413390578006</v>
      </c>
      <c r="K31" s="12">
        <v>2</v>
      </c>
      <c r="L31" s="8">
        <f t="shared" si="13"/>
        <v>42</v>
      </c>
      <c r="M31" s="4">
        <f t="shared" si="0"/>
        <v>3.5897435897435895E-2</v>
      </c>
      <c r="N31" s="4">
        <f t="shared" si="1"/>
        <v>7.179487179487179E-2</v>
      </c>
      <c r="O31" s="8">
        <f t="shared" si="2"/>
        <v>522</v>
      </c>
      <c r="P31" s="1">
        <f t="shared" si="8"/>
        <v>57</v>
      </c>
      <c r="Q31" s="4">
        <f t="shared" si="9"/>
        <v>0.12258064516129032</v>
      </c>
      <c r="R31" s="22">
        <f t="shared" si="10"/>
        <v>1.1225806451612903</v>
      </c>
      <c r="S31" s="7" t="s">
        <v>19</v>
      </c>
      <c r="T31" s="11" t="s">
        <v>19</v>
      </c>
      <c r="U31" s="11"/>
      <c r="V31" s="11"/>
      <c r="W31" s="4" t="s">
        <v>19</v>
      </c>
      <c r="X31" s="11" t="s">
        <v>19</v>
      </c>
      <c r="Y31" s="11"/>
      <c r="Z31" s="37"/>
      <c r="AA31" s="11" t="s">
        <v>19</v>
      </c>
      <c r="AB31" s="4" t="s">
        <v>19</v>
      </c>
      <c r="AC31" s="4"/>
      <c r="AD31" s="4"/>
      <c r="AE31" s="4"/>
      <c r="AF31" s="1">
        <f t="shared" si="3"/>
        <v>63</v>
      </c>
      <c r="AG31" s="4">
        <f t="shared" si="11"/>
        <v>0.66666666666666663</v>
      </c>
      <c r="AH31" s="4">
        <f t="shared" si="12"/>
        <v>0.33333333333333331</v>
      </c>
    </row>
    <row r="32" spans="1:43" x14ac:dyDescent="0.25">
      <c r="A32" s="3">
        <v>43924</v>
      </c>
      <c r="B32" s="8">
        <v>38</v>
      </c>
      <c r="C32" s="39"/>
      <c r="D32" s="40"/>
      <c r="E32" s="40">
        <f t="shared" ref="E32" si="22">(B32+B33+B34+B35+B36)/(B27+B28+B29+B30+B31)</f>
        <v>0.95867768595041325</v>
      </c>
      <c r="F32" s="8">
        <f t="shared" si="4"/>
        <v>623</v>
      </c>
      <c r="G32" s="8">
        <v>5</v>
      </c>
      <c r="H32" s="38"/>
      <c r="I32" s="8">
        <f t="shared" si="5"/>
        <v>26</v>
      </c>
      <c r="J32" s="8">
        <f t="shared" si="6"/>
        <v>2.6613368959763246</v>
      </c>
      <c r="K32" s="12">
        <v>1</v>
      </c>
      <c r="L32" s="8">
        <f t="shared" si="13"/>
        <v>43</v>
      </c>
      <c r="M32" s="4">
        <f t="shared" si="0"/>
        <v>4.1733547351524881E-2</v>
      </c>
      <c r="N32" s="4">
        <f t="shared" si="1"/>
        <v>6.9020866773675763E-2</v>
      </c>
      <c r="O32" s="8">
        <f t="shared" si="2"/>
        <v>554</v>
      </c>
      <c r="P32" s="1">
        <f t="shared" si="8"/>
        <v>32</v>
      </c>
      <c r="Q32" s="4">
        <f t="shared" si="9"/>
        <v>6.1302681992337162E-2</v>
      </c>
      <c r="R32" s="22">
        <f t="shared" si="10"/>
        <v>1.0613026819923372</v>
      </c>
      <c r="S32" s="7" t="s">
        <v>19</v>
      </c>
      <c r="T32" s="11" t="s">
        <v>19</v>
      </c>
      <c r="U32" s="11"/>
      <c r="V32" s="11"/>
      <c r="W32" s="4" t="s">
        <v>19</v>
      </c>
      <c r="X32" s="11" t="s">
        <v>19</v>
      </c>
      <c r="Y32" s="11"/>
      <c r="Z32" s="37"/>
      <c r="AA32" s="11" t="s">
        <v>19</v>
      </c>
      <c r="AB32" s="4" t="s">
        <v>19</v>
      </c>
      <c r="AC32" s="4"/>
      <c r="AD32" s="4"/>
      <c r="AE32" s="4"/>
      <c r="AF32" s="1">
        <f t="shared" si="3"/>
        <v>69</v>
      </c>
      <c r="AG32" s="4">
        <f t="shared" si="11"/>
        <v>0.62318840579710144</v>
      </c>
      <c r="AH32" s="4">
        <f t="shared" si="12"/>
        <v>0.37681159420289856</v>
      </c>
    </row>
    <row r="33" spans="1:34" x14ac:dyDescent="0.25">
      <c r="A33" s="3">
        <v>43925</v>
      </c>
      <c r="B33" s="8">
        <v>55</v>
      </c>
      <c r="C33" s="39"/>
      <c r="D33" s="40"/>
      <c r="E33" s="40"/>
      <c r="F33" s="8">
        <f t="shared" si="4"/>
        <v>678</v>
      </c>
      <c r="G33" s="8">
        <v>6</v>
      </c>
      <c r="H33" s="38"/>
      <c r="I33" s="8">
        <f t="shared" si="5"/>
        <v>32</v>
      </c>
      <c r="J33" s="8">
        <f t="shared" si="6"/>
        <v>3.2754915642785534</v>
      </c>
      <c r="K33" s="12">
        <v>15</v>
      </c>
      <c r="L33" s="8">
        <f t="shared" si="13"/>
        <v>58</v>
      </c>
      <c r="M33" s="4">
        <f t="shared" si="0"/>
        <v>4.71976401179941E-2</v>
      </c>
      <c r="N33" s="4">
        <f t="shared" si="1"/>
        <v>8.5545722713864306E-2</v>
      </c>
      <c r="O33" s="8">
        <f t="shared" si="2"/>
        <v>588</v>
      </c>
      <c r="P33" s="1">
        <f t="shared" si="8"/>
        <v>34</v>
      </c>
      <c r="Q33" s="4">
        <f t="shared" si="9"/>
        <v>6.1371841155234655E-2</v>
      </c>
      <c r="R33" s="22">
        <f t="shared" si="10"/>
        <v>1.0613718411552346</v>
      </c>
      <c r="S33" s="7" t="s">
        <v>19</v>
      </c>
      <c r="T33" s="11" t="s">
        <v>19</v>
      </c>
      <c r="U33" s="11"/>
      <c r="V33" s="11"/>
      <c r="W33" s="4" t="s">
        <v>19</v>
      </c>
      <c r="X33" s="11" t="s">
        <v>19</v>
      </c>
      <c r="Y33" s="11"/>
      <c r="Z33" s="37"/>
      <c r="AA33" s="11" t="s">
        <v>19</v>
      </c>
      <c r="AB33" s="4" t="s">
        <v>19</v>
      </c>
      <c r="AC33" s="4"/>
      <c r="AD33" s="4"/>
      <c r="AE33" s="4"/>
      <c r="AF33" s="1">
        <f t="shared" si="3"/>
        <v>90</v>
      </c>
      <c r="AG33" s="4">
        <f t="shared" si="11"/>
        <v>0.64444444444444449</v>
      </c>
      <c r="AH33" s="4">
        <f t="shared" si="12"/>
        <v>0.35555555555555557</v>
      </c>
    </row>
    <row r="34" spans="1:34" x14ac:dyDescent="0.25">
      <c r="A34" s="3">
        <v>43926</v>
      </c>
      <c r="B34" s="8">
        <v>55</v>
      </c>
      <c r="C34" s="39"/>
      <c r="D34" s="40"/>
      <c r="E34" s="40"/>
      <c r="F34" s="8">
        <f t="shared" si="4"/>
        <v>733</v>
      </c>
      <c r="G34" s="8">
        <v>2</v>
      </c>
      <c r="H34" s="38"/>
      <c r="I34" s="8">
        <f t="shared" si="5"/>
        <v>34</v>
      </c>
      <c r="J34" s="8">
        <f t="shared" si="6"/>
        <v>3.480209787045963</v>
      </c>
      <c r="K34" s="12">
        <v>8</v>
      </c>
      <c r="L34" s="8">
        <f t="shared" si="13"/>
        <v>66</v>
      </c>
      <c r="M34" s="4">
        <f t="shared" si="0"/>
        <v>4.6384720327421552E-2</v>
      </c>
      <c r="N34" s="4">
        <f t="shared" si="1"/>
        <v>9.0040927694406553E-2</v>
      </c>
      <c r="O34" s="8">
        <f t="shared" si="2"/>
        <v>633</v>
      </c>
      <c r="P34" s="1">
        <f t="shared" si="8"/>
        <v>45</v>
      </c>
      <c r="Q34" s="4">
        <f t="shared" si="9"/>
        <v>7.6530612244897961E-2</v>
      </c>
      <c r="R34" s="22">
        <f t="shared" si="10"/>
        <v>1.0765306122448979</v>
      </c>
      <c r="S34" s="7" t="s">
        <v>19</v>
      </c>
      <c r="T34" s="11" t="s">
        <v>19</v>
      </c>
      <c r="U34" s="11"/>
      <c r="V34" s="11"/>
      <c r="W34" s="4" t="s">
        <v>19</v>
      </c>
      <c r="X34" s="11" t="s">
        <v>19</v>
      </c>
      <c r="Y34" s="11"/>
      <c r="Z34" s="37"/>
      <c r="AA34" s="11" t="s">
        <v>19</v>
      </c>
      <c r="AB34" s="4" t="s">
        <v>19</v>
      </c>
      <c r="AC34" s="4"/>
      <c r="AD34" s="4"/>
      <c r="AE34" s="4"/>
      <c r="AF34" s="1">
        <f t="shared" si="3"/>
        <v>100</v>
      </c>
      <c r="AG34" s="4">
        <f t="shared" si="11"/>
        <v>0.66</v>
      </c>
      <c r="AH34" s="4">
        <f t="shared" si="12"/>
        <v>0.34</v>
      </c>
    </row>
    <row r="35" spans="1:34" x14ac:dyDescent="0.25">
      <c r="A35" s="3">
        <v>43927</v>
      </c>
      <c r="B35" s="8">
        <v>11</v>
      </c>
      <c r="C35" s="39">
        <f t="shared" ref="C35" si="23">B35+B36+B37+B38+B39+B40+B41</f>
        <v>677</v>
      </c>
      <c r="D35" s="40">
        <f t="shared" ref="D35" si="24">C35/C28</f>
        <v>2.083076923076923</v>
      </c>
      <c r="E35" s="40"/>
      <c r="F35" s="8">
        <f t="shared" si="4"/>
        <v>744</v>
      </c>
      <c r="G35" s="8">
        <v>4</v>
      </c>
      <c r="H35" s="38">
        <f t="shared" ref="H35" si="25">(G35+G36+G37+G38+G39+G40+G41)/(G28+G29+G30+G31+G32+G33+G34)</f>
        <v>3.0952380952380953</v>
      </c>
      <c r="I35" s="8">
        <f t="shared" si="5"/>
        <v>38</v>
      </c>
      <c r="J35" s="8">
        <f t="shared" si="6"/>
        <v>3.8896462325807821</v>
      </c>
      <c r="K35" s="12">
        <v>1</v>
      </c>
      <c r="L35" s="8">
        <f t="shared" si="13"/>
        <v>67</v>
      </c>
      <c r="M35" s="4">
        <f t="shared" si="0"/>
        <v>5.1075268817204304E-2</v>
      </c>
      <c r="N35" s="4">
        <f t="shared" si="1"/>
        <v>9.0053763440860218E-2</v>
      </c>
      <c r="O35" s="8">
        <f t="shared" si="2"/>
        <v>639</v>
      </c>
      <c r="P35" s="1">
        <f t="shared" si="8"/>
        <v>6</v>
      </c>
      <c r="Q35" s="4">
        <f t="shared" si="9"/>
        <v>9.4786729857819912E-3</v>
      </c>
      <c r="R35" s="22">
        <f t="shared" si="10"/>
        <v>1.0094786729857821</v>
      </c>
      <c r="S35" s="7" t="s">
        <v>19</v>
      </c>
      <c r="T35" s="11" t="s">
        <v>19</v>
      </c>
      <c r="U35" s="11"/>
      <c r="V35" s="11"/>
      <c r="W35" s="4" t="s">
        <v>19</v>
      </c>
      <c r="X35" s="11" t="s">
        <v>19</v>
      </c>
      <c r="Y35" s="11"/>
      <c r="Z35" s="37"/>
      <c r="AA35" s="11" t="s">
        <v>19</v>
      </c>
      <c r="AB35" s="4" t="s">
        <v>19</v>
      </c>
      <c r="AC35" s="4"/>
      <c r="AD35" s="4"/>
      <c r="AE35" s="4"/>
      <c r="AF35" s="1">
        <f t="shared" si="3"/>
        <v>105</v>
      </c>
      <c r="AG35" s="4">
        <f t="shared" si="11"/>
        <v>0.63809523809523805</v>
      </c>
      <c r="AH35" s="4">
        <f t="shared" si="12"/>
        <v>0.3619047619047619</v>
      </c>
    </row>
    <row r="36" spans="1:34" x14ac:dyDescent="0.25">
      <c r="A36" s="3">
        <v>43928</v>
      </c>
      <c r="B36" s="8">
        <v>73</v>
      </c>
      <c r="C36" s="39"/>
      <c r="D36" s="40"/>
      <c r="E36" s="40"/>
      <c r="F36" s="8">
        <f t="shared" si="4"/>
        <v>817</v>
      </c>
      <c r="G36" s="8">
        <v>9</v>
      </c>
      <c r="H36" s="38"/>
      <c r="I36" s="8">
        <f t="shared" si="5"/>
        <v>47</v>
      </c>
      <c r="J36" s="8">
        <f t="shared" si="6"/>
        <v>4.8108782350341253</v>
      </c>
      <c r="K36" s="12">
        <v>4</v>
      </c>
      <c r="L36" s="8">
        <f t="shared" si="13"/>
        <v>71</v>
      </c>
      <c r="M36" s="4">
        <f t="shared" si="0"/>
        <v>5.7527539779681759E-2</v>
      </c>
      <c r="N36" s="4">
        <f t="shared" si="1"/>
        <v>8.6903304773561812E-2</v>
      </c>
      <c r="O36" s="8">
        <f t="shared" si="2"/>
        <v>699</v>
      </c>
      <c r="P36" s="1">
        <f t="shared" si="8"/>
        <v>60</v>
      </c>
      <c r="Q36" s="4">
        <f t="shared" si="9"/>
        <v>9.3896713615023469E-2</v>
      </c>
      <c r="R36" s="22">
        <f t="shared" si="10"/>
        <v>1.0938967136150235</v>
      </c>
      <c r="S36" s="7" t="s">
        <v>19</v>
      </c>
      <c r="T36" s="11" t="s">
        <v>19</v>
      </c>
      <c r="U36" s="11"/>
      <c r="V36" s="11"/>
      <c r="W36" s="4" t="s">
        <v>19</v>
      </c>
      <c r="X36" s="11" t="s">
        <v>19</v>
      </c>
      <c r="Y36" s="11"/>
      <c r="Z36" s="37"/>
      <c r="AA36" s="11" t="s">
        <v>19</v>
      </c>
      <c r="AB36" s="4" t="s">
        <v>19</v>
      </c>
      <c r="AC36" s="4"/>
      <c r="AD36" s="4"/>
      <c r="AE36" s="4"/>
      <c r="AF36" s="1">
        <f t="shared" si="3"/>
        <v>118</v>
      </c>
      <c r="AG36" s="4">
        <f t="shared" si="11"/>
        <v>0.60169491525423724</v>
      </c>
      <c r="AH36" s="4">
        <f t="shared" si="12"/>
        <v>0.39830508474576271</v>
      </c>
    </row>
    <row r="37" spans="1:34" x14ac:dyDescent="0.25">
      <c r="A37" s="3">
        <v>43929</v>
      </c>
      <c r="B37" s="8">
        <v>78</v>
      </c>
      <c r="C37" s="39"/>
      <c r="D37" s="40"/>
      <c r="E37" s="40">
        <f t="shared" ref="E37" si="26">(B37+B38+B39+B40+B41)/(B32+B33+B34+B35+B36)</f>
        <v>2.5560344827586206</v>
      </c>
      <c r="F37" s="8">
        <f t="shared" si="4"/>
        <v>895</v>
      </c>
      <c r="G37" s="8">
        <v>11</v>
      </c>
      <c r="H37" s="38"/>
      <c r="I37" s="8">
        <f t="shared" si="5"/>
        <v>58</v>
      </c>
      <c r="J37" s="8">
        <f t="shared" si="6"/>
        <v>5.936828460254878</v>
      </c>
      <c r="K37" s="12">
        <v>23</v>
      </c>
      <c r="L37" s="8">
        <f t="shared" si="13"/>
        <v>94</v>
      </c>
      <c r="M37" s="4">
        <f t="shared" si="0"/>
        <v>6.4804469273743018E-2</v>
      </c>
      <c r="N37" s="4">
        <f t="shared" si="1"/>
        <v>0.10502793296089385</v>
      </c>
      <c r="O37" s="8">
        <f t="shared" si="2"/>
        <v>743</v>
      </c>
      <c r="P37" s="1">
        <f t="shared" si="8"/>
        <v>44</v>
      </c>
      <c r="Q37" s="4">
        <f t="shared" si="9"/>
        <v>6.2947067238912732E-2</v>
      </c>
      <c r="R37" s="22">
        <f t="shared" si="10"/>
        <v>1.0629470672389127</v>
      </c>
      <c r="S37" s="7" t="s">
        <v>19</v>
      </c>
      <c r="T37" s="11" t="s">
        <v>19</v>
      </c>
      <c r="U37" s="11"/>
      <c r="V37" s="11"/>
      <c r="W37" s="4" t="s">
        <v>19</v>
      </c>
      <c r="X37" s="11" t="s">
        <v>19</v>
      </c>
      <c r="Y37" s="11"/>
      <c r="Z37" s="37"/>
      <c r="AA37" s="11" t="s">
        <v>19</v>
      </c>
      <c r="AB37" s="4" t="s">
        <v>19</v>
      </c>
      <c r="AC37" s="4"/>
      <c r="AD37" s="4"/>
      <c r="AE37" s="4"/>
      <c r="AF37" s="1">
        <f t="shared" si="3"/>
        <v>152</v>
      </c>
      <c r="AG37" s="4">
        <f t="shared" si="11"/>
        <v>0.61842105263157898</v>
      </c>
      <c r="AH37" s="4">
        <f t="shared" si="12"/>
        <v>0.38157894736842107</v>
      </c>
    </row>
    <row r="38" spans="1:34" x14ac:dyDescent="0.25">
      <c r="A38" s="3">
        <v>43930</v>
      </c>
      <c r="B38" s="8">
        <v>85</v>
      </c>
      <c r="C38" s="39"/>
      <c r="D38" s="40"/>
      <c r="E38" s="40"/>
      <c r="F38" s="8">
        <f t="shared" si="4"/>
        <v>980</v>
      </c>
      <c r="G38" s="8">
        <v>8</v>
      </c>
      <c r="H38" s="38"/>
      <c r="I38" s="8">
        <f t="shared" si="5"/>
        <v>66</v>
      </c>
      <c r="J38" s="8">
        <f t="shared" si="6"/>
        <v>6.7557013513245163</v>
      </c>
      <c r="K38" s="12">
        <v>2</v>
      </c>
      <c r="L38" s="8">
        <f t="shared" si="13"/>
        <v>96</v>
      </c>
      <c r="M38" s="4">
        <f t="shared" si="0"/>
        <v>6.7346938775510207E-2</v>
      </c>
      <c r="N38" s="4">
        <f t="shared" si="1"/>
        <v>9.7959183673469383E-2</v>
      </c>
      <c r="O38" s="8">
        <f t="shared" si="2"/>
        <v>818</v>
      </c>
      <c r="P38" s="1">
        <f t="shared" si="8"/>
        <v>75</v>
      </c>
      <c r="Q38" s="4">
        <f t="shared" si="9"/>
        <v>0.1009421265141319</v>
      </c>
      <c r="R38" s="22">
        <f t="shared" si="10"/>
        <v>1.1009421265141319</v>
      </c>
      <c r="S38" s="7" t="s">
        <v>19</v>
      </c>
      <c r="T38" s="11" t="s">
        <v>19</v>
      </c>
      <c r="U38" s="11"/>
      <c r="V38" s="11"/>
      <c r="W38" s="4" t="s">
        <v>19</v>
      </c>
      <c r="X38" s="11" t="s">
        <v>19</v>
      </c>
      <c r="Y38" s="11"/>
      <c r="Z38" s="37"/>
      <c r="AA38" s="11" t="s">
        <v>19</v>
      </c>
      <c r="AB38" s="4" t="s">
        <v>19</v>
      </c>
      <c r="AC38" s="4"/>
      <c r="AD38" s="4"/>
      <c r="AE38" s="4"/>
      <c r="AF38" s="1">
        <f t="shared" si="3"/>
        <v>162</v>
      </c>
      <c r="AG38" s="4">
        <f t="shared" si="11"/>
        <v>0.59259259259259256</v>
      </c>
      <c r="AH38" s="4">
        <f t="shared" si="12"/>
        <v>0.40740740740740738</v>
      </c>
    </row>
    <row r="39" spans="1:34" x14ac:dyDescent="0.25">
      <c r="A39" s="3">
        <v>43931</v>
      </c>
      <c r="B39" s="8">
        <v>210</v>
      </c>
      <c r="C39" s="39"/>
      <c r="D39" s="40"/>
      <c r="E39" s="40"/>
      <c r="F39" s="8">
        <f t="shared" si="4"/>
        <v>1190</v>
      </c>
      <c r="G39" s="8">
        <v>11</v>
      </c>
      <c r="H39" s="38"/>
      <c r="I39" s="8">
        <f t="shared" si="5"/>
        <v>77</v>
      </c>
      <c r="J39" s="8">
        <f t="shared" si="6"/>
        <v>7.881651576545269</v>
      </c>
      <c r="K39" s="12">
        <v>16</v>
      </c>
      <c r="L39" s="8">
        <f t="shared" si="13"/>
        <v>112</v>
      </c>
      <c r="M39" s="4">
        <f t="shared" si="0"/>
        <v>6.4705882352941183E-2</v>
      </c>
      <c r="N39" s="4">
        <f t="shared" si="1"/>
        <v>9.4117647058823528E-2</v>
      </c>
      <c r="O39" s="8">
        <f t="shared" si="2"/>
        <v>1001</v>
      </c>
      <c r="P39" s="1">
        <f t="shared" si="8"/>
        <v>183</v>
      </c>
      <c r="Q39" s="4">
        <f t="shared" si="9"/>
        <v>0.22371638141809291</v>
      </c>
      <c r="R39" s="22">
        <f t="shared" si="10"/>
        <v>1.2237163814180929</v>
      </c>
      <c r="S39" s="7" t="s">
        <v>19</v>
      </c>
      <c r="T39" s="11" t="s">
        <v>19</v>
      </c>
      <c r="U39" s="11"/>
      <c r="V39" s="11"/>
      <c r="W39" s="4" t="s">
        <v>19</v>
      </c>
      <c r="X39" s="11" t="s">
        <v>19</v>
      </c>
      <c r="Y39" s="11"/>
      <c r="Z39" s="37"/>
      <c r="AA39" s="11" t="s">
        <v>19</v>
      </c>
      <c r="AB39" s="4" t="s">
        <v>19</v>
      </c>
      <c r="AC39" s="4"/>
      <c r="AD39" s="4"/>
      <c r="AE39" s="4"/>
      <c r="AF39" s="1">
        <f t="shared" si="3"/>
        <v>189</v>
      </c>
      <c r="AG39" s="4">
        <f t="shared" si="11"/>
        <v>0.59259259259259256</v>
      </c>
      <c r="AH39" s="4">
        <f t="shared" si="12"/>
        <v>0.40740740740740738</v>
      </c>
    </row>
    <row r="40" spans="1:34" x14ac:dyDescent="0.25">
      <c r="A40" s="3">
        <v>43932</v>
      </c>
      <c r="B40" s="8">
        <v>120</v>
      </c>
      <c r="C40" s="39"/>
      <c r="D40" s="40"/>
      <c r="E40" s="40"/>
      <c r="F40" s="8">
        <f t="shared" si="4"/>
        <v>1310</v>
      </c>
      <c r="G40" s="8">
        <v>8</v>
      </c>
      <c r="H40" s="38"/>
      <c r="I40" s="8">
        <f t="shared" si="5"/>
        <v>85</v>
      </c>
      <c r="J40" s="8">
        <f t="shared" si="6"/>
        <v>8.7005244676149065</v>
      </c>
      <c r="K40" s="12">
        <v>3</v>
      </c>
      <c r="L40" s="8">
        <f t="shared" si="13"/>
        <v>115</v>
      </c>
      <c r="M40" s="4">
        <f t="shared" si="0"/>
        <v>6.4885496183206104E-2</v>
      </c>
      <c r="N40" s="4">
        <f t="shared" si="1"/>
        <v>8.7786259541984726E-2</v>
      </c>
      <c r="O40" s="8">
        <f t="shared" si="2"/>
        <v>1110</v>
      </c>
      <c r="P40" s="1">
        <f t="shared" si="8"/>
        <v>109</v>
      </c>
      <c r="Q40" s="4">
        <f t="shared" si="9"/>
        <v>0.1088911088911089</v>
      </c>
      <c r="R40" s="22">
        <f t="shared" si="10"/>
        <v>1.1088911088911089</v>
      </c>
      <c r="S40" s="7" t="s">
        <v>19</v>
      </c>
      <c r="T40" s="11" t="s">
        <v>19</v>
      </c>
      <c r="U40" s="11"/>
      <c r="V40" s="11"/>
      <c r="W40" s="4" t="s">
        <v>19</v>
      </c>
      <c r="X40" s="11" t="s">
        <v>19</v>
      </c>
      <c r="Y40" s="11"/>
      <c r="Z40" s="37"/>
      <c r="AA40" s="11" t="s">
        <v>19</v>
      </c>
      <c r="AB40" s="4" t="s">
        <v>19</v>
      </c>
      <c r="AC40" s="4"/>
      <c r="AD40" s="4"/>
      <c r="AE40" s="4"/>
      <c r="AF40" s="1">
        <f t="shared" si="3"/>
        <v>200</v>
      </c>
      <c r="AG40" s="4">
        <f t="shared" si="11"/>
        <v>0.57499999999999996</v>
      </c>
      <c r="AH40" s="4">
        <f t="shared" si="12"/>
        <v>0.42499999999999999</v>
      </c>
    </row>
    <row r="41" spans="1:34" x14ac:dyDescent="0.25">
      <c r="A41" s="3">
        <v>43933</v>
      </c>
      <c r="B41" s="8">
        <v>100</v>
      </c>
      <c r="C41" s="39"/>
      <c r="D41" s="40"/>
      <c r="E41" s="40"/>
      <c r="F41" s="8">
        <f t="shared" si="4"/>
        <v>1410</v>
      </c>
      <c r="G41" s="8">
        <v>14</v>
      </c>
      <c r="H41" s="38"/>
      <c r="I41" s="8">
        <f t="shared" si="5"/>
        <v>99</v>
      </c>
      <c r="J41" s="8">
        <f t="shared" si="6"/>
        <v>10.133552026986774</v>
      </c>
      <c r="K41" s="12">
        <v>3</v>
      </c>
      <c r="L41" s="8">
        <f t="shared" si="13"/>
        <v>118</v>
      </c>
      <c r="M41" s="4">
        <f t="shared" si="0"/>
        <v>7.0212765957446813E-2</v>
      </c>
      <c r="N41" s="4">
        <f t="shared" si="1"/>
        <v>8.3687943262411343E-2</v>
      </c>
      <c r="O41" s="8">
        <f t="shared" si="2"/>
        <v>1193</v>
      </c>
      <c r="P41" s="1">
        <f t="shared" si="8"/>
        <v>83</v>
      </c>
      <c r="Q41" s="4">
        <f t="shared" si="9"/>
        <v>7.4774774774774774E-2</v>
      </c>
      <c r="R41" s="22">
        <f t="shared" si="10"/>
        <v>1.0747747747747747</v>
      </c>
      <c r="S41" s="7" t="s">
        <v>19</v>
      </c>
      <c r="T41" s="11" t="s">
        <v>19</v>
      </c>
      <c r="U41" s="11"/>
      <c r="V41" s="11"/>
      <c r="W41" s="4" t="s">
        <v>19</v>
      </c>
      <c r="X41" s="11" t="s">
        <v>19</v>
      </c>
      <c r="Y41" s="11"/>
      <c r="Z41" s="37"/>
      <c r="AA41" s="11" t="s">
        <v>19</v>
      </c>
      <c r="AB41" s="4" t="s">
        <v>19</v>
      </c>
      <c r="AC41" s="4"/>
      <c r="AD41" s="4"/>
      <c r="AE41" s="4"/>
      <c r="AF41" s="1">
        <f t="shared" si="3"/>
        <v>217</v>
      </c>
      <c r="AG41" s="4">
        <f t="shared" si="11"/>
        <v>0.54377880184331795</v>
      </c>
      <c r="AH41" s="4">
        <f t="shared" si="12"/>
        <v>0.45622119815668205</v>
      </c>
    </row>
    <row r="42" spans="1:34" x14ac:dyDescent="0.25">
      <c r="A42" s="3">
        <v>43934</v>
      </c>
      <c r="B42" s="8">
        <v>48</v>
      </c>
      <c r="C42" s="39">
        <f t="shared" ref="C42" si="27">B42+B43+B44+B45+B46+B47+B48</f>
        <v>506</v>
      </c>
      <c r="D42" s="40">
        <f t="shared" ref="D42" si="28">C42/C35</f>
        <v>0.74741506646971934</v>
      </c>
      <c r="E42" s="40">
        <f t="shared" ref="E42" si="29">(B42+B43+B44+B45+B46)/(B37+B38+B39+B40+B41)</f>
        <v>0.59527824620573355</v>
      </c>
      <c r="F42" s="8">
        <f t="shared" si="4"/>
        <v>1458</v>
      </c>
      <c r="G42" s="8">
        <v>10</v>
      </c>
      <c r="H42" s="38">
        <f t="shared" ref="H42" si="30">(G42+G43+G44+G45+G46+G47+G48)/(G35+G36+G37+G38+G39+G40+G41)</f>
        <v>1.3846153846153846</v>
      </c>
      <c r="I42" s="8">
        <f t="shared" si="5"/>
        <v>109</v>
      </c>
      <c r="J42" s="8">
        <f t="shared" si="6"/>
        <v>11.157143140823822</v>
      </c>
      <c r="K42" s="12">
        <v>2</v>
      </c>
      <c r="L42" s="8">
        <f t="shared" si="13"/>
        <v>120</v>
      </c>
      <c r="M42" s="4">
        <f t="shared" si="0"/>
        <v>7.4759945130315503E-2</v>
      </c>
      <c r="N42" s="4">
        <f t="shared" si="1"/>
        <v>8.2304526748971193E-2</v>
      </c>
      <c r="O42" s="8">
        <f t="shared" si="2"/>
        <v>1229</v>
      </c>
      <c r="P42" s="1">
        <f t="shared" si="8"/>
        <v>36</v>
      </c>
      <c r="Q42" s="4">
        <f t="shared" si="9"/>
        <v>3.0176026823134954E-2</v>
      </c>
      <c r="R42" s="22">
        <f t="shared" si="10"/>
        <v>1.030176026823135</v>
      </c>
      <c r="S42" s="7" t="s">
        <v>19</v>
      </c>
      <c r="T42" s="11" t="s">
        <v>19</v>
      </c>
      <c r="U42" s="11"/>
      <c r="V42" s="11"/>
      <c r="W42" s="4" t="s">
        <v>19</v>
      </c>
      <c r="X42" s="11" t="s">
        <v>19</v>
      </c>
      <c r="Y42" s="11"/>
      <c r="Z42" s="37"/>
      <c r="AA42" s="11" t="s">
        <v>19</v>
      </c>
      <c r="AB42" s="4" t="s">
        <v>19</v>
      </c>
      <c r="AC42" s="4"/>
      <c r="AD42" s="4"/>
      <c r="AE42" s="4"/>
      <c r="AF42" s="1">
        <f t="shared" si="3"/>
        <v>229</v>
      </c>
      <c r="AG42" s="4">
        <f t="shared" si="11"/>
        <v>0.5240174672489083</v>
      </c>
      <c r="AH42" s="4">
        <f t="shared" si="12"/>
        <v>0.4759825327510917</v>
      </c>
    </row>
    <row r="43" spans="1:34" x14ac:dyDescent="0.25">
      <c r="A43" s="3">
        <v>43935</v>
      </c>
      <c r="B43" s="8">
        <v>54</v>
      </c>
      <c r="C43" s="39"/>
      <c r="D43" s="40"/>
      <c r="E43" s="40"/>
      <c r="F43" s="8">
        <f t="shared" si="4"/>
        <v>1512</v>
      </c>
      <c r="G43" s="8">
        <v>13</v>
      </c>
      <c r="H43" s="38"/>
      <c r="I43" s="8">
        <f t="shared" si="5"/>
        <v>122</v>
      </c>
      <c r="J43" s="8">
        <f t="shared" si="6"/>
        <v>12.487811588811985</v>
      </c>
      <c r="K43" s="12">
        <v>2</v>
      </c>
      <c r="L43" s="8">
        <f t="shared" si="13"/>
        <v>122</v>
      </c>
      <c r="M43" s="4">
        <f t="shared" si="0"/>
        <v>8.0687830687830683E-2</v>
      </c>
      <c r="N43" s="4">
        <f t="shared" si="1"/>
        <v>8.0687830687830683E-2</v>
      </c>
      <c r="O43" s="8">
        <f t="shared" si="2"/>
        <v>1268</v>
      </c>
      <c r="P43" s="1">
        <f t="shared" si="8"/>
        <v>39</v>
      </c>
      <c r="Q43" s="4">
        <f t="shared" si="9"/>
        <v>3.173311635475997E-2</v>
      </c>
      <c r="R43" s="22">
        <f t="shared" si="10"/>
        <v>1.0317331163547601</v>
      </c>
      <c r="S43" s="7" t="s">
        <v>19</v>
      </c>
      <c r="T43" s="11" t="s">
        <v>19</v>
      </c>
      <c r="U43" s="11"/>
      <c r="V43" s="11"/>
      <c r="W43" s="4" t="s">
        <v>19</v>
      </c>
      <c r="X43" s="11" t="s">
        <v>19</v>
      </c>
      <c r="Y43" s="11"/>
      <c r="Z43" s="37"/>
      <c r="AA43" s="11" t="s">
        <v>19</v>
      </c>
      <c r="AB43" s="4" t="s">
        <v>19</v>
      </c>
      <c r="AC43" s="4"/>
      <c r="AD43" s="4"/>
      <c r="AE43" s="4"/>
      <c r="AF43" s="1">
        <f t="shared" si="3"/>
        <v>244</v>
      </c>
      <c r="AG43" s="4">
        <f t="shared" si="11"/>
        <v>0.5</v>
      </c>
      <c r="AH43" s="4">
        <f t="shared" si="12"/>
        <v>0.5</v>
      </c>
    </row>
    <row r="44" spans="1:34" x14ac:dyDescent="0.25">
      <c r="A44" s="3">
        <v>43936</v>
      </c>
      <c r="B44" s="8">
        <v>67</v>
      </c>
      <c r="C44" s="39"/>
      <c r="D44" s="40"/>
      <c r="E44" s="40"/>
      <c r="F44" s="8">
        <f t="shared" si="4"/>
        <v>1579</v>
      </c>
      <c r="G44" s="8">
        <v>12</v>
      </c>
      <c r="H44" s="38"/>
      <c r="I44" s="8">
        <f t="shared" si="5"/>
        <v>134</v>
      </c>
      <c r="J44" s="8">
        <f t="shared" si="6"/>
        <v>13.716120925416442</v>
      </c>
      <c r="K44" s="12">
        <v>70</v>
      </c>
      <c r="L44" s="8">
        <f t="shared" si="13"/>
        <v>192</v>
      </c>
      <c r="M44" s="4">
        <f t="shared" si="0"/>
        <v>8.4863837872070927E-2</v>
      </c>
      <c r="N44" s="4">
        <f t="shared" si="1"/>
        <v>0.12159594680177327</v>
      </c>
      <c r="O44" s="8">
        <f t="shared" si="2"/>
        <v>1253</v>
      </c>
      <c r="P44" s="1">
        <f t="shared" si="8"/>
        <v>-15</v>
      </c>
      <c r="Q44" s="4">
        <f t="shared" si="9"/>
        <v>-1.1829652996845425E-2</v>
      </c>
      <c r="R44" s="22">
        <f t="shared" si="10"/>
        <v>0.98817034700315454</v>
      </c>
      <c r="S44" s="7" t="s">
        <v>19</v>
      </c>
      <c r="T44" s="11" t="s">
        <v>19</v>
      </c>
      <c r="U44" s="11"/>
      <c r="V44" s="11"/>
      <c r="W44" s="4" t="s">
        <v>19</v>
      </c>
      <c r="X44" s="11" t="s">
        <v>19</v>
      </c>
      <c r="Y44" s="11"/>
      <c r="Z44" s="37"/>
      <c r="AA44" s="11" t="s">
        <v>19</v>
      </c>
      <c r="AB44" s="4" t="s">
        <v>19</v>
      </c>
      <c r="AC44" s="4"/>
      <c r="AD44" s="4"/>
      <c r="AE44" s="4"/>
      <c r="AF44" s="1">
        <f t="shared" si="3"/>
        <v>326</v>
      </c>
      <c r="AG44" s="4">
        <f t="shared" si="11"/>
        <v>0.58895705521472397</v>
      </c>
      <c r="AH44" s="4">
        <f t="shared" si="12"/>
        <v>0.41104294478527609</v>
      </c>
    </row>
    <row r="45" spans="1:34" x14ac:dyDescent="0.25">
      <c r="A45" s="3">
        <v>43937</v>
      </c>
      <c r="B45" s="8">
        <v>73</v>
      </c>
      <c r="C45" s="39"/>
      <c r="D45" s="40"/>
      <c r="E45" s="40"/>
      <c r="F45" s="8">
        <f t="shared" si="4"/>
        <v>1652</v>
      </c>
      <c r="G45" s="8">
        <v>8</v>
      </c>
      <c r="H45" s="38"/>
      <c r="I45" s="8">
        <f t="shared" si="5"/>
        <v>142</v>
      </c>
      <c r="J45" s="8">
        <f t="shared" si="6"/>
        <v>14.534993816486081</v>
      </c>
      <c r="K45" s="12">
        <v>7</v>
      </c>
      <c r="L45" s="8">
        <f t="shared" si="13"/>
        <v>199</v>
      </c>
      <c r="M45" s="4">
        <f t="shared" si="0"/>
        <v>8.5956416464891036E-2</v>
      </c>
      <c r="N45" s="4">
        <f t="shared" si="1"/>
        <v>0.12046004842615012</v>
      </c>
      <c r="O45" s="8">
        <f t="shared" si="2"/>
        <v>1311</v>
      </c>
      <c r="P45" s="1">
        <f t="shared" si="8"/>
        <v>58</v>
      </c>
      <c r="Q45" s="4">
        <f t="shared" si="9"/>
        <v>4.6288906624102157E-2</v>
      </c>
      <c r="R45" s="22">
        <f t="shared" si="10"/>
        <v>1.0462889066241021</v>
      </c>
      <c r="S45" s="7" t="s">
        <v>19</v>
      </c>
      <c r="T45" s="11" t="s">
        <v>19</v>
      </c>
      <c r="U45" s="11"/>
      <c r="V45" s="11"/>
      <c r="W45" s="4" t="s">
        <v>19</v>
      </c>
      <c r="X45" s="11" t="s">
        <v>19</v>
      </c>
      <c r="Y45" s="11"/>
      <c r="Z45" s="37"/>
      <c r="AA45" s="11" t="s">
        <v>19</v>
      </c>
      <c r="AB45" s="4" t="s">
        <v>19</v>
      </c>
      <c r="AC45" s="4"/>
      <c r="AD45" s="4"/>
      <c r="AE45" s="4"/>
      <c r="AF45" s="1">
        <f t="shared" si="3"/>
        <v>341</v>
      </c>
      <c r="AG45" s="4">
        <f t="shared" si="11"/>
        <v>0.58357771260997071</v>
      </c>
      <c r="AH45" s="4">
        <f t="shared" si="12"/>
        <v>0.41642228739002934</v>
      </c>
    </row>
    <row r="46" spans="1:34" x14ac:dyDescent="0.25">
      <c r="A46" s="3">
        <v>43938</v>
      </c>
      <c r="B46" s="8">
        <v>111</v>
      </c>
      <c r="C46" s="39"/>
      <c r="D46" s="40"/>
      <c r="E46" s="40"/>
      <c r="F46" s="8">
        <f t="shared" si="4"/>
        <v>1763</v>
      </c>
      <c r="G46" s="8">
        <v>14</v>
      </c>
      <c r="H46" s="38"/>
      <c r="I46" s="8">
        <f t="shared" si="5"/>
        <v>156</v>
      </c>
      <c r="J46" s="8">
        <f t="shared" si="6"/>
        <v>15.968021375857948</v>
      </c>
      <c r="K46" s="12">
        <v>8</v>
      </c>
      <c r="L46" s="8">
        <f t="shared" si="13"/>
        <v>207</v>
      </c>
      <c r="M46" s="4">
        <f t="shared" si="0"/>
        <v>8.8485536018150873E-2</v>
      </c>
      <c r="N46" s="4">
        <f t="shared" si="1"/>
        <v>0.11741349971639252</v>
      </c>
      <c r="O46" s="8">
        <f t="shared" si="2"/>
        <v>1400</v>
      </c>
      <c r="P46" s="1">
        <f t="shared" si="8"/>
        <v>89</v>
      </c>
      <c r="Q46" s="4">
        <f t="shared" si="9"/>
        <v>6.7887109077040431E-2</v>
      </c>
      <c r="R46" s="22">
        <f t="shared" si="10"/>
        <v>1.0678871090770403</v>
      </c>
      <c r="S46" s="7">
        <v>847</v>
      </c>
      <c r="T46" s="11" t="s">
        <v>19</v>
      </c>
      <c r="U46" s="11"/>
      <c r="V46" s="11"/>
      <c r="W46" s="7" t="s">
        <v>19</v>
      </c>
      <c r="X46" s="12">
        <v>63</v>
      </c>
      <c r="Y46" s="12"/>
      <c r="Z46" s="44"/>
      <c r="AA46" s="11" t="s">
        <v>19</v>
      </c>
      <c r="AB46" s="4" t="s">
        <v>19</v>
      </c>
      <c r="AC46" s="4">
        <f>S46/O46</f>
        <v>0.60499999999999998</v>
      </c>
      <c r="AD46" s="4">
        <f>X46/O46</f>
        <v>4.4999999999999998E-2</v>
      </c>
      <c r="AE46" s="4">
        <f>X46/S46</f>
        <v>7.43801652892562E-2</v>
      </c>
      <c r="AF46" s="1">
        <f t="shared" si="3"/>
        <v>363</v>
      </c>
      <c r="AG46" s="4">
        <f t="shared" si="11"/>
        <v>0.57024793388429751</v>
      </c>
      <c r="AH46" s="4">
        <f t="shared" si="12"/>
        <v>0.42975206611570249</v>
      </c>
    </row>
    <row r="47" spans="1:34" x14ac:dyDescent="0.25">
      <c r="A47" s="3">
        <v>43939</v>
      </c>
      <c r="B47" s="8">
        <v>71</v>
      </c>
      <c r="C47" s="39"/>
      <c r="D47" s="40"/>
      <c r="E47" s="40">
        <f t="shared" ref="E47" si="31">(B47+B48+B49+B50+B51)/(B42+B43+B44+B45+B46)</f>
        <v>1.1473087818696883</v>
      </c>
      <c r="F47" s="8">
        <f t="shared" si="4"/>
        <v>1834</v>
      </c>
      <c r="G47" s="8">
        <v>16</v>
      </c>
      <c r="H47" s="38"/>
      <c r="I47" s="8">
        <f t="shared" si="5"/>
        <v>172</v>
      </c>
      <c r="J47" s="8">
        <f t="shared" si="6"/>
        <v>17.605767157997224</v>
      </c>
      <c r="K47" s="12">
        <v>24</v>
      </c>
      <c r="L47" s="8">
        <f t="shared" si="13"/>
        <v>231</v>
      </c>
      <c r="M47" s="4">
        <f t="shared" si="0"/>
        <v>9.3784078516902944E-2</v>
      </c>
      <c r="N47" s="4">
        <f t="shared" si="1"/>
        <v>0.12595419847328243</v>
      </c>
      <c r="O47" s="8">
        <f t="shared" si="2"/>
        <v>1431</v>
      </c>
      <c r="P47" s="1">
        <f>O47-O46</f>
        <v>31</v>
      </c>
      <c r="Q47" s="4">
        <f>(O47-O46)/O46</f>
        <v>2.2142857142857141E-2</v>
      </c>
      <c r="R47" s="22">
        <f t="shared" si="10"/>
        <v>1.0221428571428572</v>
      </c>
      <c r="S47" s="7">
        <v>829</v>
      </c>
      <c r="T47" s="12">
        <f>S47-S46</f>
        <v>-18</v>
      </c>
      <c r="U47" s="12"/>
      <c r="V47" s="12"/>
      <c r="W47" s="4">
        <f>(S47-S46)/S46</f>
        <v>-2.1251475796930343E-2</v>
      </c>
      <c r="X47" s="12">
        <v>60</v>
      </c>
      <c r="Y47" s="12"/>
      <c r="Z47" s="44"/>
      <c r="AA47" s="11">
        <f>X47-X46</f>
        <v>-3</v>
      </c>
      <c r="AB47" s="4">
        <f>(X47-X46)/X46</f>
        <v>-4.7619047619047616E-2</v>
      </c>
      <c r="AC47" s="4">
        <f t="shared" ref="AC47:AC110" si="32">S47/O47</f>
        <v>0.57931516422082463</v>
      </c>
      <c r="AD47" s="4">
        <f t="shared" ref="AD47:AD110" si="33">X47/O47</f>
        <v>4.1928721174004195E-2</v>
      </c>
      <c r="AE47" s="4">
        <f t="shared" ref="AE47:AE110" si="34">X47/S47</f>
        <v>7.2376357056694818E-2</v>
      </c>
      <c r="AF47" s="1">
        <f t="shared" si="3"/>
        <v>403</v>
      </c>
      <c r="AG47" s="4">
        <f t="shared" si="11"/>
        <v>0.57320099255583123</v>
      </c>
      <c r="AH47" s="4">
        <f t="shared" si="12"/>
        <v>0.42679900744416871</v>
      </c>
    </row>
    <row r="48" spans="1:34" x14ac:dyDescent="0.25">
      <c r="A48" s="3">
        <v>43940</v>
      </c>
      <c r="B48" s="8">
        <v>82</v>
      </c>
      <c r="C48" s="39"/>
      <c r="D48" s="40"/>
      <c r="E48" s="40"/>
      <c r="F48" s="8">
        <f t="shared" si="4"/>
        <v>1916</v>
      </c>
      <c r="G48" s="8">
        <v>17</v>
      </c>
      <c r="H48" s="38"/>
      <c r="I48" s="8">
        <f t="shared" si="5"/>
        <v>189</v>
      </c>
      <c r="J48" s="8">
        <f t="shared" si="6"/>
        <v>19.345872051520207</v>
      </c>
      <c r="K48" s="12">
        <v>19</v>
      </c>
      <c r="L48" s="8">
        <f t="shared" si="13"/>
        <v>250</v>
      </c>
      <c r="M48" s="4">
        <f t="shared" si="0"/>
        <v>9.8643006263048019E-2</v>
      </c>
      <c r="N48" s="4">
        <f t="shared" si="1"/>
        <v>0.13048016701461379</v>
      </c>
      <c r="O48" s="8">
        <f t="shared" si="2"/>
        <v>1477</v>
      </c>
      <c r="P48" s="1">
        <f t="shared" si="8"/>
        <v>46</v>
      </c>
      <c r="Q48" s="4">
        <f t="shared" si="9"/>
        <v>3.2145352900069882E-2</v>
      </c>
      <c r="R48" s="22">
        <f t="shared" si="10"/>
        <v>1.0321453529000699</v>
      </c>
      <c r="S48" s="7">
        <v>784</v>
      </c>
      <c r="T48" s="12">
        <f t="shared" ref="T48:T111" si="35">S48-S47</f>
        <v>-45</v>
      </c>
      <c r="U48" s="12"/>
      <c r="V48" s="12"/>
      <c r="W48" s="4">
        <f t="shared" ref="W48:W111" si="36">(S48-S47)/S47</f>
        <v>-5.4282267792521106E-2</v>
      </c>
      <c r="X48" s="12">
        <v>61</v>
      </c>
      <c r="Y48" s="12"/>
      <c r="Z48" s="44"/>
      <c r="AA48" s="11">
        <f t="shared" ref="AA48:AA111" si="37">X48-X47</f>
        <v>1</v>
      </c>
      <c r="AB48" s="4">
        <f t="shared" ref="AB48:AB111" si="38">(X48-X47)/X47</f>
        <v>1.6666666666666666E-2</v>
      </c>
      <c r="AC48" s="4">
        <f t="shared" si="32"/>
        <v>0.53080568720379151</v>
      </c>
      <c r="AD48" s="4">
        <f t="shared" si="33"/>
        <v>4.1299932295192958E-2</v>
      </c>
      <c r="AE48" s="4">
        <f t="shared" si="34"/>
        <v>7.7806122448979595E-2</v>
      </c>
      <c r="AF48" s="1">
        <f t="shared" si="3"/>
        <v>439</v>
      </c>
      <c r="AG48" s="4">
        <f t="shared" si="11"/>
        <v>0.56947608200455579</v>
      </c>
      <c r="AH48" s="4">
        <f t="shared" si="12"/>
        <v>0.43052391799544421</v>
      </c>
    </row>
    <row r="49" spans="1:34" x14ac:dyDescent="0.25">
      <c r="A49" s="3">
        <v>43941</v>
      </c>
      <c r="B49" s="8">
        <v>68</v>
      </c>
      <c r="C49" s="39">
        <f t="shared" ref="C49" si="39">B49+B50+B51+B52+B53+B54+B55</f>
        <v>584</v>
      </c>
      <c r="D49" s="40">
        <f t="shared" ref="D49" si="40">C49/C42</f>
        <v>1.1541501976284585</v>
      </c>
      <c r="E49" s="40"/>
      <c r="F49" s="8">
        <f t="shared" si="4"/>
        <v>1984</v>
      </c>
      <c r="G49" s="8">
        <v>10</v>
      </c>
      <c r="H49" s="38">
        <f t="shared" ref="H49" si="41">(G49+G50+G51+G52+G53+G54+G55)/(G42+G43+G44+G45+G46+G47+G48)</f>
        <v>0.92222222222222228</v>
      </c>
      <c r="I49" s="8">
        <f t="shared" si="5"/>
        <v>199</v>
      </c>
      <c r="J49" s="8">
        <f t="shared" si="6"/>
        <v>20.369463165357253</v>
      </c>
      <c r="K49" s="12">
        <v>17</v>
      </c>
      <c r="L49" s="8">
        <f t="shared" si="13"/>
        <v>267</v>
      </c>
      <c r="M49" s="4">
        <f t="shared" si="0"/>
        <v>0.1003024193548387</v>
      </c>
      <c r="N49" s="4">
        <f t="shared" si="1"/>
        <v>0.13457661290322581</v>
      </c>
      <c r="O49" s="8">
        <f t="shared" si="2"/>
        <v>1518</v>
      </c>
      <c r="P49" s="1">
        <f t="shared" si="8"/>
        <v>41</v>
      </c>
      <c r="Q49" s="4">
        <f t="shared" si="9"/>
        <v>2.7758970886932972E-2</v>
      </c>
      <c r="R49" s="22">
        <f t="shared" si="10"/>
        <v>1.027758970886933</v>
      </c>
      <c r="S49" s="7">
        <v>811</v>
      </c>
      <c r="T49" s="12">
        <f t="shared" si="35"/>
        <v>27</v>
      </c>
      <c r="U49" s="12"/>
      <c r="V49" s="12"/>
      <c r="W49" s="4">
        <f t="shared" si="36"/>
        <v>3.4438775510204078E-2</v>
      </c>
      <c r="X49" s="12">
        <v>60</v>
      </c>
      <c r="Y49" s="12"/>
      <c r="Z49" s="44"/>
      <c r="AA49" s="11">
        <f t="shared" si="37"/>
        <v>-1</v>
      </c>
      <c r="AB49" s="4">
        <f t="shared" si="38"/>
        <v>-1.6393442622950821E-2</v>
      </c>
      <c r="AC49" s="4">
        <f t="shared" si="32"/>
        <v>0.53425559947299073</v>
      </c>
      <c r="AD49" s="4">
        <f t="shared" si="33"/>
        <v>3.9525691699604744E-2</v>
      </c>
      <c r="AE49" s="4">
        <f t="shared" si="34"/>
        <v>7.3982737361282372E-2</v>
      </c>
      <c r="AF49" s="1">
        <f t="shared" si="3"/>
        <v>466</v>
      </c>
      <c r="AG49" s="4">
        <f t="shared" si="11"/>
        <v>0.57296137339055797</v>
      </c>
      <c r="AH49" s="4">
        <f t="shared" si="12"/>
        <v>0.42703862660944208</v>
      </c>
    </row>
    <row r="50" spans="1:34" x14ac:dyDescent="0.25">
      <c r="A50" s="3">
        <v>43942</v>
      </c>
      <c r="B50" s="8">
        <v>114</v>
      </c>
      <c r="C50" s="39"/>
      <c r="D50" s="40"/>
      <c r="E50" s="40"/>
      <c r="F50" s="8">
        <f t="shared" si="4"/>
        <v>2098</v>
      </c>
      <c r="G50" s="8">
        <v>14</v>
      </c>
      <c r="H50" s="38"/>
      <c r="I50" s="8">
        <f t="shared" si="5"/>
        <v>213</v>
      </c>
      <c r="J50" s="8">
        <f t="shared" si="6"/>
        <v>21.802490724729122</v>
      </c>
      <c r="K50" s="12">
        <v>20</v>
      </c>
      <c r="L50" s="8">
        <f t="shared" si="13"/>
        <v>287</v>
      </c>
      <c r="M50" s="4">
        <f t="shared" si="0"/>
        <v>0.10152526215443279</v>
      </c>
      <c r="N50" s="4">
        <f t="shared" si="1"/>
        <v>0.13679694947569113</v>
      </c>
      <c r="O50" s="8">
        <f t="shared" si="2"/>
        <v>1598</v>
      </c>
      <c r="P50" s="1">
        <f t="shared" si="8"/>
        <v>80</v>
      </c>
      <c r="Q50" s="4">
        <f t="shared" si="9"/>
        <v>5.2700922266139656E-2</v>
      </c>
      <c r="R50" s="22">
        <f t="shared" si="10"/>
        <v>1.0527009222661396</v>
      </c>
      <c r="S50" s="7">
        <v>842</v>
      </c>
      <c r="T50" s="12">
        <f t="shared" si="35"/>
        <v>31</v>
      </c>
      <c r="U50" s="12"/>
      <c r="V50" s="12"/>
      <c r="W50" s="4">
        <f t="shared" si="36"/>
        <v>3.8224414303329221E-2</v>
      </c>
      <c r="X50" s="12">
        <v>82</v>
      </c>
      <c r="Y50" s="12"/>
      <c r="Z50" s="44"/>
      <c r="AA50" s="11">
        <f t="shared" si="37"/>
        <v>22</v>
      </c>
      <c r="AB50" s="4">
        <f t="shared" si="38"/>
        <v>0.36666666666666664</v>
      </c>
      <c r="AC50" s="4">
        <f t="shared" si="32"/>
        <v>0.52690863579474345</v>
      </c>
      <c r="AD50" s="4">
        <f t="shared" si="33"/>
        <v>5.1314142678347933E-2</v>
      </c>
      <c r="AE50" s="4">
        <f t="shared" si="34"/>
        <v>9.7387173396674589E-2</v>
      </c>
      <c r="AF50" s="1">
        <f t="shared" si="3"/>
        <v>500</v>
      </c>
      <c r="AG50" s="4">
        <f t="shared" si="11"/>
        <v>0.57399999999999995</v>
      </c>
      <c r="AH50" s="4">
        <f t="shared" si="12"/>
        <v>0.42599999999999999</v>
      </c>
    </row>
    <row r="51" spans="1:34" x14ac:dyDescent="0.25">
      <c r="A51" s="3">
        <v>43943</v>
      </c>
      <c r="B51" s="8">
        <v>70</v>
      </c>
      <c r="C51" s="39"/>
      <c r="D51" s="40"/>
      <c r="E51" s="40"/>
      <c r="F51" s="8">
        <f t="shared" si="4"/>
        <v>2168</v>
      </c>
      <c r="G51" s="8">
        <v>12</v>
      </c>
      <c r="H51" s="38"/>
      <c r="I51" s="8">
        <f t="shared" si="5"/>
        <v>225</v>
      </c>
      <c r="J51" s="8">
        <f t="shared" si="6"/>
        <v>23.030800061333579</v>
      </c>
      <c r="K51" s="12">
        <v>8</v>
      </c>
      <c r="L51" s="8">
        <f t="shared" si="13"/>
        <v>295</v>
      </c>
      <c r="M51" s="4">
        <f t="shared" si="0"/>
        <v>0.10378228782287822</v>
      </c>
      <c r="N51" s="4">
        <f t="shared" si="1"/>
        <v>0.136070110701107</v>
      </c>
      <c r="O51" s="8">
        <f t="shared" si="2"/>
        <v>1648</v>
      </c>
      <c r="P51" s="1">
        <f t="shared" si="8"/>
        <v>50</v>
      </c>
      <c r="Q51" s="4">
        <f t="shared" si="9"/>
        <v>3.1289111389236547E-2</v>
      </c>
      <c r="R51" s="22">
        <f t="shared" si="10"/>
        <v>1.0312891113892366</v>
      </c>
      <c r="S51" s="7">
        <v>825</v>
      </c>
      <c r="T51" s="12">
        <f t="shared" si="35"/>
        <v>-17</v>
      </c>
      <c r="U51" s="12"/>
      <c r="V51" s="12"/>
      <c r="W51" s="4">
        <f t="shared" si="36"/>
        <v>-2.0190023752969122E-2</v>
      </c>
      <c r="X51" s="12">
        <v>63</v>
      </c>
      <c r="Y51" s="42">
        <f>X51/X46</f>
        <v>1</v>
      </c>
      <c r="Z51" s="44"/>
      <c r="AA51" s="11">
        <f t="shared" si="37"/>
        <v>-19</v>
      </c>
      <c r="AB51" s="4">
        <f t="shared" si="38"/>
        <v>-0.23170731707317074</v>
      </c>
      <c r="AC51" s="4">
        <f t="shared" si="32"/>
        <v>0.50060679611650483</v>
      </c>
      <c r="AD51" s="4">
        <f t="shared" si="33"/>
        <v>3.8228155339805822E-2</v>
      </c>
      <c r="AE51" s="4">
        <f t="shared" si="34"/>
        <v>7.636363636363637E-2</v>
      </c>
      <c r="AF51" s="1">
        <f t="shared" si="3"/>
        <v>520</v>
      </c>
      <c r="AG51" s="4">
        <f t="shared" si="11"/>
        <v>0.56730769230769229</v>
      </c>
      <c r="AH51" s="4">
        <f t="shared" si="12"/>
        <v>0.43269230769230771</v>
      </c>
    </row>
    <row r="52" spans="1:34" x14ac:dyDescent="0.25">
      <c r="A52" s="3">
        <v>43944</v>
      </c>
      <c r="B52" s="8">
        <v>116</v>
      </c>
      <c r="C52" s="39"/>
      <c r="D52" s="40"/>
      <c r="E52" s="40">
        <f t="shared" ref="E52" si="42">(B52+B53+B54+B55+B56)/(B47+B48+B49+B50+B51)</f>
        <v>1.0246913580246915</v>
      </c>
      <c r="F52" s="8">
        <f t="shared" si="4"/>
        <v>2284</v>
      </c>
      <c r="G52" s="8">
        <v>14</v>
      </c>
      <c r="H52" s="38"/>
      <c r="I52" s="8">
        <f t="shared" si="5"/>
        <v>239</v>
      </c>
      <c r="J52" s="8">
        <f t="shared" si="6"/>
        <v>24.463827620705445</v>
      </c>
      <c r="K52" s="12">
        <v>95</v>
      </c>
      <c r="L52" s="8">
        <f t="shared" si="13"/>
        <v>390</v>
      </c>
      <c r="M52" s="4">
        <f t="shared" si="0"/>
        <v>0.10464098073555167</v>
      </c>
      <c r="N52" s="4">
        <f t="shared" si="1"/>
        <v>0.17075306479859895</v>
      </c>
      <c r="O52" s="8">
        <f t="shared" si="2"/>
        <v>1655</v>
      </c>
      <c r="P52" s="1">
        <f t="shared" si="8"/>
        <v>7</v>
      </c>
      <c r="Q52" s="4">
        <f t="shared" si="9"/>
        <v>4.2475728155339804E-3</v>
      </c>
      <c r="R52" s="22">
        <f t="shared" si="10"/>
        <v>1.004247572815534</v>
      </c>
      <c r="S52" s="7">
        <v>850</v>
      </c>
      <c r="T52" s="12">
        <f t="shared" si="35"/>
        <v>25</v>
      </c>
      <c r="U52" s="12"/>
      <c r="V52" s="12"/>
      <c r="W52" s="4">
        <f t="shared" si="36"/>
        <v>3.0303030303030304E-2</v>
      </c>
      <c r="X52" s="12">
        <v>61</v>
      </c>
      <c r="Y52" s="42">
        <f t="shared" ref="Y52:Y115" si="43">X52/X47</f>
        <v>1.0166666666666666</v>
      </c>
      <c r="Z52" s="44"/>
      <c r="AA52" s="11">
        <f t="shared" si="37"/>
        <v>-2</v>
      </c>
      <c r="AB52" s="4">
        <f t="shared" si="38"/>
        <v>-3.1746031746031744E-2</v>
      </c>
      <c r="AC52" s="4">
        <f t="shared" si="32"/>
        <v>0.51359516616314205</v>
      </c>
      <c r="AD52" s="4">
        <f t="shared" si="33"/>
        <v>3.6858006042296075E-2</v>
      </c>
      <c r="AE52" s="4">
        <f t="shared" si="34"/>
        <v>7.1764705882352939E-2</v>
      </c>
      <c r="AF52" s="1">
        <f t="shared" si="3"/>
        <v>629</v>
      </c>
      <c r="AG52" s="4">
        <f t="shared" si="11"/>
        <v>0.62003179650238471</v>
      </c>
      <c r="AH52" s="4">
        <f t="shared" si="12"/>
        <v>0.37996820349761529</v>
      </c>
    </row>
    <row r="53" spans="1:34" x14ac:dyDescent="0.25">
      <c r="A53" s="3">
        <v>43945</v>
      </c>
      <c r="B53" s="8">
        <v>99</v>
      </c>
      <c r="C53" s="39"/>
      <c r="D53" s="40"/>
      <c r="E53" s="40"/>
      <c r="F53" s="8">
        <f t="shared" si="4"/>
        <v>2383</v>
      </c>
      <c r="G53" s="8">
        <v>11</v>
      </c>
      <c r="H53" s="38"/>
      <c r="I53" s="8">
        <f t="shared" si="5"/>
        <v>250</v>
      </c>
      <c r="J53" s="8">
        <f t="shared" si="6"/>
        <v>25.589777845926196</v>
      </c>
      <c r="K53" s="12">
        <v>11</v>
      </c>
      <c r="L53" s="8">
        <f t="shared" si="13"/>
        <v>401</v>
      </c>
      <c r="M53" s="4">
        <f t="shared" si="0"/>
        <v>0.1049097775912715</v>
      </c>
      <c r="N53" s="4">
        <f t="shared" si="1"/>
        <v>0.16827528325639948</v>
      </c>
      <c r="O53" s="8">
        <f t="shared" si="2"/>
        <v>1732</v>
      </c>
      <c r="P53" s="1">
        <f t="shared" si="8"/>
        <v>77</v>
      </c>
      <c r="Q53" s="4">
        <f t="shared" si="9"/>
        <v>4.652567975830816E-2</v>
      </c>
      <c r="R53" s="22">
        <f t="shared" si="10"/>
        <v>1.0465256797583082</v>
      </c>
      <c r="S53" s="7">
        <v>850</v>
      </c>
      <c r="T53" s="12">
        <f t="shared" si="35"/>
        <v>0</v>
      </c>
      <c r="U53" s="12"/>
      <c r="V53" s="12"/>
      <c r="W53" s="4">
        <f t="shared" si="36"/>
        <v>0</v>
      </c>
      <c r="X53" s="12">
        <v>61</v>
      </c>
      <c r="Y53" s="42">
        <f t="shared" si="43"/>
        <v>1</v>
      </c>
      <c r="Z53" s="44"/>
      <c r="AA53" s="11">
        <f t="shared" si="37"/>
        <v>0</v>
      </c>
      <c r="AB53" s="4">
        <f t="shared" si="38"/>
        <v>0</v>
      </c>
      <c r="AC53" s="4">
        <f t="shared" si="32"/>
        <v>0.49076212471131642</v>
      </c>
      <c r="AD53" s="4">
        <f t="shared" si="33"/>
        <v>3.5219399538106239E-2</v>
      </c>
      <c r="AE53" s="4">
        <f t="shared" si="34"/>
        <v>7.1764705882352939E-2</v>
      </c>
      <c r="AF53" s="1">
        <f t="shared" si="3"/>
        <v>651</v>
      </c>
      <c r="AG53" s="4">
        <f t="shared" si="11"/>
        <v>0.61597542242703529</v>
      </c>
      <c r="AH53" s="4">
        <f t="shared" si="12"/>
        <v>0.38402457757296465</v>
      </c>
    </row>
    <row r="54" spans="1:34" x14ac:dyDescent="0.25">
      <c r="A54" s="3">
        <v>43946</v>
      </c>
      <c r="B54" s="8">
        <v>60</v>
      </c>
      <c r="C54" s="39"/>
      <c r="D54" s="40"/>
      <c r="E54" s="40"/>
      <c r="F54" s="8">
        <f t="shared" si="4"/>
        <v>2443</v>
      </c>
      <c r="G54" s="8">
        <v>12</v>
      </c>
      <c r="H54" s="38"/>
      <c r="I54" s="8">
        <f t="shared" si="5"/>
        <v>262</v>
      </c>
      <c r="J54" s="8">
        <f t="shared" si="6"/>
        <v>26.818087182530654</v>
      </c>
      <c r="K54" s="12">
        <v>59</v>
      </c>
      <c r="L54" s="8">
        <f t="shared" si="13"/>
        <v>460</v>
      </c>
      <c r="M54" s="4">
        <f t="shared" si="0"/>
        <v>0.10724519033974621</v>
      </c>
      <c r="N54" s="4">
        <f t="shared" si="1"/>
        <v>0.18829308227589031</v>
      </c>
      <c r="O54" s="8">
        <f t="shared" si="2"/>
        <v>1721</v>
      </c>
      <c r="P54" s="1">
        <f t="shared" si="8"/>
        <v>-11</v>
      </c>
      <c r="Q54" s="4">
        <f t="shared" si="9"/>
        <v>-6.3510392609699767E-3</v>
      </c>
      <c r="R54" s="22">
        <f t="shared" si="10"/>
        <v>0.99364896073902997</v>
      </c>
      <c r="S54" s="7">
        <v>899</v>
      </c>
      <c r="T54" s="12">
        <f t="shared" si="35"/>
        <v>49</v>
      </c>
      <c r="U54" s="12"/>
      <c r="V54" s="12"/>
      <c r="W54" s="4">
        <f t="shared" si="36"/>
        <v>5.7647058823529412E-2</v>
      </c>
      <c r="X54" s="12">
        <v>54</v>
      </c>
      <c r="Y54" s="42">
        <f>X54/X49</f>
        <v>0.9</v>
      </c>
      <c r="Z54" s="44"/>
      <c r="AA54" s="11">
        <f t="shared" si="37"/>
        <v>-7</v>
      </c>
      <c r="AB54" s="4">
        <f t="shared" si="38"/>
        <v>-0.11475409836065574</v>
      </c>
      <c r="AC54" s="4">
        <f t="shared" si="32"/>
        <v>0.52237071470075536</v>
      </c>
      <c r="AD54" s="4">
        <f t="shared" si="33"/>
        <v>3.137710633352702E-2</v>
      </c>
      <c r="AE54" s="4">
        <f t="shared" si="34"/>
        <v>6.0066740823136816E-2</v>
      </c>
      <c r="AF54" s="1">
        <f t="shared" si="3"/>
        <v>722</v>
      </c>
      <c r="AG54" s="4">
        <f t="shared" si="11"/>
        <v>0.63711911357340723</v>
      </c>
      <c r="AH54" s="4">
        <f t="shared" si="12"/>
        <v>0.36288088642659277</v>
      </c>
    </row>
    <row r="55" spans="1:34" x14ac:dyDescent="0.25">
      <c r="A55" s="3">
        <v>43947</v>
      </c>
      <c r="B55" s="8">
        <v>57</v>
      </c>
      <c r="C55" s="39"/>
      <c r="D55" s="40"/>
      <c r="E55" s="40"/>
      <c r="F55" s="8">
        <f t="shared" si="4"/>
        <v>2500</v>
      </c>
      <c r="G55" s="8">
        <v>10</v>
      </c>
      <c r="H55" s="38"/>
      <c r="I55" s="8">
        <f t="shared" si="5"/>
        <v>272</v>
      </c>
      <c r="J55" s="8">
        <f t="shared" si="6"/>
        <v>27.841678296367704</v>
      </c>
      <c r="K55" s="12">
        <v>25</v>
      </c>
      <c r="L55" s="8">
        <f t="shared" si="13"/>
        <v>485</v>
      </c>
      <c r="M55" s="4">
        <f t="shared" si="0"/>
        <v>0.10879999999999999</v>
      </c>
      <c r="N55" s="4">
        <f t="shared" si="1"/>
        <v>0.19400000000000001</v>
      </c>
      <c r="O55" s="8">
        <f t="shared" si="2"/>
        <v>1743</v>
      </c>
      <c r="P55" s="1">
        <f t="shared" si="8"/>
        <v>22</v>
      </c>
      <c r="Q55" s="4">
        <f t="shared" si="9"/>
        <v>1.2783265543288786E-2</v>
      </c>
      <c r="R55" s="22">
        <f t="shared" si="10"/>
        <v>1.0127832655432887</v>
      </c>
      <c r="S55" s="7">
        <v>927</v>
      </c>
      <c r="T55" s="12">
        <f t="shared" si="35"/>
        <v>28</v>
      </c>
      <c r="U55" s="12"/>
      <c r="V55" s="12"/>
      <c r="W55" s="4">
        <f t="shared" si="36"/>
        <v>3.114571746384872E-2</v>
      </c>
      <c r="X55" s="12">
        <v>56</v>
      </c>
      <c r="Y55" s="42">
        <f t="shared" ref="Y55" si="44">X55/X50</f>
        <v>0.68292682926829273</v>
      </c>
      <c r="Z55" s="44"/>
      <c r="AA55" s="11">
        <f t="shared" si="37"/>
        <v>2</v>
      </c>
      <c r="AB55" s="4">
        <f t="shared" si="38"/>
        <v>3.7037037037037035E-2</v>
      </c>
      <c r="AC55" s="4">
        <f t="shared" si="32"/>
        <v>0.53184165232358005</v>
      </c>
      <c r="AD55" s="4">
        <f t="shared" si="33"/>
        <v>3.2128514056224897E-2</v>
      </c>
      <c r="AE55" s="4">
        <f t="shared" si="34"/>
        <v>6.0409924487594392E-2</v>
      </c>
      <c r="AF55" s="1">
        <f t="shared" si="3"/>
        <v>757</v>
      </c>
      <c r="AG55" s="4">
        <f t="shared" si="11"/>
        <v>0.64068692206076616</v>
      </c>
      <c r="AH55" s="4">
        <f t="shared" si="12"/>
        <v>0.35931307793923384</v>
      </c>
    </row>
    <row r="56" spans="1:34" x14ac:dyDescent="0.25">
      <c r="A56" s="3">
        <v>43948</v>
      </c>
      <c r="B56" s="8">
        <v>83</v>
      </c>
      <c r="C56" s="39">
        <f t="shared" ref="C56" si="45">B56+B57+B58+B59+B60+B61+B62</f>
        <v>498</v>
      </c>
      <c r="D56" s="40">
        <f t="shared" ref="D56" si="46">C56/C49</f>
        <v>0.85273972602739723</v>
      </c>
      <c r="E56" s="40"/>
      <c r="F56" s="8">
        <f t="shared" si="4"/>
        <v>2583</v>
      </c>
      <c r="G56" s="8">
        <v>8</v>
      </c>
      <c r="H56" s="38">
        <f t="shared" ref="H56" si="47">(G56+G57+G58+G59+G60+G61+G62)/(G49+G50+G51+G52+G53+G54+G55)</f>
        <v>0.81927710843373491</v>
      </c>
      <c r="I56" s="8">
        <f t="shared" si="5"/>
        <v>280</v>
      </c>
      <c r="J56" s="8">
        <f t="shared" si="6"/>
        <v>28.660551187437342</v>
      </c>
      <c r="K56" s="12">
        <v>13</v>
      </c>
      <c r="L56" s="8">
        <f t="shared" si="13"/>
        <v>498</v>
      </c>
      <c r="M56" s="4">
        <f t="shared" si="0"/>
        <v>0.10840108401084012</v>
      </c>
      <c r="N56" s="4">
        <f t="shared" si="1"/>
        <v>0.19279907084785133</v>
      </c>
      <c r="O56" s="8">
        <f t="shared" si="2"/>
        <v>1805</v>
      </c>
      <c r="P56" s="1">
        <f t="shared" si="8"/>
        <v>62</v>
      </c>
      <c r="Q56" s="4">
        <f t="shared" si="9"/>
        <v>3.5570854847963282E-2</v>
      </c>
      <c r="R56" s="22">
        <f t="shared" si="10"/>
        <v>1.0355708548479632</v>
      </c>
      <c r="S56" s="7">
        <v>931</v>
      </c>
      <c r="T56" s="12">
        <f t="shared" si="35"/>
        <v>4</v>
      </c>
      <c r="U56" s="12"/>
      <c r="V56" s="12"/>
      <c r="W56" s="4">
        <f t="shared" si="36"/>
        <v>4.3149946062567418E-3</v>
      </c>
      <c r="X56" s="12">
        <v>52</v>
      </c>
      <c r="Y56" s="42">
        <f t="shared" si="43"/>
        <v>0.82539682539682535</v>
      </c>
      <c r="Z56" s="44"/>
      <c r="AA56" s="11">
        <f t="shared" si="37"/>
        <v>-4</v>
      </c>
      <c r="AB56" s="4">
        <f t="shared" si="38"/>
        <v>-7.1428571428571425E-2</v>
      </c>
      <c r="AC56" s="4">
        <f t="shared" si="32"/>
        <v>0.51578947368421058</v>
      </c>
      <c r="AD56" s="4">
        <f t="shared" si="33"/>
        <v>2.8808864265927978E-2</v>
      </c>
      <c r="AE56" s="4">
        <f t="shared" si="34"/>
        <v>5.5853920515574654E-2</v>
      </c>
      <c r="AF56" s="1">
        <f t="shared" si="3"/>
        <v>778</v>
      </c>
      <c r="AG56" s="4">
        <f t="shared" si="11"/>
        <v>0.64010282776349614</v>
      </c>
      <c r="AH56" s="4">
        <f t="shared" si="12"/>
        <v>0.35989717223650386</v>
      </c>
    </row>
    <row r="57" spans="1:34" x14ac:dyDescent="0.25">
      <c r="A57" s="3">
        <v>43949</v>
      </c>
      <c r="B57" s="8">
        <v>66</v>
      </c>
      <c r="C57" s="39"/>
      <c r="D57" s="40"/>
      <c r="E57" s="40">
        <f t="shared" ref="E57" si="48">(B57+B58+B59+B60+B61)/(B52+B53+B54+B55+B56)</f>
        <v>0.86506024096385548</v>
      </c>
      <c r="F57" s="8">
        <f t="shared" si="4"/>
        <v>2649</v>
      </c>
      <c r="G57" s="8">
        <v>11</v>
      </c>
      <c r="H57" s="38"/>
      <c r="I57" s="8">
        <f t="shared" si="5"/>
        <v>291</v>
      </c>
      <c r="J57" s="8">
        <f t="shared" si="6"/>
        <v>29.786501412658094</v>
      </c>
      <c r="K57" s="12">
        <v>18</v>
      </c>
      <c r="L57" s="8">
        <f t="shared" si="13"/>
        <v>516</v>
      </c>
      <c r="M57" s="4">
        <f t="shared" si="0"/>
        <v>0.10985277463193659</v>
      </c>
      <c r="N57" s="4">
        <f t="shared" si="1"/>
        <v>0.19479048697621745</v>
      </c>
      <c r="O57" s="8">
        <f t="shared" si="2"/>
        <v>1842</v>
      </c>
      <c r="P57" s="1">
        <f t="shared" si="8"/>
        <v>37</v>
      </c>
      <c r="Q57" s="4">
        <f t="shared" si="9"/>
        <v>2.0498614958448753E-2</v>
      </c>
      <c r="R57" s="22">
        <f t="shared" si="10"/>
        <v>1.0204986149584487</v>
      </c>
      <c r="S57" s="7">
        <v>976</v>
      </c>
      <c r="T57" s="12">
        <f t="shared" si="35"/>
        <v>45</v>
      </c>
      <c r="U57" s="12"/>
      <c r="V57" s="12"/>
      <c r="W57" s="4">
        <f t="shared" si="36"/>
        <v>4.8335123523093451E-2</v>
      </c>
      <c r="X57" s="12">
        <v>49</v>
      </c>
      <c r="Y57" s="42">
        <f t="shared" si="43"/>
        <v>0.80327868852459017</v>
      </c>
      <c r="Z57" s="44"/>
      <c r="AA57" s="11">
        <f t="shared" si="37"/>
        <v>-3</v>
      </c>
      <c r="AB57" s="4">
        <f t="shared" si="38"/>
        <v>-5.7692307692307696E-2</v>
      </c>
      <c r="AC57" s="4">
        <f t="shared" si="32"/>
        <v>0.52985884907709013</v>
      </c>
      <c r="AD57" s="4">
        <f t="shared" si="33"/>
        <v>2.6601520086862108E-2</v>
      </c>
      <c r="AE57" s="4">
        <f t="shared" si="34"/>
        <v>5.0204918032786885E-2</v>
      </c>
      <c r="AF57" s="1">
        <f t="shared" si="3"/>
        <v>807</v>
      </c>
      <c r="AG57" s="4">
        <f t="shared" si="11"/>
        <v>0.63940520446096649</v>
      </c>
      <c r="AH57" s="4">
        <f t="shared" si="12"/>
        <v>0.36059479553903345</v>
      </c>
    </row>
    <row r="58" spans="1:34" x14ac:dyDescent="0.25">
      <c r="A58" s="3">
        <v>43950</v>
      </c>
      <c r="B58" s="8">
        <v>78</v>
      </c>
      <c r="C58" s="39"/>
      <c r="D58" s="40"/>
      <c r="E58" s="40"/>
      <c r="F58" s="8">
        <f t="shared" si="4"/>
        <v>2727</v>
      </c>
      <c r="G58" s="8">
        <v>9</v>
      </c>
      <c r="H58" s="38"/>
      <c r="I58" s="8">
        <f t="shared" si="5"/>
        <v>300</v>
      </c>
      <c r="J58" s="8">
        <f t="shared" si="6"/>
        <v>30.707733415111438</v>
      </c>
      <c r="K58" s="12">
        <v>20</v>
      </c>
      <c r="L58" s="8">
        <f t="shared" si="13"/>
        <v>536</v>
      </c>
      <c r="M58" s="4">
        <f t="shared" si="0"/>
        <v>0.11001100110011001</v>
      </c>
      <c r="N58" s="4">
        <f t="shared" si="1"/>
        <v>0.19655298863219656</v>
      </c>
      <c r="O58" s="8">
        <f t="shared" si="2"/>
        <v>1891</v>
      </c>
      <c r="P58" s="1">
        <f t="shared" si="8"/>
        <v>49</v>
      </c>
      <c r="Q58" s="4">
        <f t="shared" si="9"/>
        <v>2.6601520086862108E-2</v>
      </c>
      <c r="R58" s="22">
        <f t="shared" si="10"/>
        <v>1.0266015200868621</v>
      </c>
      <c r="S58" s="7">
        <v>983</v>
      </c>
      <c r="T58" s="12">
        <f t="shared" si="35"/>
        <v>7</v>
      </c>
      <c r="U58" s="12"/>
      <c r="V58" s="12"/>
      <c r="W58" s="4">
        <f t="shared" si="36"/>
        <v>7.1721311475409838E-3</v>
      </c>
      <c r="X58" s="12">
        <v>50</v>
      </c>
      <c r="Y58" s="42">
        <f t="shared" si="43"/>
        <v>0.81967213114754101</v>
      </c>
      <c r="Z58" s="44">
        <f>X58/X51</f>
        <v>0.79365079365079361</v>
      </c>
      <c r="AA58" s="11">
        <f t="shared" si="37"/>
        <v>1</v>
      </c>
      <c r="AB58" s="4">
        <f t="shared" si="38"/>
        <v>2.0408163265306121E-2</v>
      </c>
      <c r="AC58" s="4">
        <f t="shared" si="32"/>
        <v>0.51983077736647276</v>
      </c>
      <c r="AD58" s="4">
        <f t="shared" si="33"/>
        <v>2.6441036488630356E-2</v>
      </c>
      <c r="AE58" s="4">
        <f t="shared" si="34"/>
        <v>5.0864699898270603E-2</v>
      </c>
      <c r="AF58" s="1">
        <f t="shared" si="3"/>
        <v>836</v>
      </c>
      <c r="AG58" s="4">
        <f t="shared" si="11"/>
        <v>0.64114832535885169</v>
      </c>
      <c r="AH58" s="4">
        <f t="shared" si="12"/>
        <v>0.35885167464114831</v>
      </c>
    </row>
    <row r="59" spans="1:34" x14ac:dyDescent="0.25">
      <c r="A59" s="3">
        <v>43951</v>
      </c>
      <c r="B59" s="8">
        <v>48</v>
      </c>
      <c r="C59" s="39"/>
      <c r="D59" s="40"/>
      <c r="E59" s="40"/>
      <c r="F59" s="8">
        <f t="shared" si="4"/>
        <v>2775</v>
      </c>
      <c r="G59" s="8">
        <v>12</v>
      </c>
      <c r="H59" s="38"/>
      <c r="I59" s="8">
        <f t="shared" si="5"/>
        <v>312</v>
      </c>
      <c r="J59" s="8">
        <f t="shared" si="6"/>
        <v>31.936042751715895</v>
      </c>
      <c r="K59" s="12">
        <v>45</v>
      </c>
      <c r="L59" s="8">
        <f t="shared" si="13"/>
        <v>581</v>
      </c>
      <c r="M59" s="4">
        <f t="shared" si="0"/>
        <v>0.11243243243243244</v>
      </c>
      <c r="N59" s="4">
        <f t="shared" si="1"/>
        <v>0.20936936936936937</v>
      </c>
      <c r="O59" s="8">
        <f t="shared" si="2"/>
        <v>1882</v>
      </c>
      <c r="P59" s="1">
        <f t="shared" si="8"/>
        <v>-9</v>
      </c>
      <c r="Q59" s="4">
        <f t="shared" si="9"/>
        <v>-4.7593865679534638E-3</v>
      </c>
      <c r="R59" s="22">
        <f t="shared" si="10"/>
        <v>0.99524061343204651</v>
      </c>
      <c r="S59" s="7">
        <v>998</v>
      </c>
      <c r="T59" s="12">
        <f t="shared" si="35"/>
        <v>15</v>
      </c>
      <c r="U59" s="12"/>
      <c r="V59" s="12"/>
      <c r="W59" s="4">
        <f t="shared" si="36"/>
        <v>1.5259409969481181E-2</v>
      </c>
      <c r="X59" s="12">
        <v>54</v>
      </c>
      <c r="Y59" s="42">
        <f t="shared" si="43"/>
        <v>1</v>
      </c>
      <c r="Z59" s="44">
        <f t="shared" ref="Z59:Z122" si="49">X59/X52</f>
        <v>0.88524590163934425</v>
      </c>
      <c r="AA59" s="11">
        <f t="shared" si="37"/>
        <v>4</v>
      </c>
      <c r="AB59" s="4">
        <f t="shared" si="38"/>
        <v>0.08</v>
      </c>
      <c r="AC59" s="4">
        <f t="shared" si="32"/>
        <v>0.53028692879914985</v>
      </c>
      <c r="AD59" s="4">
        <f t="shared" si="33"/>
        <v>2.8692879914984058E-2</v>
      </c>
      <c r="AE59" s="4">
        <f t="shared" si="34"/>
        <v>5.410821643286573E-2</v>
      </c>
      <c r="AF59" s="1">
        <f t="shared" si="3"/>
        <v>893</v>
      </c>
      <c r="AG59" s="4">
        <f t="shared" si="11"/>
        <v>0.65061590145576709</v>
      </c>
      <c r="AH59" s="4">
        <f t="shared" si="12"/>
        <v>0.34938409854423291</v>
      </c>
    </row>
    <row r="60" spans="1:34" x14ac:dyDescent="0.25">
      <c r="A60" s="3">
        <v>43952</v>
      </c>
      <c r="B60" s="8">
        <v>88</v>
      </c>
      <c r="C60" s="39"/>
      <c r="D60" s="40"/>
      <c r="E60" s="40"/>
      <c r="F60" s="8">
        <f t="shared" si="4"/>
        <v>2863</v>
      </c>
      <c r="G60" s="8">
        <v>11</v>
      </c>
      <c r="H60" s="38"/>
      <c r="I60" s="8">
        <f t="shared" si="5"/>
        <v>323</v>
      </c>
      <c r="J60" s="8">
        <f t="shared" si="6"/>
        <v>33.061992976936644</v>
      </c>
      <c r="K60" s="12">
        <v>28</v>
      </c>
      <c r="L60" s="8">
        <f t="shared" si="13"/>
        <v>609</v>
      </c>
      <c r="M60" s="4">
        <f t="shared" si="0"/>
        <v>0.11281872162067762</v>
      </c>
      <c r="N60" s="4">
        <f t="shared" si="1"/>
        <v>0.21271393643031786</v>
      </c>
      <c r="O60" s="8">
        <f t="shared" si="2"/>
        <v>1931</v>
      </c>
      <c r="P60" s="1">
        <f t="shared" si="8"/>
        <v>49</v>
      </c>
      <c r="Q60" s="4">
        <f t="shared" si="9"/>
        <v>2.6036131774707757E-2</v>
      </c>
      <c r="R60" s="22">
        <f t="shared" si="10"/>
        <v>1.0260361317747078</v>
      </c>
      <c r="S60" s="7">
        <v>983</v>
      </c>
      <c r="T60" s="12">
        <f t="shared" si="35"/>
        <v>-15</v>
      </c>
      <c r="U60" s="12"/>
      <c r="V60" s="12"/>
      <c r="W60" s="4">
        <f t="shared" si="36"/>
        <v>-1.503006012024048E-2</v>
      </c>
      <c r="X60" s="12">
        <v>49</v>
      </c>
      <c r="Y60" s="42">
        <f t="shared" si="43"/>
        <v>0.875</v>
      </c>
      <c r="Z60" s="44">
        <f t="shared" si="49"/>
        <v>0.80327868852459017</v>
      </c>
      <c r="AA60" s="11">
        <f t="shared" si="37"/>
        <v>-5</v>
      </c>
      <c r="AB60" s="4">
        <f t="shared" si="38"/>
        <v>-9.2592592592592587E-2</v>
      </c>
      <c r="AC60" s="4">
        <f t="shared" si="32"/>
        <v>0.509062661833247</v>
      </c>
      <c r="AD60" s="4">
        <f t="shared" si="33"/>
        <v>2.5375453133091662E-2</v>
      </c>
      <c r="AE60" s="4">
        <f t="shared" si="34"/>
        <v>4.9847405900305189E-2</v>
      </c>
      <c r="AF60" s="1">
        <f t="shared" si="3"/>
        <v>932</v>
      </c>
      <c r="AG60" s="4">
        <f t="shared" si="11"/>
        <v>0.65343347639484983</v>
      </c>
      <c r="AH60" s="4">
        <f t="shared" si="12"/>
        <v>0.34656652360515022</v>
      </c>
    </row>
    <row r="61" spans="1:34" x14ac:dyDescent="0.25">
      <c r="A61" s="3">
        <v>43953</v>
      </c>
      <c r="B61" s="8">
        <v>79</v>
      </c>
      <c r="C61" s="39"/>
      <c r="D61" s="40"/>
      <c r="E61" s="40"/>
      <c r="F61" s="8">
        <f t="shared" si="4"/>
        <v>2942</v>
      </c>
      <c r="G61" s="8">
        <v>12</v>
      </c>
      <c r="H61" s="38"/>
      <c r="I61" s="8">
        <f t="shared" si="5"/>
        <v>335</v>
      </c>
      <c r="J61" s="8">
        <f t="shared" si="6"/>
        <v>34.290302313541105</v>
      </c>
      <c r="K61" s="12">
        <v>16</v>
      </c>
      <c r="L61" s="8">
        <f t="shared" si="13"/>
        <v>625</v>
      </c>
      <c r="M61" s="4">
        <f t="shared" si="0"/>
        <v>0.11386811692726037</v>
      </c>
      <c r="N61" s="4">
        <f t="shared" si="1"/>
        <v>0.2124405166553365</v>
      </c>
      <c r="O61" s="8">
        <f t="shared" si="2"/>
        <v>1982</v>
      </c>
      <c r="P61" s="1">
        <f t="shared" si="8"/>
        <v>51</v>
      </c>
      <c r="Q61" s="4">
        <f t="shared" si="9"/>
        <v>2.6411185914034178E-2</v>
      </c>
      <c r="R61" s="22">
        <f t="shared" si="10"/>
        <v>1.0264111859140341</v>
      </c>
      <c r="S61" s="7">
        <v>1008</v>
      </c>
      <c r="T61" s="12">
        <f t="shared" si="35"/>
        <v>25</v>
      </c>
      <c r="U61" s="12"/>
      <c r="V61" s="12"/>
      <c r="W61" s="4">
        <f t="shared" si="36"/>
        <v>2.5432349949135302E-2</v>
      </c>
      <c r="X61" s="12">
        <v>52</v>
      </c>
      <c r="Y61" s="42">
        <f t="shared" si="43"/>
        <v>1</v>
      </c>
      <c r="Z61" s="44">
        <f t="shared" si="49"/>
        <v>0.96296296296296291</v>
      </c>
      <c r="AA61" s="11">
        <f t="shared" si="37"/>
        <v>3</v>
      </c>
      <c r="AB61" s="4">
        <f t="shared" si="38"/>
        <v>6.1224489795918366E-2</v>
      </c>
      <c r="AC61" s="4">
        <f t="shared" si="32"/>
        <v>0.50857719475277496</v>
      </c>
      <c r="AD61" s="4">
        <f t="shared" si="33"/>
        <v>2.6236125126135216E-2</v>
      </c>
      <c r="AE61" s="4">
        <f t="shared" si="34"/>
        <v>5.1587301587301584E-2</v>
      </c>
      <c r="AF61" s="1">
        <f t="shared" si="3"/>
        <v>960</v>
      </c>
      <c r="AG61" s="4">
        <f t="shared" si="11"/>
        <v>0.65104166666666663</v>
      </c>
      <c r="AH61" s="4">
        <f t="shared" si="12"/>
        <v>0.34895833333333331</v>
      </c>
    </row>
    <row r="62" spans="1:34" x14ac:dyDescent="0.25">
      <c r="A62" s="3">
        <v>43954</v>
      </c>
      <c r="B62" s="8">
        <v>56</v>
      </c>
      <c r="C62" s="39"/>
      <c r="D62" s="40"/>
      <c r="E62" s="40">
        <f t="shared" ref="E62" si="50">(B62+B63+B64+B65+B66)/(B57+B58+B59+B60+B61)</f>
        <v>0.57938718662952648</v>
      </c>
      <c r="F62" s="8">
        <f t="shared" si="4"/>
        <v>2998</v>
      </c>
      <c r="G62" s="8">
        <v>5</v>
      </c>
      <c r="H62" s="38"/>
      <c r="I62" s="8">
        <f t="shared" si="5"/>
        <v>340</v>
      </c>
      <c r="J62" s="8">
        <f t="shared" si="6"/>
        <v>34.802097870459626</v>
      </c>
      <c r="K62" s="12">
        <v>4</v>
      </c>
      <c r="L62" s="8">
        <f t="shared" si="13"/>
        <v>629</v>
      </c>
      <c r="M62" s="4">
        <f t="shared" si="0"/>
        <v>0.1134089392928619</v>
      </c>
      <c r="N62" s="4">
        <f t="shared" si="1"/>
        <v>0.20980653769179453</v>
      </c>
      <c r="O62" s="8">
        <f t="shared" si="2"/>
        <v>2029</v>
      </c>
      <c r="P62" s="1">
        <f t="shared" si="8"/>
        <v>47</v>
      </c>
      <c r="Q62" s="4">
        <f t="shared" si="9"/>
        <v>2.3713420787083755E-2</v>
      </c>
      <c r="R62" s="22">
        <f t="shared" si="10"/>
        <v>1.0237134207870837</v>
      </c>
      <c r="S62" s="7">
        <v>1005</v>
      </c>
      <c r="T62" s="12">
        <f t="shared" si="35"/>
        <v>-3</v>
      </c>
      <c r="U62" s="12"/>
      <c r="V62" s="12"/>
      <c r="W62" s="4">
        <f t="shared" si="36"/>
        <v>-2.976190476190476E-3</v>
      </c>
      <c r="X62" s="12">
        <v>51</v>
      </c>
      <c r="Y62" s="42">
        <f t="shared" si="43"/>
        <v>1.0408163265306123</v>
      </c>
      <c r="Z62" s="44">
        <f t="shared" si="49"/>
        <v>0.9107142857142857</v>
      </c>
      <c r="AA62" s="11">
        <f t="shared" si="37"/>
        <v>-1</v>
      </c>
      <c r="AB62" s="4">
        <f t="shared" si="38"/>
        <v>-1.9230769230769232E-2</v>
      </c>
      <c r="AC62" s="4">
        <f t="shared" si="32"/>
        <v>0.49531789058649583</v>
      </c>
      <c r="AD62" s="4">
        <f t="shared" si="33"/>
        <v>2.5135534746180386E-2</v>
      </c>
      <c r="AE62" s="4">
        <f t="shared" si="34"/>
        <v>5.0746268656716415E-2</v>
      </c>
      <c r="AF62" s="1">
        <f t="shared" si="3"/>
        <v>969</v>
      </c>
      <c r="AG62" s="4">
        <f t="shared" si="11"/>
        <v>0.64912280701754388</v>
      </c>
      <c r="AH62" s="4">
        <f t="shared" si="12"/>
        <v>0.35087719298245612</v>
      </c>
    </row>
    <row r="63" spans="1:34" x14ac:dyDescent="0.25">
      <c r="A63" s="3">
        <v>43955</v>
      </c>
      <c r="B63" s="8">
        <v>37</v>
      </c>
      <c r="C63" s="39">
        <f t="shared" ref="C63" si="51">B63+B64+B65+B66+B67+B68+B69</f>
        <v>265</v>
      </c>
      <c r="D63" s="40">
        <f t="shared" ref="D63" si="52">C63/C56</f>
        <v>0.53212851405622486</v>
      </c>
      <c r="E63" s="40"/>
      <c r="F63" s="8">
        <f t="shared" si="4"/>
        <v>3035</v>
      </c>
      <c r="G63" s="8">
        <v>11</v>
      </c>
      <c r="H63" s="38">
        <f t="shared" ref="H63" si="53">(G63+G64+G65+G66+G67+G68+G69)/(G56+G57+G58+G59+G60+G61+G62)</f>
        <v>1.0735294117647058</v>
      </c>
      <c r="I63" s="8">
        <f t="shared" si="5"/>
        <v>351</v>
      </c>
      <c r="J63" s="8">
        <f t="shared" si="6"/>
        <v>35.928048095680381</v>
      </c>
      <c r="K63" s="12">
        <v>1</v>
      </c>
      <c r="L63" s="8">
        <f t="shared" si="13"/>
        <v>630</v>
      </c>
      <c r="M63" s="4">
        <f t="shared" si="0"/>
        <v>0.1156507413509061</v>
      </c>
      <c r="N63" s="4">
        <f t="shared" si="1"/>
        <v>0.20757825370675453</v>
      </c>
      <c r="O63" s="8">
        <f t="shared" si="2"/>
        <v>2054</v>
      </c>
      <c r="P63" s="1">
        <f t="shared" si="8"/>
        <v>25</v>
      </c>
      <c r="Q63" s="4">
        <f t="shared" si="9"/>
        <v>1.232134056185313E-2</v>
      </c>
      <c r="R63" s="22">
        <f t="shared" si="10"/>
        <v>1.0123213405618532</v>
      </c>
      <c r="S63" s="7">
        <v>1027</v>
      </c>
      <c r="T63" s="12">
        <f t="shared" si="35"/>
        <v>22</v>
      </c>
      <c r="U63" s="12"/>
      <c r="V63" s="12"/>
      <c r="W63" s="4">
        <f t="shared" si="36"/>
        <v>2.1890547263681594E-2</v>
      </c>
      <c r="X63" s="12">
        <v>55</v>
      </c>
      <c r="Y63" s="42">
        <f t="shared" si="43"/>
        <v>1.1000000000000001</v>
      </c>
      <c r="Z63" s="44">
        <f t="shared" si="49"/>
        <v>1.0576923076923077</v>
      </c>
      <c r="AA63" s="11">
        <f t="shared" si="37"/>
        <v>4</v>
      </c>
      <c r="AB63" s="4">
        <f t="shared" si="38"/>
        <v>7.8431372549019607E-2</v>
      </c>
      <c r="AC63" s="4">
        <f t="shared" si="32"/>
        <v>0.5</v>
      </c>
      <c r="AD63" s="4">
        <f t="shared" si="33"/>
        <v>2.6777020447906523E-2</v>
      </c>
      <c r="AE63" s="4">
        <f t="shared" si="34"/>
        <v>5.3554040895813046E-2</v>
      </c>
      <c r="AF63" s="1">
        <f t="shared" si="3"/>
        <v>981</v>
      </c>
      <c r="AG63" s="4">
        <f t="shared" si="11"/>
        <v>0.64220183486238536</v>
      </c>
      <c r="AH63" s="4">
        <f t="shared" si="12"/>
        <v>0.3577981651376147</v>
      </c>
    </row>
    <row r="64" spans="1:34" x14ac:dyDescent="0.25">
      <c r="A64" s="3">
        <v>43956</v>
      </c>
      <c r="B64" s="8">
        <v>30</v>
      </c>
      <c r="C64" s="39"/>
      <c r="D64" s="40"/>
      <c r="E64" s="40"/>
      <c r="F64" s="8">
        <f t="shared" si="4"/>
        <v>3065</v>
      </c>
      <c r="G64" s="8">
        <v>12</v>
      </c>
      <c r="H64" s="38"/>
      <c r="I64" s="8">
        <f t="shared" si="5"/>
        <v>363</v>
      </c>
      <c r="J64" s="8">
        <f t="shared" si="6"/>
        <v>37.156357432284835</v>
      </c>
      <c r="K64" s="12">
        <v>79</v>
      </c>
      <c r="L64" s="8">
        <f t="shared" si="13"/>
        <v>709</v>
      </c>
      <c r="M64" s="4">
        <f t="shared" si="0"/>
        <v>0.11843393148450244</v>
      </c>
      <c r="N64" s="4">
        <f t="shared" si="1"/>
        <v>0.23132137030995106</v>
      </c>
      <c r="O64" s="8">
        <f t="shared" si="2"/>
        <v>1993</v>
      </c>
      <c r="P64" s="1">
        <f t="shared" si="8"/>
        <v>-61</v>
      </c>
      <c r="Q64" s="4">
        <f t="shared" si="9"/>
        <v>-2.969814995131451E-2</v>
      </c>
      <c r="R64" s="22">
        <f t="shared" si="10"/>
        <v>0.97030185004868552</v>
      </c>
      <c r="S64" s="7">
        <v>982</v>
      </c>
      <c r="T64" s="12">
        <f t="shared" si="35"/>
        <v>-45</v>
      </c>
      <c r="U64" s="12"/>
      <c r="V64" s="12"/>
      <c r="W64" s="4">
        <f t="shared" si="36"/>
        <v>-4.3816942551119765E-2</v>
      </c>
      <c r="X64" s="12">
        <v>55</v>
      </c>
      <c r="Y64" s="42">
        <f t="shared" si="43"/>
        <v>1.0185185185185186</v>
      </c>
      <c r="Z64" s="44">
        <f t="shared" si="49"/>
        <v>1.1224489795918366</v>
      </c>
      <c r="AA64" s="11">
        <f t="shared" si="37"/>
        <v>0</v>
      </c>
      <c r="AB64" s="4">
        <f t="shared" si="38"/>
        <v>0</v>
      </c>
      <c r="AC64" s="4">
        <f t="shared" si="32"/>
        <v>0.49272453587556447</v>
      </c>
      <c r="AD64" s="4">
        <f t="shared" si="33"/>
        <v>2.7596588058203714E-2</v>
      </c>
      <c r="AE64" s="4">
        <f t="shared" si="34"/>
        <v>5.6008146639511203E-2</v>
      </c>
      <c r="AF64" s="1">
        <f t="shared" si="3"/>
        <v>1072</v>
      </c>
      <c r="AG64" s="4">
        <f t="shared" si="11"/>
        <v>0.66138059701492535</v>
      </c>
      <c r="AH64" s="4">
        <f t="shared" si="12"/>
        <v>0.33861940298507465</v>
      </c>
    </row>
    <row r="65" spans="1:34" x14ac:dyDescent="0.25">
      <c r="A65" s="3">
        <v>43957</v>
      </c>
      <c r="B65" s="8">
        <v>46</v>
      </c>
      <c r="C65" s="39"/>
      <c r="D65" s="40"/>
      <c r="E65" s="40"/>
      <c r="F65" s="8">
        <f t="shared" si="4"/>
        <v>3111</v>
      </c>
      <c r="G65" s="8">
        <v>10</v>
      </c>
      <c r="H65" s="38"/>
      <c r="I65" s="8">
        <f t="shared" si="5"/>
        <v>373</v>
      </c>
      <c r="J65" s="8">
        <f t="shared" si="6"/>
        <v>38.179948546121885</v>
      </c>
      <c r="K65" s="12">
        <v>50</v>
      </c>
      <c r="L65" s="8">
        <f t="shared" si="13"/>
        <v>759</v>
      </c>
      <c r="M65" s="4">
        <f t="shared" si="0"/>
        <v>0.11989713918354226</v>
      </c>
      <c r="N65" s="4">
        <f t="shared" si="1"/>
        <v>0.24397299903567984</v>
      </c>
      <c r="O65" s="8">
        <f t="shared" si="2"/>
        <v>1979</v>
      </c>
      <c r="P65" s="1">
        <f t="shared" si="8"/>
        <v>-14</v>
      </c>
      <c r="Q65" s="4">
        <f t="shared" si="9"/>
        <v>-7.0245860511791271E-3</v>
      </c>
      <c r="R65" s="22">
        <f t="shared" si="10"/>
        <v>0.99297541394882083</v>
      </c>
      <c r="S65" s="7">
        <v>964</v>
      </c>
      <c r="T65" s="12">
        <f t="shared" si="35"/>
        <v>-18</v>
      </c>
      <c r="U65" s="12"/>
      <c r="V65" s="12"/>
      <c r="W65" s="4">
        <f t="shared" si="36"/>
        <v>-1.8329938900203666E-2</v>
      </c>
      <c r="X65" s="12">
        <v>50</v>
      </c>
      <c r="Y65" s="42">
        <f t="shared" si="43"/>
        <v>1.0204081632653061</v>
      </c>
      <c r="Z65" s="44">
        <f t="shared" si="49"/>
        <v>1</v>
      </c>
      <c r="AA65" s="11">
        <f t="shared" si="37"/>
        <v>-5</v>
      </c>
      <c r="AB65" s="4">
        <f t="shared" si="38"/>
        <v>-9.0909090909090912E-2</v>
      </c>
      <c r="AC65" s="4">
        <f t="shared" si="32"/>
        <v>0.48711470439615967</v>
      </c>
      <c r="AD65" s="4">
        <f t="shared" si="33"/>
        <v>2.5265285497726123E-2</v>
      </c>
      <c r="AE65" s="4">
        <f t="shared" si="34"/>
        <v>5.1867219917012451E-2</v>
      </c>
      <c r="AF65" s="1">
        <f t="shared" si="3"/>
        <v>1132</v>
      </c>
      <c r="AG65" s="4">
        <f t="shared" si="11"/>
        <v>0.6704946996466431</v>
      </c>
      <c r="AH65" s="4">
        <f t="shared" si="12"/>
        <v>0.3295053003533569</v>
      </c>
    </row>
    <row r="66" spans="1:34" x14ac:dyDescent="0.25">
      <c r="A66" s="3">
        <v>43958</v>
      </c>
      <c r="B66" s="8">
        <v>39</v>
      </c>
      <c r="C66" s="39"/>
      <c r="D66" s="40"/>
      <c r="E66" s="40"/>
      <c r="F66" s="8">
        <f t="shared" si="4"/>
        <v>3150</v>
      </c>
      <c r="G66" s="8">
        <v>10</v>
      </c>
      <c r="H66" s="38"/>
      <c r="I66" s="8">
        <f t="shared" si="5"/>
        <v>383</v>
      </c>
      <c r="J66" s="8">
        <f t="shared" si="6"/>
        <v>39.203539659958935</v>
      </c>
      <c r="K66" s="12">
        <v>42</v>
      </c>
      <c r="L66" s="8">
        <f t="shared" si="13"/>
        <v>801</v>
      </c>
      <c r="M66" s="4">
        <f t="shared" ref="M66:M129" si="54">I66/F66</f>
        <v>0.12158730158730159</v>
      </c>
      <c r="N66" s="4">
        <f t="shared" ref="N66:N129" si="55">L66/F66</f>
        <v>0.25428571428571428</v>
      </c>
      <c r="O66" s="8">
        <f t="shared" ref="O66:O129" si="56">F66-(I66+L66)</f>
        <v>1966</v>
      </c>
      <c r="P66" s="1">
        <f t="shared" si="8"/>
        <v>-13</v>
      </c>
      <c r="Q66" s="4">
        <f t="shared" si="9"/>
        <v>-6.5689742294087923E-3</v>
      </c>
      <c r="R66" s="22">
        <f t="shared" si="10"/>
        <v>0.99343102577059117</v>
      </c>
      <c r="S66" s="7">
        <v>968</v>
      </c>
      <c r="T66" s="12">
        <f t="shared" si="35"/>
        <v>4</v>
      </c>
      <c r="U66" s="12"/>
      <c r="V66" s="12"/>
      <c r="W66" s="4">
        <f t="shared" si="36"/>
        <v>4.1493775933609959E-3</v>
      </c>
      <c r="X66" s="12">
        <v>50</v>
      </c>
      <c r="Y66" s="42">
        <f t="shared" si="43"/>
        <v>0.96153846153846156</v>
      </c>
      <c r="Z66" s="44">
        <f t="shared" si="49"/>
        <v>0.92592592592592593</v>
      </c>
      <c r="AA66" s="11">
        <f t="shared" si="37"/>
        <v>0</v>
      </c>
      <c r="AB66" s="4">
        <f t="shared" si="38"/>
        <v>0</v>
      </c>
      <c r="AC66" s="4">
        <f t="shared" si="32"/>
        <v>0.49237029501525942</v>
      </c>
      <c r="AD66" s="4">
        <f t="shared" si="33"/>
        <v>2.5432349949135302E-2</v>
      </c>
      <c r="AE66" s="4">
        <f t="shared" si="34"/>
        <v>5.1652892561983473E-2</v>
      </c>
      <c r="AF66" s="1">
        <f t="shared" ref="AF66:AF129" si="57">F66-O66</f>
        <v>1184</v>
      </c>
      <c r="AG66" s="4">
        <f t="shared" si="11"/>
        <v>0.67652027027027029</v>
      </c>
      <c r="AH66" s="4">
        <f t="shared" si="12"/>
        <v>0.32347972972972971</v>
      </c>
    </row>
    <row r="67" spans="1:34" x14ac:dyDescent="0.25">
      <c r="A67" s="3">
        <v>43959</v>
      </c>
      <c r="B67" s="8">
        <v>28</v>
      </c>
      <c r="C67" s="39"/>
      <c r="D67" s="40"/>
      <c r="E67" s="40">
        <f t="shared" ref="E67" si="58">(B67+B68+B69+B70+B71)/(B62+B63+B64+B65+B66)</f>
        <v>0.78365384615384615</v>
      </c>
      <c r="F67" s="8">
        <f t="shared" ref="F67:F130" si="59">F66+B67</f>
        <v>3178</v>
      </c>
      <c r="G67" s="8">
        <v>9</v>
      </c>
      <c r="H67" s="38"/>
      <c r="I67" s="8">
        <f t="shared" ref="I67:I130" si="60">I66+G67</f>
        <v>392</v>
      </c>
      <c r="J67" s="8">
        <f t="shared" si="6"/>
        <v>40.124771662412279</v>
      </c>
      <c r="K67" s="12">
        <v>64</v>
      </c>
      <c r="L67" s="8">
        <f t="shared" si="13"/>
        <v>865</v>
      </c>
      <c r="M67" s="4">
        <f t="shared" si="54"/>
        <v>0.12334801762114538</v>
      </c>
      <c r="N67" s="4">
        <f t="shared" si="55"/>
        <v>0.27218376337319067</v>
      </c>
      <c r="O67" s="8">
        <f t="shared" si="56"/>
        <v>1921</v>
      </c>
      <c r="P67" s="1">
        <f t="shared" si="8"/>
        <v>-45</v>
      </c>
      <c r="Q67" s="4">
        <f t="shared" si="9"/>
        <v>-2.288911495422177E-2</v>
      </c>
      <c r="R67" s="22">
        <f t="shared" si="10"/>
        <v>0.97711088504577825</v>
      </c>
      <c r="S67" s="7">
        <v>1132</v>
      </c>
      <c r="T67" s="12">
        <f t="shared" si="35"/>
        <v>164</v>
      </c>
      <c r="U67" s="12"/>
      <c r="V67" s="12"/>
      <c r="W67" s="4">
        <f t="shared" si="36"/>
        <v>0.16942148760330578</v>
      </c>
      <c r="X67" s="12">
        <v>74</v>
      </c>
      <c r="Y67" s="42">
        <f t="shared" si="43"/>
        <v>1.4509803921568627</v>
      </c>
      <c r="Z67" s="44">
        <f t="shared" si="49"/>
        <v>1.510204081632653</v>
      </c>
      <c r="AA67" s="11">
        <f t="shared" si="37"/>
        <v>24</v>
      </c>
      <c r="AB67" s="4">
        <f t="shared" si="38"/>
        <v>0.48</v>
      </c>
      <c r="AC67" s="4">
        <f t="shared" si="32"/>
        <v>0.58927641853201462</v>
      </c>
      <c r="AD67" s="4">
        <f t="shared" si="33"/>
        <v>3.8521603331598125E-2</v>
      </c>
      <c r="AE67" s="4">
        <f t="shared" si="34"/>
        <v>6.5371024734982339E-2</v>
      </c>
      <c r="AF67" s="1">
        <f t="shared" si="57"/>
        <v>1257</v>
      </c>
      <c r="AG67" s="4">
        <f t="shared" si="11"/>
        <v>0.68814638027048525</v>
      </c>
      <c r="AH67" s="4">
        <f t="shared" si="12"/>
        <v>0.3118536197295147</v>
      </c>
    </row>
    <row r="68" spans="1:34" x14ac:dyDescent="0.25">
      <c r="A68" s="3">
        <v>43960</v>
      </c>
      <c r="B68" s="8">
        <v>35</v>
      </c>
      <c r="C68" s="39"/>
      <c r="D68" s="40"/>
      <c r="E68" s="40"/>
      <c r="F68" s="8">
        <f t="shared" si="59"/>
        <v>3213</v>
      </c>
      <c r="G68" s="8">
        <v>13</v>
      </c>
      <c r="H68" s="38"/>
      <c r="I68" s="8">
        <f t="shared" si="60"/>
        <v>405</v>
      </c>
      <c r="J68" s="8">
        <f t="shared" ref="J68:J131" si="61">I68/9.769526</f>
        <v>41.455440110400438</v>
      </c>
      <c r="K68" s="12">
        <v>39</v>
      </c>
      <c r="L68" s="8">
        <f t="shared" si="13"/>
        <v>904</v>
      </c>
      <c r="M68" s="4">
        <f t="shared" si="54"/>
        <v>0.12605042016806722</v>
      </c>
      <c r="N68" s="4">
        <f t="shared" si="55"/>
        <v>0.28135698723934016</v>
      </c>
      <c r="O68" s="8">
        <f t="shared" si="56"/>
        <v>1904</v>
      </c>
      <c r="P68" s="1">
        <f t="shared" ref="P68:P131" si="62">O68-O67</f>
        <v>-17</v>
      </c>
      <c r="Q68" s="4">
        <f t="shared" si="9"/>
        <v>-8.8495575221238937E-3</v>
      </c>
      <c r="R68" s="22">
        <f t="shared" si="10"/>
        <v>0.99115044247787609</v>
      </c>
      <c r="S68" s="7">
        <v>1132</v>
      </c>
      <c r="T68" s="12">
        <f t="shared" si="35"/>
        <v>0</v>
      </c>
      <c r="U68" s="12"/>
      <c r="V68" s="12"/>
      <c r="W68" s="4">
        <f t="shared" si="36"/>
        <v>0</v>
      </c>
      <c r="X68" s="12">
        <v>74</v>
      </c>
      <c r="Y68" s="42">
        <f t="shared" si="43"/>
        <v>1.3454545454545455</v>
      </c>
      <c r="Z68" s="44">
        <f t="shared" si="49"/>
        <v>1.4230769230769231</v>
      </c>
      <c r="AA68" s="11">
        <f t="shared" si="37"/>
        <v>0</v>
      </c>
      <c r="AB68" s="4">
        <f t="shared" si="38"/>
        <v>0</v>
      </c>
      <c r="AC68" s="4">
        <f t="shared" si="32"/>
        <v>0.59453781512605042</v>
      </c>
      <c r="AD68" s="4">
        <f t="shared" si="33"/>
        <v>3.8865546218487396E-2</v>
      </c>
      <c r="AE68" s="4">
        <f t="shared" si="34"/>
        <v>6.5371024734982339E-2</v>
      </c>
      <c r="AF68" s="1">
        <f t="shared" si="57"/>
        <v>1309</v>
      </c>
      <c r="AG68" s="4">
        <f t="shared" si="11"/>
        <v>0.69060351413292587</v>
      </c>
      <c r="AH68" s="4">
        <f t="shared" si="12"/>
        <v>0.30939648586707408</v>
      </c>
    </row>
    <row r="69" spans="1:34" x14ac:dyDescent="0.25">
      <c r="A69" s="3">
        <v>43961</v>
      </c>
      <c r="B69" s="8">
        <v>50</v>
      </c>
      <c r="C69" s="39"/>
      <c r="D69" s="40"/>
      <c r="E69" s="40"/>
      <c r="F69" s="8">
        <f t="shared" si="59"/>
        <v>3263</v>
      </c>
      <c r="G69" s="8">
        <v>8</v>
      </c>
      <c r="H69" s="38"/>
      <c r="I69" s="8">
        <f t="shared" si="60"/>
        <v>413</v>
      </c>
      <c r="J69" s="8">
        <f t="shared" si="61"/>
        <v>42.274313001470077</v>
      </c>
      <c r="K69" s="12">
        <v>29</v>
      </c>
      <c r="L69" s="8">
        <f t="shared" si="13"/>
        <v>933</v>
      </c>
      <c r="M69" s="4">
        <f t="shared" si="54"/>
        <v>0.12657064051486364</v>
      </c>
      <c r="N69" s="4">
        <f t="shared" si="55"/>
        <v>0.28593319031566045</v>
      </c>
      <c r="O69" s="8">
        <f t="shared" si="56"/>
        <v>1917</v>
      </c>
      <c r="P69" s="1">
        <f t="shared" si="62"/>
        <v>13</v>
      </c>
      <c r="Q69" s="4">
        <f t="shared" ref="Q69:Q132" si="63">(O69-O68)/O68</f>
        <v>6.8277310924369748E-3</v>
      </c>
      <c r="R69" s="22">
        <f t="shared" ref="R69:R132" si="64">O69/O68</f>
        <v>1.006827731092437</v>
      </c>
      <c r="S69" s="7">
        <v>812</v>
      </c>
      <c r="T69" s="12">
        <f t="shared" si="35"/>
        <v>-320</v>
      </c>
      <c r="U69" s="12"/>
      <c r="V69" s="12"/>
      <c r="W69" s="4">
        <f t="shared" si="36"/>
        <v>-0.28268551236749118</v>
      </c>
      <c r="X69" s="12">
        <v>50</v>
      </c>
      <c r="Y69" s="42">
        <f t="shared" si="43"/>
        <v>0.90909090909090906</v>
      </c>
      <c r="Z69" s="44">
        <f t="shared" si="49"/>
        <v>0.98039215686274506</v>
      </c>
      <c r="AA69" s="11">
        <f t="shared" si="37"/>
        <v>-24</v>
      </c>
      <c r="AB69" s="4">
        <f t="shared" si="38"/>
        <v>-0.32432432432432434</v>
      </c>
      <c r="AC69" s="4">
        <f t="shared" si="32"/>
        <v>0.42357850808555036</v>
      </c>
      <c r="AD69" s="4">
        <f t="shared" si="33"/>
        <v>2.6082420448617631E-2</v>
      </c>
      <c r="AE69" s="4">
        <f t="shared" si="34"/>
        <v>6.1576354679802957E-2</v>
      </c>
      <c r="AF69" s="1">
        <f t="shared" si="57"/>
        <v>1346</v>
      </c>
      <c r="AG69" s="4">
        <f t="shared" si="11"/>
        <v>0.69316493313521543</v>
      </c>
      <c r="AH69" s="4">
        <f t="shared" si="12"/>
        <v>0.30683506686478457</v>
      </c>
    </row>
    <row r="70" spans="1:34" x14ac:dyDescent="0.25">
      <c r="A70" s="3">
        <v>43962</v>
      </c>
      <c r="B70" s="8">
        <v>21</v>
      </c>
      <c r="C70" s="39">
        <f t="shared" ref="C70" si="65">B70+B71+B72+B73+B74+B75+B76</f>
        <v>246</v>
      </c>
      <c r="D70" s="40">
        <f t="shared" ref="D70" si="66">C70/C63</f>
        <v>0.92830188679245285</v>
      </c>
      <c r="E70" s="40"/>
      <c r="F70" s="8">
        <f t="shared" si="59"/>
        <v>3284</v>
      </c>
      <c r="G70" s="8">
        <v>8</v>
      </c>
      <c r="H70" s="38">
        <f t="shared" ref="H70" si="67">(G70+G71+G72+G73+G74+G75+G76)/(G63+G64+G65+G66+G67+G68+G69)</f>
        <v>0.52054794520547942</v>
      </c>
      <c r="I70" s="8">
        <f t="shared" si="60"/>
        <v>421</v>
      </c>
      <c r="J70" s="8">
        <f t="shared" si="61"/>
        <v>43.093185892539715</v>
      </c>
      <c r="K70" s="12">
        <v>25</v>
      </c>
      <c r="L70" s="8">
        <f t="shared" si="13"/>
        <v>958</v>
      </c>
      <c r="M70" s="4">
        <f t="shared" si="54"/>
        <v>0.1281973203410475</v>
      </c>
      <c r="N70" s="4">
        <f t="shared" si="55"/>
        <v>0.29171741778319121</v>
      </c>
      <c r="O70" s="8">
        <f t="shared" si="56"/>
        <v>1905</v>
      </c>
      <c r="P70" s="1">
        <f t="shared" si="62"/>
        <v>-12</v>
      </c>
      <c r="Q70" s="4">
        <f t="shared" si="63"/>
        <v>-6.2597809076682318E-3</v>
      </c>
      <c r="R70" s="22">
        <f t="shared" si="64"/>
        <v>0.99374021909233179</v>
      </c>
      <c r="S70" s="7">
        <v>782</v>
      </c>
      <c r="T70" s="12">
        <f t="shared" si="35"/>
        <v>-30</v>
      </c>
      <c r="U70" s="12"/>
      <c r="V70" s="12"/>
      <c r="W70" s="4">
        <f t="shared" si="36"/>
        <v>-3.6945812807881777E-2</v>
      </c>
      <c r="X70" s="12">
        <v>42</v>
      </c>
      <c r="Y70" s="42">
        <f t="shared" si="43"/>
        <v>0.84</v>
      </c>
      <c r="Z70" s="44">
        <f t="shared" si="49"/>
        <v>0.76363636363636367</v>
      </c>
      <c r="AA70" s="11">
        <f t="shared" si="37"/>
        <v>-8</v>
      </c>
      <c r="AB70" s="4">
        <f t="shared" si="38"/>
        <v>-0.16</v>
      </c>
      <c r="AC70" s="4">
        <f t="shared" si="32"/>
        <v>0.41049868766404202</v>
      </c>
      <c r="AD70" s="4">
        <f t="shared" si="33"/>
        <v>2.2047244094488189E-2</v>
      </c>
      <c r="AE70" s="4">
        <f t="shared" si="34"/>
        <v>5.3708439897698211E-2</v>
      </c>
      <c r="AF70" s="1">
        <f t="shared" si="57"/>
        <v>1379</v>
      </c>
      <c r="AG70" s="4">
        <f t="shared" si="11"/>
        <v>0.69470630891950691</v>
      </c>
      <c r="AH70" s="4">
        <f t="shared" si="12"/>
        <v>0.30529369108049309</v>
      </c>
    </row>
    <row r="71" spans="1:34" x14ac:dyDescent="0.25">
      <c r="A71" s="3">
        <v>43963</v>
      </c>
      <c r="B71" s="8">
        <v>29</v>
      </c>
      <c r="C71" s="39"/>
      <c r="D71" s="40"/>
      <c r="E71" s="40"/>
      <c r="F71" s="8">
        <f t="shared" si="59"/>
        <v>3313</v>
      </c>
      <c r="G71" s="8">
        <v>4</v>
      </c>
      <c r="H71" s="38"/>
      <c r="I71" s="8">
        <f t="shared" si="60"/>
        <v>425</v>
      </c>
      <c r="J71" s="8">
        <f t="shared" si="61"/>
        <v>43.502622338074538</v>
      </c>
      <c r="K71" s="12">
        <v>49</v>
      </c>
      <c r="L71" s="8">
        <f t="shared" si="13"/>
        <v>1007</v>
      </c>
      <c r="M71" s="4">
        <f t="shared" si="54"/>
        <v>0.12828252339269544</v>
      </c>
      <c r="N71" s="4">
        <f t="shared" si="55"/>
        <v>0.30395412013281015</v>
      </c>
      <c r="O71" s="8">
        <f t="shared" si="56"/>
        <v>1881</v>
      </c>
      <c r="P71" s="1">
        <f t="shared" si="62"/>
        <v>-24</v>
      </c>
      <c r="Q71" s="4">
        <f t="shared" si="63"/>
        <v>-1.2598425196850394E-2</v>
      </c>
      <c r="R71" s="22">
        <f t="shared" si="64"/>
        <v>0.98740157480314961</v>
      </c>
      <c r="S71" s="7">
        <v>746</v>
      </c>
      <c r="T71" s="12">
        <f t="shared" si="35"/>
        <v>-36</v>
      </c>
      <c r="U71" s="12"/>
      <c r="V71" s="12"/>
      <c r="W71" s="4">
        <f t="shared" si="36"/>
        <v>-4.6035805626598467E-2</v>
      </c>
      <c r="X71" s="12">
        <v>45</v>
      </c>
      <c r="Y71" s="42">
        <f t="shared" si="43"/>
        <v>0.9</v>
      </c>
      <c r="Z71" s="44">
        <f t="shared" si="49"/>
        <v>0.81818181818181823</v>
      </c>
      <c r="AA71" s="11">
        <f t="shared" si="37"/>
        <v>3</v>
      </c>
      <c r="AB71" s="4">
        <f t="shared" si="38"/>
        <v>7.1428571428571425E-2</v>
      </c>
      <c r="AC71" s="4">
        <f t="shared" si="32"/>
        <v>0.39659755449229134</v>
      </c>
      <c r="AD71" s="4">
        <f t="shared" si="33"/>
        <v>2.3923444976076555E-2</v>
      </c>
      <c r="AE71" s="4">
        <f t="shared" si="34"/>
        <v>6.0321715817694369E-2</v>
      </c>
      <c r="AF71" s="1">
        <f t="shared" si="57"/>
        <v>1432</v>
      </c>
      <c r="AG71" s="4">
        <f t="shared" si="11"/>
        <v>0.70321229050279332</v>
      </c>
      <c r="AH71" s="4">
        <f t="shared" si="12"/>
        <v>0.29678770949720673</v>
      </c>
    </row>
    <row r="72" spans="1:34" x14ac:dyDescent="0.25">
      <c r="A72" s="3">
        <v>43964</v>
      </c>
      <c r="B72" s="8">
        <v>28</v>
      </c>
      <c r="C72" s="39"/>
      <c r="D72" s="40"/>
      <c r="E72" s="40">
        <f t="shared" ref="E72" si="68">(B72+B73+B74+B75+B76)/(B67+B68+B69+B70+B71)</f>
        <v>1.2024539877300613</v>
      </c>
      <c r="F72" s="8">
        <f t="shared" si="59"/>
        <v>3341</v>
      </c>
      <c r="G72" s="8">
        <v>5</v>
      </c>
      <c r="H72" s="38"/>
      <c r="I72" s="8">
        <f t="shared" si="60"/>
        <v>430</v>
      </c>
      <c r="J72" s="8">
        <f t="shared" si="61"/>
        <v>44.014417894993059</v>
      </c>
      <c r="K72" s="12">
        <v>95</v>
      </c>
      <c r="L72" s="8">
        <f t="shared" si="13"/>
        <v>1102</v>
      </c>
      <c r="M72" s="4">
        <f t="shared" si="54"/>
        <v>0.12870398084405865</v>
      </c>
      <c r="N72" s="4">
        <f t="shared" si="55"/>
        <v>0.32984136486082011</v>
      </c>
      <c r="O72" s="8">
        <f t="shared" si="56"/>
        <v>1809</v>
      </c>
      <c r="P72" s="1">
        <f t="shared" si="62"/>
        <v>-72</v>
      </c>
      <c r="Q72" s="4">
        <f t="shared" si="63"/>
        <v>-3.8277511961722487E-2</v>
      </c>
      <c r="R72" s="22">
        <f t="shared" si="64"/>
        <v>0.96172248803827753</v>
      </c>
      <c r="S72" s="7">
        <v>688</v>
      </c>
      <c r="T72" s="12">
        <f t="shared" si="35"/>
        <v>-58</v>
      </c>
      <c r="U72" s="12"/>
      <c r="V72" s="12"/>
      <c r="W72" s="4">
        <f t="shared" si="36"/>
        <v>-7.7747989276139406E-2</v>
      </c>
      <c r="X72" s="12">
        <v>45</v>
      </c>
      <c r="Y72" s="42">
        <f t="shared" si="43"/>
        <v>0.60810810810810811</v>
      </c>
      <c r="Z72" s="44">
        <f t="shared" si="49"/>
        <v>0.9</v>
      </c>
      <c r="AA72" s="11">
        <f t="shared" si="37"/>
        <v>0</v>
      </c>
      <c r="AB72" s="4">
        <f t="shared" si="38"/>
        <v>0</v>
      </c>
      <c r="AC72" s="4">
        <f t="shared" si="32"/>
        <v>0.38032061912658927</v>
      </c>
      <c r="AD72" s="4">
        <f t="shared" si="33"/>
        <v>2.4875621890547265E-2</v>
      </c>
      <c r="AE72" s="4">
        <f t="shared" si="34"/>
        <v>6.5406976744186052E-2</v>
      </c>
      <c r="AF72" s="1">
        <f t="shared" si="57"/>
        <v>1532</v>
      </c>
      <c r="AG72" s="4">
        <f t="shared" si="11"/>
        <v>0.71932114882506526</v>
      </c>
      <c r="AH72" s="4">
        <f t="shared" si="12"/>
        <v>0.28067885117493474</v>
      </c>
    </row>
    <row r="73" spans="1:34" x14ac:dyDescent="0.25">
      <c r="A73" s="3">
        <v>43965</v>
      </c>
      <c r="B73" s="8">
        <v>39</v>
      </c>
      <c r="C73" s="39"/>
      <c r="D73" s="40"/>
      <c r="E73" s="40"/>
      <c r="F73" s="8">
        <f t="shared" si="59"/>
        <v>3380</v>
      </c>
      <c r="G73" s="8">
        <v>6</v>
      </c>
      <c r="H73" s="38"/>
      <c r="I73" s="8">
        <f t="shared" si="60"/>
        <v>436</v>
      </c>
      <c r="J73" s="8">
        <f t="shared" si="61"/>
        <v>44.628572563295286</v>
      </c>
      <c r="K73" s="12">
        <v>67</v>
      </c>
      <c r="L73" s="8">
        <f t="shared" si="13"/>
        <v>1169</v>
      </c>
      <c r="M73" s="4">
        <f t="shared" si="54"/>
        <v>0.1289940828402367</v>
      </c>
      <c r="N73" s="4">
        <f t="shared" si="55"/>
        <v>0.34585798816568047</v>
      </c>
      <c r="O73" s="8">
        <f t="shared" si="56"/>
        <v>1775</v>
      </c>
      <c r="P73" s="1">
        <f t="shared" si="62"/>
        <v>-34</v>
      </c>
      <c r="Q73" s="4">
        <f t="shared" si="63"/>
        <v>-1.8794914317302378E-2</v>
      </c>
      <c r="R73" s="22">
        <f t="shared" si="64"/>
        <v>0.9812050856826976</v>
      </c>
      <c r="S73" s="7">
        <v>658</v>
      </c>
      <c r="T73" s="12">
        <f t="shared" si="35"/>
        <v>-30</v>
      </c>
      <c r="U73" s="12"/>
      <c r="V73" s="12"/>
      <c r="W73" s="4">
        <f t="shared" si="36"/>
        <v>-4.3604651162790699E-2</v>
      </c>
      <c r="X73" s="12">
        <v>49</v>
      </c>
      <c r="Y73" s="42">
        <f t="shared" si="43"/>
        <v>0.66216216216216217</v>
      </c>
      <c r="Z73" s="44">
        <f t="shared" si="49"/>
        <v>0.98</v>
      </c>
      <c r="AA73" s="11">
        <f t="shared" si="37"/>
        <v>4</v>
      </c>
      <c r="AB73" s="4">
        <f t="shared" si="38"/>
        <v>8.8888888888888892E-2</v>
      </c>
      <c r="AC73" s="4">
        <f t="shared" si="32"/>
        <v>0.37070422535211267</v>
      </c>
      <c r="AD73" s="4">
        <f t="shared" si="33"/>
        <v>2.7605633802816901E-2</v>
      </c>
      <c r="AE73" s="4">
        <f t="shared" si="34"/>
        <v>7.4468085106382975E-2</v>
      </c>
      <c r="AF73" s="1">
        <f t="shared" si="57"/>
        <v>1605</v>
      </c>
      <c r="AG73" s="4">
        <f t="shared" si="11"/>
        <v>0.72834890965732091</v>
      </c>
      <c r="AH73" s="4">
        <f t="shared" si="12"/>
        <v>0.27165109034267915</v>
      </c>
    </row>
    <row r="74" spans="1:34" x14ac:dyDescent="0.25">
      <c r="A74" s="3">
        <v>43966</v>
      </c>
      <c r="B74" s="8">
        <v>37</v>
      </c>
      <c r="C74" s="39"/>
      <c r="D74" s="40"/>
      <c r="E74" s="40"/>
      <c r="F74" s="8">
        <f t="shared" si="59"/>
        <v>3417</v>
      </c>
      <c r="G74" s="8">
        <v>6</v>
      </c>
      <c r="H74" s="38"/>
      <c r="I74" s="8">
        <f t="shared" si="60"/>
        <v>442</v>
      </c>
      <c r="J74" s="8">
        <f t="shared" si="61"/>
        <v>45.24272723159752</v>
      </c>
      <c r="K74" s="12">
        <v>118</v>
      </c>
      <c r="L74" s="8">
        <f t="shared" si="13"/>
        <v>1287</v>
      </c>
      <c r="M74" s="4">
        <f t="shared" si="54"/>
        <v>0.12935323383084577</v>
      </c>
      <c r="N74" s="4">
        <f t="shared" si="55"/>
        <v>0.37664618086040386</v>
      </c>
      <c r="O74" s="8">
        <f t="shared" si="56"/>
        <v>1688</v>
      </c>
      <c r="P74" s="1">
        <f t="shared" si="62"/>
        <v>-87</v>
      </c>
      <c r="Q74" s="4">
        <f t="shared" si="63"/>
        <v>-4.9014084507042255E-2</v>
      </c>
      <c r="R74" s="22">
        <f t="shared" si="64"/>
        <v>0.95098591549295775</v>
      </c>
      <c r="S74" s="7">
        <v>614</v>
      </c>
      <c r="T74" s="12">
        <f t="shared" si="35"/>
        <v>-44</v>
      </c>
      <c r="U74" s="12"/>
      <c r="V74" s="12"/>
      <c r="W74" s="4">
        <f t="shared" si="36"/>
        <v>-6.6869300911854099E-2</v>
      </c>
      <c r="X74" s="12">
        <v>46</v>
      </c>
      <c r="Y74" s="42">
        <f t="shared" si="43"/>
        <v>0.92</v>
      </c>
      <c r="Z74" s="44">
        <f t="shared" si="49"/>
        <v>0.6216216216216216</v>
      </c>
      <c r="AA74" s="11">
        <f t="shared" si="37"/>
        <v>-3</v>
      </c>
      <c r="AB74" s="4">
        <f t="shared" si="38"/>
        <v>-6.1224489795918366E-2</v>
      </c>
      <c r="AC74" s="4">
        <f t="shared" si="32"/>
        <v>0.36374407582938389</v>
      </c>
      <c r="AD74" s="4">
        <f t="shared" si="33"/>
        <v>2.7251184834123223E-2</v>
      </c>
      <c r="AE74" s="4">
        <f t="shared" si="34"/>
        <v>7.4918566775244305E-2</v>
      </c>
      <c r="AF74" s="1">
        <f t="shared" si="57"/>
        <v>1729</v>
      </c>
      <c r="AG74" s="4">
        <f t="shared" ref="AG74:AG137" si="69">L74/AF74</f>
        <v>0.74436090225563911</v>
      </c>
      <c r="AH74" s="4">
        <f t="shared" ref="AH74:AH137" si="70">I74/AF74</f>
        <v>0.25563909774436089</v>
      </c>
    </row>
    <row r="75" spans="1:34" x14ac:dyDescent="0.25">
      <c r="A75" s="3">
        <v>43967</v>
      </c>
      <c r="B75" s="8">
        <v>56</v>
      </c>
      <c r="C75" s="39"/>
      <c r="D75" s="40"/>
      <c r="E75" s="40"/>
      <c r="F75" s="8">
        <f t="shared" si="59"/>
        <v>3473</v>
      </c>
      <c r="G75" s="8">
        <v>6</v>
      </c>
      <c r="H75" s="38"/>
      <c r="I75" s="8">
        <f t="shared" si="60"/>
        <v>448</v>
      </c>
      <c r="J75" s="8">
        <f t="shared" si="61"/>
        <v>45.856881899899747</v>
      </c>
      <c r="K75" s="12">
        <v>84</v>
      </c>
      <c r="L75" s="8">
        <f t="shared" ref="L75:L138" si="71">L74+K75</f>
        <v>1371</v>
      </c>
      <c r="M75" s="4">
        <f t="shared" si="54"/>
        <v>0.1289951050964584</v>
      </c>
      <c r="N75" s="4">
        <f t="shared" si="55"/>
        <v>0.3947595738554564</v>
      </c>
      <c r="O75" s="8">
        <f t="shared" si="56"/>
        <v>1654</v>
      </c>
      <c r="P75" s="1">
        <f t="shared" si="62"/>
        <v>-34</v>
      </c>
      <c r="Q75" s="4">
        <f t="shared" si="63"/>
        <v>-2.014218009478673E-2</v>
      </c>
      <c r="R75" s="22">
        <f t="shared" si="64"/>
        <v>0.97985781990521326</v>
      </c>
      <c r="S75" s="7">
        <v>570</v>
      </c>
      <c r="T75" s="12">
        <f t="shared" si="35"/>
        <v>-44</v>
      </c>
      <c r="U75" s="12"/>
      <c r="V75" s="12"/>
      <c r="W75" s="4">
        <f t="shared" si="36"/>
        <v>-7.1661237785016291E-2</v>
      </c>
      <c r="X75" s="12">
        <v>45</v>
      </c>
      <c r="Y75" s="42">
        <f t="shared" si="43"/>
        <v>1.0714285714285714</v>
      </c>
      <c r="Z75" s="44">
        <f t="shared" si="49"/>
        <v>0.60810810810810811</v>
      </c>
      <c r="AA75" s="11">
        <f t="shared" si="37"/>
        <v>-1</v>
      </c>
      <c r="AB75" s="4">
        <f t="shared" si="38"/>
        <v>-2.1739130434782608E-2</v>
      </c>
      <c r="AC75" s="4">
        <f t="shared" si="32"/>
        <v>0.34461910519951633</v>
      </c>
      <c r="AD75" s="4">
        <f t="shared" si="33"/>
        <v>2.720677146311971E-2</v>
      </c>
      <c r="AE75" s="4">
        <f t="shared" si="34"/>
        <v>7.8947368421052627E-2</v>
      </c>
      <c r="AF75" s="1">
        <f t="shared" si="57"/>
        <v>1819</v>
      </c>
      <c r="AG75" s="4">
        <f t="shared" si="69"/>
        <v>0.75371083012644313</v>
      </c>
      <c r="AH75" s="4">
        <f t="shared" si="70"/>
        <v>0.2462891698735569</v>
      </c>
    </row>
    <row r="76" spans="1:34" x14ac:dyDescent="0.25">
      <c r="A76" s="3">
        <v>43968</v>
      </c>
      <c r="B76" s="8">
        <v>36</v>
      </c>
      <c r="C76" s="39"/>
      <c r="D76" s="40"/>
      <c r="E76" s="40"/>
      <c r="F76" s="8">
        <f t="shared" si="59"/>
        <v>3509</v>
      </c>
      <c r="G76" s="8">
        <v>3</v>
      </c>
      <c r="H76" s="38"/>
      <c r="I76" s="8">
        <f t="shared" si="60"/>
        <v>451</v>
      </c>
      <c r="J76" s="8">
        <f t="shared" si="61"/>
        <v>46.163959234050857</v>
      </c>
      <c r="K76" s="12">
        <v>25</v>
      </c>
      <c r="L76" s="8">
        <f t="shared" si="71"/>
        <v>1396</v>
      </c>
      <c r="M76" s="4">
        <f t="shared" si="54"/>
        <v>0.12852664576802508</v>
      </c>
      <c r="N76" s="4">
        <f t="shared" si="55"/>
        <v>0.39783414078084922</v>
      </c>
      <c r="O76" s="8">
        <f t="shared" si="56"/>
        <v>1662</v>
      </c>
      <c r="P76" s="1">
        <f t="shared" si="62"/>
        <v>8</v>
      </c>
      <c r="Q76" s="4">
        <f t="shared" si="63"/>
        <v>4.8367593712212815E-3</v>
      </c>
      <c r="R76" s="22">
        <f t="shared" si="64"/>
        <v>1.0048367593712213</v>
      </c>
      <c r="S76" s="7">
        <v>562</v>
      </c>
      <c r="T76" s="12">
        <f t="shared" si="35"/>
        <v>-8</v>
      </c>
      <c r="U76" s="12"/>
      <c r="V76" s="12"/>
      <c r="W76" s="4">
        <f t="shared" si="36"/>
        <v>-1.4035087719298246E-2</v>
      </c>
      <c r="X76" s="12">
        <v>47</v>
      </c>
      <c r="Y76" s="42">
        <f t="shared" si="43"/>
        <v>1.0444444444444445</v>
      </c>
      <c r="Z76" s="44">
        <f t="shared" si="49"/>
        <v>0.94</v>
      </c>
      <c r="AA76" s="11">
        <f t="shared" si="37"/>
        <v>2</v>
      </c>
      <c r="AB76" s="4">
        <f t="shared" si="38"/>
        <v>4.4444444444444446E-2</v>
      </c>
      <c r="AC76" s="4">
        <f t="shared" si="32"/>
        <v>0.33814681107099881</v>
      </c>
      <c r="AD76" s="4">
        <f t="shared" si="33"/>
        <v>2.8279181708784597E-2</v>
      </c>
      <c r="AE76" s="4">
        <f t="shared" si="34"/>
        <v>8.3629893238434158E-2</v>
      </c>
      <c r="AF76" s="1">
        <f t="shared" si="57"/>
        <v>1847</v>
      </c>
      <c r="AG76" s="4">
        <f t="shared" si="69"/>
        <v>0.75582024905251755</v>
      </c>
      <c r="AH76" s="4">
        <f t="shared" si="70"/>
        <v>0.2441797509474824</v>
      </c>
    </row>
    <row r="77" spans="1:34" x14ac:dyDescent="0.25">
      <c r="A77" s="3">
        <v>43969</v>
      </c>
      <c r="B77" s="8">
        <v>26</v>
      </c>
      <c r="C77" s="39">
        <f t="shared" ref="C77" si="72">B77+B78+B79+B80+B81+B82+B83</f>
        <v>232</v>
      </c>
      <c r="D77" s="40">
        <f t="shared" ref="D77" si="73">C77/C70</f>
        <v>0.94308943089430897</v>
      </c>
      <c r="E77" s="40">
        <f t="shared" ref="E77" si="74">(B77+B78+B79+B80+B81)/(B72+B73+B74+B75+B76)</f>
        <v>0.86224489795918369</v>
      </c>
      <c r="F77" s="8">
        <f t="shared" si="59"/>
        <v>3535</v>
      </c>
      <c r="G77" s="8">
        <v>11</v>
      </c>
      <c r="H77" s="38">
        <f t="shared" ref="H77" si="75">(G77+G78+G79+G80+G81+G82+G83)/(G70+G71+G72+G73+G74+G75+G76)</f>
        <v>0.92105263157894735</v>
      </c>
      <c r="I77" s="8">
        <f t="shared" si="60"/>
        <v>462</v>
      </c>
      <c r="J77" s="8">
        <f t="shared" si="61"/>
        <v>47.289909459271612</v>
      </c>
      <c r="K77" s="12">
        <v>4</v>
      </c>
      <c r="L77" s="8">
        <f t="shared" si="71"/>
        <v>1400</v>
      </c>
      <c r="M77" s="4">
        <f t="shared" si="54"/>
        <v>0.1306930693069307</v>
      </c>
      <c r="N77" s="4">
        <f t="shared" si="55"/>
        <v>0.39603960396039606</v>
      </c>
      <c r="O77" s="8">
        <f t="shared" si="56"/>
        <v>1673</v>
      </c>
      <c r="P77" s="1">
        <f t="shared" si="62"/>
        <v>11</v>
      </c>
      <c r="Q77" s="4">
        <f t="shared" si="63"/>
        <v>6.6185318892900118E-3</v>
      </c>
      <c r="R77" s="22">
        <f t="shared" si="64"/>
        <v>1.00661853188929</v>
      </c>
      <c r="S77" s="7">
        <v>568</v>
      </c>
      <c r="T77" s="12">
        <f t="shared" si="35"/>
        <v>6</v>
      </c>
      <c r="U77" s="12"/>
      <c r="V77" s="12"/>
      <c r="W77" s="4">
        <f t="shared" si="36"/>
        <v>1.0676156583629894E-2</v>
      </c>
      <c r="X77" s="12">
        <v>46</v>
      </c>
      <c r="Y77" s="42">
        <f t="shared" si="43"/>
        <v>1.0222222222222221</v>
      </c>
      <c r="Z77" s="44">
        <f t="shared" si="49"/>
        <v>1.0952380952380953</v>
      </c>
      <c r="AA77" s="11">
        <f t="shared" si="37"/>
        <v>-1</v>
      </c>
      <c r="AB77" s="4">
        <f t="shared" si="38"/>
        <v>-2.1276595744680851E-2</v>
      </c>
      <c r="AC77" s="4">
        <f t="shared" si="32"/>
        <v>0.33950986252241483</v>
      </c>
      <c r="AD77" s="4">
        <f t="shared" si="33"/>
        <v>2.7495517035265989E-2</v>
      </c>
      <c r="AE77" s="4">
        <f t="shared" si="34"/>
        <v>8.098591549295775E-2</v>
      </c>
      <c r="AF77" s="1">
        <f t="shared" si="57"/>
        <v>1862</v>
      </c>
      <c r="AG77" s="4">
        <f t="shared" si="69"/>
        <v>0.75187969924812026</v>
      </c>
      <c r="AH77" s="4">
        <f t="shared" si="70"/>
        <v>0.24812030075187969</v>
      </c>
    </row>
    <row r="78" spans="1:34" x14ac:dyDescent="0.25">
      <c r="A78" s="3">
        <v>43970</v>
      </c>
      <c r="B78" s="8">
        <v>21</v>
      </c>
      <c r="C78" s="39"/>
      <c r="D78" s="40"/>
      <c r="E78" s="40"/>
      <c r="F78" s="8">
        <f t="shared" si="59"/>
        <v>3556</v>
      </c>
      <c r="G78" s="8">
        <v>5</v>
      </c>
      <c r="H78" s="38"/>
      <c r="I78" s="8">
        <f t="shared" si="60"/>
        <v>467</v>
      </c>
      <c r="J78" s="8">
        <f t="shared" si="61"/>
        <v>47.801705016190134</v>
      </c>
      <c r="K78" s="12">
        <v>12</v>
      </c>
      <c r="L78" s="8">
        <f t="shared" si="71"/>
        <v>1412</v>
      </c>
      <c r="M78" s="4">
        <f t="shared" si="54"/>
        <v>0.1313273340832396</v>
      </c>
      <c r="N78" s="4">
        <f t="shared" si="55"/>
        <v>0.39707536557930256</v>
      </c>
      <c r="O78" s="8">
        <f t="shared" si="56"/>
        <v>1677</v>
      </c>
      <c r="P78" s="1">
        <f t="shared" si="62"/>
        <v>4</v>
      </c>
      <c r="Q78" s="4">
        <f t="shared" si="63"/>
        <v>2.390914524805738E-3</v>
      </c>
      <c r="R78" s="22">
        <f t="shared" si="64"/>
        <v>1.0023909145248058</v>
      </c>
      <c r="S78" s="7">
        <v>568</v>
      </c>
      <c r="T78" s="12">
        <f t="shared" si="35"/>
        <v>0</v>
      </c>
      <c r="U78" s="12"/>
      <c r="V78" s="12"/>
      <c r="W78" s="4">
        <f t="shared" si="36"/>
        <v>0</v>
      </c>
      <c r="X78" s="12">
        <v>46</v>
      </c>
      <c r="Y78" s="42">
        <f t="shared" si="43"/>
        <v>0.93877551020408168</v>
      </c>
      <c r="Z78" s="44">
        <f t="shared" si="49"/>
        <v>1.0222222222222221</v>
      </c>
      <c r="AA78" s="11">
        <f t="shared" si="37"/>
        <v>0</v>
      </c>
      <c r="AB78" s="4">
        <f t="shared" si="38"/>
        <v>0</v>
      </c>
      <c r="AC78" s="4">
        <f t="shared" si="32"/>
        <v>0.33870005963029221</v>
      </c>
      <c r="AD78" s="4">
        <f t="shared" si="33"/>
        <v>2.7429934406678593E-2</v>
      </c>
      <c r="AE78" s="4">
        <f t="shared" si="34"/>
        <v>8.098591549295775E-2</v>
      </c>
      <c r="AF78" s="1">
        <f t="shared" si="57"/>
        <v>1879</v>
      </c>
      <c r="AG78" s="4">
        <f t="shared" si="69"/>
        <v>0.75146354443853114</v>
      </c>
      <c r="AH78" s="4">
        <f t="shared" si="70"/>
        <v>0.24853645556146886</v>
      </c>
    </row>
    <row r="79" spans="1:34" x14ac:dyDescent="0.25">
      <c r="A79" s="3">
        <v>43971</v>
      </c>
      <c r="B79" s="8">
        <v>42</v>
      </c>
      <c r="C79" s="39"/>
      <c r="D79" s="40"/>
      <c r="E79" s="40"/>
      <c r="F79" s="8">
        <f t="shared" si="59"/>
        <v>3598</v>
      </c>
      <c r="G79" s="8">
        <v>3</v>
      </c>
      <c r="H79" s="38"/>
      <c r="I79" s="8">
        <f t="shared" si="60"/>
        <v>470</v>
      </c>
      <c r="J79" s="8">
        <f t="shared" si="61"/>
        <v>48.108782350341251</v>
      </c>
      <c r="K79" s="12">
        <v>42</v>
      </c>
      <c r="L79" s="8">
        <f t="shared" si="71"/>
        <v>1454</v>
      </c>
      <c r="M79" s="4">
        <f t="shared" si="54"/>
        <v>0.13062812673707616</v>
      </c>
      <c r="N79" s="4">
        <f t="shared" si="55"/>
        <v>0.40411339633129517</v>
      </c>
      <c r="O79" s="8">
        <f t="shared" si="56"/>
        <v>1674</v>
      </c>
      <c r="P79" s="1">
        <f t="shared" si="62"/>
        <v>-3</v>
      </c>
      <c r="Q79" s="4">
        <f t="shared" si="63"/>
        <v>-1.7889087656529517E-3</v>
      </c>
      <c r="R79" s="22">
        <f t="shared" si="64"/>
        <v>0.99821109123434704</v>
      </c>
      <c r="S79" s="7">
        <v>539</v>
      </c>
      <c r="T79" s="12">
        <f t="shared" si="35"/>
        <v>-29</v>
      </c>
      <c r="U79" s="12"/>
      <c r="V79" s="12"/>
      <c r="W79" s="4">
        <f t="shared" si="36"/>
        <v>-5.1056338028169015E-2</v>
      </c>
      <c r="X79" s="12">
        <v>29</v>
      </c>
      <c r="Y79" s="42">
        <f t="shared" si="43"/>
        <v>0.63043478260869568</v>
      </c>
      <c r="Z79" s="44">
        <f t="shared" si="49"/>
        <v>0.64444444444444449</v>
      </c>
      <c r="AA79" s="11">
        <f t="shared" si="37"/>
        <v>-17</v>
      </c>
      <c r="AB79" s="4">
        <f t="shared" si="38"/>
        <v>-0.36956521739130432</v>
      </c>
      <c r="AC79" s="4">
        <f t="shared" si="32"/>
        <v>0.32198327359617684</v>
      </c>
      <c r="AD79" s="4">
        <f t="shared" si="33"/>
        <v>1.7323775388291517E-2</v>
      </c>
      <c r="AE79" s="4">
        <f t="shared" si="34"/>
        <v>5.3803339517625233E-2</v>
      </c>
      <c r="AF79" s="1">
        <f t="shared" si="57"/>
        <v>1924</v>
      </c>
      <c r="AG79" s="4">
        <f t="shared" si="69"/>
        <v>0.75571725571725568</v>
      </c>
      <c r="AH79" s="4">
        <f t="shared" si="70"/>
        <v>0.2442827442827443</v>
      </c>
    </row>
    <row r="80" spans="1:34" x14ac:dyDescent="0.25">
      <c r="A80" s="3">
        <v>43972</v>
      </c>
      <c r="B80" s="8">
        <v>43</v>
      </c>
      <c r="C80" s="39"/>
      <c r="D80" s="40"/>
      <c r="E80" s="40"/>
      <c r="F80" s="8">
        <f t="shared" si="59"/>
        <v>3641</v>
      </c>
      <c r="G80" s="8">
        <v>3</v>
      </c>
      <c r="H80" s="38"/>
      <c r="I80" s="8">
        <f t="shared" si="60"/>
        <v>473</v>
      </c>
      <c r="J80" s="8">
        <f t="shared" si="61"/>
        <v>48.415859684492368</v>
      </c>
      <c r="K80" s="12">
        <v>55</v>
      </c>
      <c r="L80" s="8">
        <f t="shared" si="71"/>
        <v>1509</v>
      </c>
      <c r="M80" s="4">
        <f t="shared" si="54"/>
        <v>0.12990936555891239</v>
      </c>
      <c r="N80" s="4">
        <f t="shared" si="55"/>
        <v>0.41444658060972261</v>
      </c>
      <c r="O80" s="8">
        <f t="shared" si="56"/>
        <v>1659</v>
      </c>
      <c r="P80" s="1">
        <f t="shared" si="62"/>
        <v>-15</v>
      </c>
      <c r="Q80" s="4">
        <f t="shared" si="63"/>
        <v>-8.9605734767025085E-3</v>
      </c>
      <c r="R80" s="22">
        <f t="shared" si="64"/>
        <v>0.99103942652329746</v>
      </c>
      <c r="S80" s="7">
        <v>510</v>
      </c>
      <c r="T80" s="12">
        <f t="shared" si="35"/>
        <v>-29</v>
      </c>
      <c r="U80" s="12"/>
      <c r="V80" s="12"/>
      <c r="W80" s="4">
        <f t="shared" si="36"/>
        <v>-5.3803339517625233E-2</v>
      </c>
      <c r="X80" s="12">
        <v>27</v>
      </c>
      <c r="Y80" s="42">
        <f t="shared" si="43"/>
        <v>0.6</v>
      </c>
      <c r="Z80" s="44">
        <f t="shared" si="49"/>
        <v>0.55102040816326525</v>
      </c>
      <c r="AA80" s="11">
        <f t="shared" si="37"/>
        <v>-2</v>
      </c>
      <c r="AB80" s="4">
        <f t="shared" si="38"/>
        <v>-6.8965517241379309E-2</v>
      </c>
      <c r="AC80" s="4">
        <f t="shared" si="32"/>
        <v>0.30741410488245929</v>
      </c>
      <c r="AD80" s="4">
        <f t="shared" si="33"/>
        <v>1.62748643761302E-2</v>
      </c>
      <c r="AE80" s="4">
        <f t="shared" si="34"/>
        <v>5.2941176470588235E-2</v>
      </c>
      <c r="AF80" s="1">
        <f t="shared" si="57"/>
        <v>1982</v>
      </c>
      <c r="AG80" s="4">
        <f t="shared" si="69"/>
        <v>0.76135216952573159</v>
      </c>
      <c r="AH80" s="4">
        <f t="shared" si="70"/>
        <v>0.23864783047426841</v>
      </c>
    </row>
    <row r="81" spans="1:34" x14ac:dyDescent="0.25">
      <c r="A81" s="3">
        <v>43973</v>
      </c>
      <c r="B81" s="8">
        <v>37</v>
      </c>
      <c r="C81" s="39"/>
      <c r="D81" s="40"/>
      <c r="E81" s="40"/>
      <c r="F81" s="8">
        <f t="shared" si="59"/>
        <v>3678</v>
      </c>
      <c r="G81" s="8">
        <v>3</v>
      </c>
      <c r="H81" s="38"/>
      <c r="I81" s="8">
        <f t="shared" si="60"/>
        <v>476</v>
      </c>
      <c r="J81" s="8">
        <f t="shared" si="61"/>
        <v>48.722937018643478</v>
      </c>
      <c r="K81" s="12">
        <v>78</v>
      </c>
      <c r="L81" s="8">
        <f t="shared" si="71"/>
        <v>1587</v>
      </c>
      <c r="M81" s="4">
        <f t="shared" si="54"/>
        <v>0.12941816204458945</v>
      </c>
      <c r="N81" s="4">
        <f t="shared" si="55"/>
        <v>0.43148450244698205</v>
      </c>
      <c r="O81" s="8">
        <f t="shared" si="56"/>
        <v>1615</v>
      </c>
      <c r="P81" s="1">
        <f t="shared" si="62"/>
        <v>-44</v>
      </c>
      <c r="Q81" s="4">
        <f t="shared" si="63"/>
        <v>-2.6522001205545511E-2</v>
      </c>
      <c r="R81" s="22">
        <f t="shared" si="64"/>
        <v>0.97347799879445451</v>
      </c>
      <c r="S81" s="7">
        <v>483</v>
      </c>
      <c r="T81" s="12">
        <f t="shared" si="35"/>
        <v>-27</v>
      </c>
      <c r="U81" s="12"/>
      <c r="V81" s="12"/>
      <c r="W81" s="4">
        <f t="shared" si="36"/>
        <v>-5.2941176470588235E-2</v>
      </c>
      <c r="X81" s="12">
        <v>23</v>
      </c>
      <c r="Y81" s="42">
        <f t="shared" si="43"/>
        <v>0.48936170212765956</v>
      </c>
      <c r="Z81" s="44">
        <f t="shared" si="49"/>
        <v>0.5</v>
      </c>
      <c r="AA81" s="11">
        <f t="shared" si="37"/>
        <v>-4</v>
      </c>
      <c r="AB81" s="4">
        <f t="shared" si="38"/>
        <v>-0.14814814814814814</v>
      </c>
      <c r="AC81" s="4">
        <f t="shared" si="32"/>
        <v>0.29907120743034055</v>
      </c>
      <c r="AD81" s="4">
        <f t="shared" si="33"/>
        <v>1.4241486068111455E-2</v>
      </c>
      <c r="AE81" s="4">
        <f t="shared" si="34"/>
        <v>4.7619047619047616E-2</v>
      </c>
      <c r="AF81" s="1">
        <f t="shared" si="57"/>
        <v>2063</v>
      </c>
      <c r="AG81" s="4">
        <f t="shared" si="69"/>
        <v>0.76926805622879302</v>
      </c>
      <c r="AH81" s="4">
        <f t="shared" si="70"/>
        <v>0.23073194377120698</v>
      </c>
    </row>
    <row r="82" spans="1:34" x14ac:dyDescent="0.25">
      <c r="A82" s="3">
        <v>43974</v>
      </c>
      <c r="B82" s="8">
        <v>35</v>
      </c>
      <c r="C82" s="39"/>
      <c r="D82" s="40"/>
      <c r="E82" s="40">
        <f t="shared" ref="E82" si="76">(B82+B83+B84+B85+B86)/(B77+B78+B79+B80+B81)</f>
        <v>0.68047337278106512</v>
      </c>
      <c r="F82" s="8">
        <f t="shared" si="59"/>
        <v>3713</v>
      </c>
      <c r="G82" s="8">
        <v>6</v>
      </c>
      <c r="H82" s="38"/>
      <c r="I82" s="8">
        <f t="shared" si="60"/>
        <v>482</v>
      </c>
      <c r="J82" s="8">
        <f t="shared" si="61"/>
        <v>49.337091686945712</v>
      </c>
      <c r="K82" s="12">
        <v>68</v>
      </c>
      <c r="L82" s="8">
        <f t="shared" si="71"/>
        <v>1655</v>
      </c>
      <c r="M82" s="4">
        <f t="shared" si="54"/>
        <v>0.12981416644223001</v>
      </c>
      <c r="N82" s="4">
        <f t="shared" si="55"/>
        <v>0.44573121465122545</v>
      </c>
      <c r="O82" s="8">
        <f t="shared" si="56"/>
        <v>1576</v>
      </c>
      <c r="P82" s="1">
        <f t="shared" si="62"/>
        <v>-39</v>
      </c>
      <c r="Q82" s="4">
        <f t="shared" si="63"/>
        <v>-2.4148606811145511E-2</v>
      </c>
      <c r="R82" s="22">
        <f t="shared" si="64"/>
        <v>0.9758513931888545</v>
      </c>
      <c r="S82" s="7">
        <v>462</v>
      </c>
      <c r="T82" s="12">
        <f t="shared" si="35"/>
        <v>-21</v>
      </c>
      <c r="U82" s="12"/>
      <c r="V82" s="12"/>
      <c r="W82" s="4">
        <f t="shared" si="36"/>
        <v>-4.3478260869565216E-2</v>
      </c>
      <c r="X82" s="12">
        <v>21</v>
      </c>
      <c r="Y82" s="42">
        <f t="shared" si="43"/>
        <v>0.45652173913043476</v>
      </c>
      <c r="Z82" s="44">
        <f t="shared" si="49"/>
        <v>0.46666666666666667</v>
      </c>
      <c r="AA82" s="11">
        <f t="shared" si="37"/>
        <v>-2</v>
      </c>
      <c r="AB82" s="4">
        <f t="shared" si="38"/>
        <v>-8.6956521739130432E-2</v>
      </c>
      <c r="AC82" s="4">
        <f t="shared" si="32"/>
        <v>0.29314720812182743</v>
      </c>
      <c r="AD82" s="4">
        <f t="shared" si="33"/>
        <v>1.3324873096446701E-2</v>
      </c>
      <c r="AE82" s="4">
        <f t="shared" si="34"/>
        <v>4.5454545454545456E-2</v>
      </c>
      <c r="AF82" s="1">
        <f t="shared" si="57"/>
        <v>2137</v>
      </c>
      <c r="AG82" s="4">
        <f t="shared" si="69"/>
        <v>0.7744501637810014</v>
      </c>
      <c r="AH82" s="4">
        <f t="shared" si="70"/>
        <v>0.2255498362189986</v>
      </c>
    </row>
    <row r="83" spans="1:34" x14ac:dyDescent="0.25">
      <c r="A83" s="3">
        <v>43975</v>
      </c>
      <c r="B83" s="8">
        <v>28</v>
      </c>
      <c r="C83" s="39"/>
      <c r="D83" s="40"/>
      <c r="E83" s="40"/>
      <c r="F83" s="8">
        <f t="shared" si="59"/>
        <v>3741</v>
      </c>
      <c r="G83" s="8">
        <v>4</v>
      </c>
      <c r="H83" s="38"/>
      <c r="I83" s="8">
        <f t="shared" si="60"/>
        <v>486</v>
      </c>
      <c r="J83" s="8">
        <f t="shared" si="61"/>
        <v>49.746528132480528</v>
      </c>
      <c r="K83" s="12">
        <v>35</v>
      </c>
      <c r="L83" s="8">
        <f t="shared" si="71"/>
        <v>1690</v>
      </c>
      <c r="M83" s="4">
        <f t="shared" si="54"/>
        <v>0.12991178829190056</v>
      </c>
      <c r="N83" s="4">
        <f t="shared" si="55"/>
        <v>0.4517508687516707</v>
      </c>
      <c r="O83" s="8">
        <f t="shared" si="56"/>
        <v>1565</v>
      </c>
      <c r="P83" s="1">
        <f t="shared" si="62"/>
        <v>-11</v>
      </c>
      <c r="Q83" s="4">
        <f t="shared" si="63"/>
        <v>-6.9796954314720813E-3</v>
      </c>
      <c r="R83" s="22">
        <f t="shared" si="64"/>
        <v>0.99302030456852797</v>
      </c>
      <c r="S83" s="7">
        <v>442</v>
      </c>
      <c r="T83" s="12">
        <f t="shared" si="35"/>
        <v>-20</v>
      </c>
      <c r="U83" s="12"/>
      <c r="V83" s="12"/>
      <c r="W83" s="4">
        <f t="shared" si="36"/>
        <v>-4.3290043290043288E-2</v>
      </c>
      <c r="X83" s="12">
        <v>28</v>
      </c>
      <c r="Y83" s="42">
        <f t="shared" si="43"/>
        <v>0.60869565217391308</v>
      </c>
      <c r="Z83" s="44">
        <f t="shared" si="49"/>
        <v>0.5957446808510638</v>
      </c>
      <c r="AA83" s="11">
        <f t="shared" si="37"/>
        <v>7</v>
      </c>
      <c r="AB83" s="4">
        <f t="shared" si="38"/>
        <v>0.33333333333333331</v>
      </c>
      <c r="AC83" s="4">
        <f t="shared" si="32"/>
        <v>0.28242811501597442</v>
      </c>
      <c r="AD83" s="4">
        <f t="shared" si="33"/>
        <v>1.7891373801916934E-2</v>
      </c>
      <c r="AE83" s="4">
        <f t="shared" si="34"/>
        <v>6.3348416289592757E-2</v>
      </c>
      <c r="AF83" s="1">
        <f t="shared" si="57"/>
        <v>2176</v>
      </c>
      <c r="AG83" s="4">
        <f t="shared" si="69"/>
        <v>0.77665441176470584</v>
      </c>
      <c r="AH83" s="4">
        <f t="shared" si="70"/>
        <v>0.22334558823529413</v>
      </c>
    </row>
    <row r="84" spans="1:34" x14ac:dyDescent="0.25">
      <c r="A84" s="3">
        <v>43976</v>
      </c>
      <c r="B84" s="8">
        <v>15</v>
      </c>
      <c r="C84" s="39">
        <f t="shared" ref="C84" si="77">B84+B85+B86+B87+B88+B89+B90</f>
        <v>135</v>
      </c>
      <c r="D84" s="40">
        <f t="shared" ref="D84" si="78">C84/C77</f>
        <v>0.5818965517241379</v>
      </c>
      <c r="E84" s="40"/>
      <c r="F84" s="8">
        <f t="shared" si="59"/>
        <v>3756</v>
      </c>
      <c r="G84" s="8">
        <v>5</v>
      </c>
      <c r="H84" s="38">
        <f t="shared" ref="H84" si="79">(G84+G85+G86+G87+G88+G89+G90)/(G77+G78+G79+G80+G81+G82+G83)</f>
        <v>1.1428571428571428</v>
      </c>
      <c r="I84" s="8">
        <f t="shared" si="60"/>
        <v>491</v>
      </c>
      <c r="J84" s="8">
        <f t="shared" si="61"/>
        <v>50.258323689399049</v>
      </c>
      <c r="K84" s="12">
        <v>21</v>
      </c>
      <c r="L84" s="8">
        <f t="shared" si="71"/>
        <v>1711</v>
      </c>
      <c r="M84" s="4">
        <f t="shared" si="54"/>
        <v>0.13072417465388711</v>
      </c>
      <c r="N84" s="4">
        <f t="shared" si="55"/>
        <v>0.4555378061767838</v>
      </c>
      <c r="O84" s="8">
        <f t="shared" si="56"/>
        <v>1554</v>
      </c>
      <c r="P84" s="1">
        <f t="shared" si="62"/>
        <v>-11</v>
      </c>
      <c r="Q84" s="4">
        <f t="shared" si="63"/>
        <v>-7.028753993610224E-3</v>
      </c>
      <c r="R84" s="22">
        <f t="shared" si="64"/>
        <v>0.99297124600638975</v>
      </c>
      <c r="S84" s="7">
        <v>442</v>
      </c>
      <c r="T84" s="12">
        <f t="shared" si="35"/>
        <v>0</v>
      </c>
      <c r="U84" s="12"/>
      <c r="V84" s="12"/>
      <c r="W84" s="4">
        <f t="shared" si="36"/>
        <v>0</v>
      </c>
      <c r="X84" s="12">
        <v>28</v>
      </c>
      <c r="Y84" s="42">
        <f t="shared" si="43"/>
        <v>0.96551724137931039</v>
      </c>
      <c r="Z84" s="44">
        <f t="shared" si="49"/>
        <v>0.60869565217391308</v>
      </c>
      <c r="AA84" s="11">
        <f t="shared" si="37"/>
        <v>0</v>
      </c>
      <c r="AB84" s="4">
        <f t="shared" si="38"/>
        <v>0</v>
      </c>
      <c r="AC84" s="4">
        <f t="shared" si="32"/>
        <v>0.28442728442728443</v>
      </c>
      <c r="AD84" s="4">
        <f t="shared" si="33"/>
        <v>1.8018018018018018E-2</v>
      </c>
      <c r="AE84" s="4">
        <f t="shared" si="34"/>
        <v>6.3348416289592757E-2</v>
      </c>
      <c r="AF84" s="1">
        <f t="shared" si="57"/>
        <v>2202</v>
      </c>
      <c r="AG84" s="4">
        <f t="shared" si="69"/>
        <v>0.77702089009990916</v>
      </c>
      <c r="AH84" s="4">
        <f t="shared" si="70"/>
        <v>0.22297910990009082</v>
      </c>
    </row>
    <row r="85" spans="1:34" x14ac:dyDescent="0.25">
      <c r="A85" s="3">
        <v>43977</v>
      </c>
      <c r="B85" s="8">
        <v>15</v>
      </c>
      <c r="C85" s="39"/>
      <c r="D85" s="40"/>
      <c r="E85" s="40"/>
      <c r="F85" s="8">
        <f t="shared" si="59"/>
        <v>3771</v>
      </c>
      <c r="G85" s="8">
        <v>8</v>
      </c>
      <c r="H85" s="38"/>
      <c r="I85" s="8">
        <f t="shared" si="60"/>
        <v>499</v>
      </c>
      <c r="J85" s="8">
        <f t="shared" si="61"/>
        <v>51.077196580468687</v>
      </c>
      <c r="K85" s="12">
        <v>125</v>
      </c>
      <c r="L85" s="8">
        <f t="shared" si="71"/>
        <v>1836</v>
      </c>
      <c r="M85" s="4">
        <f t="shared" si="54"/>
        <v>0.13232564306549988</v>
      </c>
      <c r="N85" s="4">
        <f t="shared" si="55"/>
        <v>0.48687350835322196</v>
      </c>
      <c r="O85" s="8">
        <f t="shared" si="56"/>
        <v>1436</v>
      </c>
      <c r="P85" s="1">
        <f t="shared" si="62"/>
        <v>-118</v>
      </c>
      <c r="Q85" s="4">
        <f t="shared" si="63"/>
        <v>-7.5933075933075939E-2</v>
      </c>
      <c r="R85" s="22">
        <f t="shared" si="64"/>
        <v>0.92406692406692403</v>
      </c>
      <c r="S85" s="7">
        <v>436</v>
      </c>
      <c r="T85" s="12">
        <f t="shared" si="35"/>
        <v>-6</v>
      </c>
      <c r="U85" s="12"/>
      <c r="V85" s="12"/>
      <c r="W85" s="4">
        <f t="shared" si="36"/>
        <v>-1.3574660633484163E-2</v>
      </c>
      <c r="X85" s="12">
        <v>27</v>
      </c>
      <c r="Y85" s="42">
        <f t="shared" si="43"/>
        <v>1</v>
      </c>
      <c r="Z85" s="44">
        <f t="shared" si="49"/>
        <v>0.58695652173913049</v>
      </c>
      <c r="AA85" s="11">
        <f t="shared" si="37"/>
        <v>-1</v>
      </c>
      <c r="AB85" s="4">
        <f t="shared" si="38"/>
        <v>-3.5714285714285712E-2</v>
      </c>
      <c r="AC85" s="4">
        <f t="shared" si="32"/>
        <v>0.30362116991643456</v>
      </c>
      <c r="AD85" s="4">
        <f t="shared" si="33"/>
        <v>1.8802228412256268E-2</v>
      </c>
      <c r="AE85" s="4">
        <f t="shared" si="34"/>
        <v>6.1926605504587159E-2</v>
      </c>
      <c r="AF85" s="1">
        <f t="shared" si="57"/>
        <v>2335</v>
      </c>
      <c r="AG85" s="4">
        <f t="shared" si="69"/>
        <v>0.78629550321199149</v>
      </c>
      <c r="AH85" s="4">
        <f t="shared" si="70"/>
        <v>0.21370449678800857</v>
      </c>
    </row>
    <row r="86" spans="1:34" x14ac:dyDescent="0.25">
      <c r="A86" s="3">
        <v>43978</v>
      </c>
      <c r="B86" s="8">
        <v>22</v>
      </c>
      <c r="C86" s="39"/>
      <c r="D86" s="40"/>
      <c r="E86" s="40"/>
      <c r="F86" s="8">
        <f t="shared" si="59"/>
        <v>3793</v>
      </c>
      <c r="G86" s="8">
        <v>6</v>
      </c>
      <c r="H86" s="38"/>
      <c r="I86" s="8">
        <f t="shared" si="60"/>
        <v>505</v>
      </c>
      <c r="J86" s="8">
        <f t="shared" si="61"/>
        <v>51.691351248770921</v>
      </c>
      <c r="K86" s="12">
        <v>20</v>
      </c>
      <c r="L86" s="8">
        <f t="shared" si="71"/>
        <v>1856</v>
      </c>
      <c r="M86" s="4">
        <f t="shared" si="54"/>
        <v>0.13313999472712892</v>
      </c>
      <c r="N86" s="4">
        <f t="shared" si="55"/>
        <v>0.48932243606643816</v>
      </c>
      <c r="O86" s="8">
        <f t="shared" si="56"/>
        <v>1432</v>
      </c>
      <c r="P86" s="1">
        <f t="shared" si="62"/>
        <v>-4</v>
      </c>
      <c r="Q86" s="4">
        <f t="shared" si="63"/>
        <v>-2.7855153203342618E-3</v>
      </c>
      <c r="R86" s="22">
        <f t="shared" si="64"/>
        <v>0.99721448467966578</v>
      </c>
      <c r="S86" s="7">
        <v>430</v>
      </c>
      <c r="T86" s="12">
        <f t="shared" si="35"/>
        <v>-6</v>
      </c>
      <c r="U86" s="12"/>
      <c r="V86" s="12"/>
      <c r="W86" s="4">
        <f t="shared" si="36"/>
        <v>-1.3761467889908258E-2</v>
      </c>
      <c r="X86" s="12">
        <v>25</v>
      </c>
      <c r="Y86" s="42">
        <f t="shared" si="43"/>
        <v>1.0869565217391304</v>
      </c>
      <c r="Z86" s="44">
        <f t="shared" si="49"/>
        <v>0.86206896551724133</v>
      </c>
      <c r="AA86" s="11">
        <f t="shared" si="37"/>
        <v>-2</v>
      </c>
      <c r="AB86" s="4">
        <f t="shared" si="38"/>
        <v>-7.407407407407407E-2</v>
      </c>
      <c r="AC86" s="4">
        <f t="shared" si="32"/>
        <v>0.30027932960893855</v>
      </c>
      <c r="AD86" s="4">
        <f t="shared" si="33"/>
        <v>1.7458100558659217E-2</v>
      </c>
      <c r="AE86" s="4">
        <f t="shared" si="34"/>
        <v>5.8139534883720929E-2</v>
      </c>
      <c r="AF86" s="1">
        <f t="shared" si="57"/>
        <v>2361</v>
      </c>
      <c r="AG86" s="4">
        <f t="shared" si="69"/>
        <v>0.78610758153324867</v>
      </c>
      <c r="AH86" s="4">
        <f t="shared" si="70"/>
        <v>0.21389241846675139</v>
      </c>
    </row>
    <row r="87" spans="1:34" x14ac:dyDescent="0.25">
      <c r="A87" s="3">
        <v>43979</v>
      </c>
      <c r="B87" s="8">
        <v>23</v>
      </c>
      <c r="C87" s="39"/>
      <c r="D87" s="40"/>
      <c r="E87" s="40">
        <f t="shared" ref="E87" si="80">(B87+B88+B89+B90+B91)/(B82+B83+B84+B85+B86)</f>
        <v>0.86086956521739133</v>
      </c>
      <c r="F87" s="8">
        <f t="shared" si="59"/>
        <v>3816</v>
      </c>
      <c r="G87" s="8">
        <v>4</v>
      </c>
      <c r="H87" s="38"/>
      <c r="I87" s="8">
        <f t="shared" si="60"/>
        <v>509</v>
      </c>
      <c r="J87" s="8">
        <f t="shared" si="61"/>
        <v>52.100787694305737</v>
      </c>
      <c r="K87" s="12">
        <v>140</v>
      </c>
      <c r="L87" s="8">
        <f t="shared" si="71"/>
        <v>1996</v>
      </c>
      <c r="M87" s="4">
        <f t="shared" si="54"/>
        <v>0.13338574423480085</v>
      </c>
      <c r="N87" s="4">
        <f t="shared" si="55"/>
        <v>0.52306079664570226</v>
      </c>
      <c r="O87" s="8">
        <f t="shared" si="56"/>
        <v>1311</v>
      </c>
      <c r="P87" s="1">
        <f t="shared" si="62"/>
        <v>-121</v>
      </c>
      <c r="Q87" s="4">
        <f t="shared" si="63"/>
        <v>-8.4497206703910616E-2</v>
      </c>
      <c r="R87" s="22">
        <f t="shared" si="64"/>
        <v>0.91550279329608941</v>
      </c>
      <c r="S87" s="7">
        <v>404</v>
      </c>
      <c r="T87" s="12">
        <f t="shared" si="35"/>
        <v>-26</v>
      </c>
      <c r="U87" s="12"/>
      <c r="V87" s="12"/>
      <c r="W87" s="4">
        <f t="shared" si="36"/>
        <v>-6.0465116279069767E-2</v>
      </c>
      <c r="X87" s="12">
        <v>24</v>
      </c>
      <c r="Y87" s="42">
        <f t="shared" si="43"/>
        <v>1.1428571428571428</v>
      </c>
      <c r="Z87" s="44">
        <f t="shared" si="49"/>
        <v>0.88888888888888884</v>
      </c>
      <c r="AA87" s="11">
        <f t="shared" si="37"/>
        <v>-1</v>
      </c>
      <c r="AB87" s="4">
        <f t="shared" si="38"/>
        <v>-0.04</v>
      </c>
      <c r="AC87" s="4">
        <f t="shared" si="32"/>
        <v>0.30816170861937453</v>
      </c>
      <c r="AD87" s="4">
        <f t="shared" si="33"/>
        <v>1.8306636155606407E-2</v>
      </c>
      <c r="AE87" s="4">
        <f t="shared" si="34"/>
        <v>5.9405940594059403E-2</v>
      </c>
      <c r="AF87" s="1">
        <f t="shared" si="57"/>
        <v>2505</v>
      </c>
      <c r="AG87" s="4">
        <f t="shared" si="69"/>
        <v>0.79680638722554886</v>
      </c>
      <c r="AH87" s="4">
        <f t="shared" si="70"/>
        <v>0.20319361277445111</v>
      </c>
    </row>
    <row r="88" spans="1:34" x14ac:dyDescent="0.25">
      <c r="A88" s="3">
        <v>43980</v>
      </c>
      <c r="B88" s="8">
        <v>25</v>
      </c>
      <c r="C88" s="39"/>
      <c r="D88" s="40"/>
      <c r="E88" s="40"/>
      <c r="F88" s="8">
        <f t="shared" si="59"/>
        <v>3841</v>
      </c>
      <c r="G88" s="8">
        <v>8</v>
      </c>
      <c r="H88" s="38"/>
      <c r="I88" s="8">
        <f t="shared" si="60"/>
        <v>517</v>
      </c>
      <c r="J88" s="8">
        <f t="shared" si="61"/>
        <v>52.919660585375375</v>
      </c>
      <c r="K88" s="12">
        <v>28</v>
      </c>
      <c r="L88" s="8">
        <f t="shared" si="71"/>
        <v>2024</v>
      </c>
      <c r="M88" s="4">
        <f t="shared" si="54"/>
        <v>0.13460036448841448</v>
      </c>
      <c r="N88" s="4">
        <f t="shared" si="55"/>
        <v>0.52694610778443118</v>
      </c>
      <c r="O88" s="8">
        <f t="shared" si="56"/>
        <v>1300</v>
      </c>
      <c r="P88" s="1">
        <f t="shared" si="62"/>
        <v>-11</v>
      </c>
      <c r="Q88" s="4">
        <f t="shared" si="63"/>
        <v>-8.3905415713196041E-3</v>
      </c>
      <c r="R88" s="22">
        <f t="shared" si="64"/>
        <v>0.99160945842868042</v>
      </c>
      <c r="S88" s="7">
        <v>384</v>
      </c>
      <c r="T88" s="12">
        <f t="shared" si="35"/>
        <v>-20</v>
      </c>
      <c r="U88" s="12"/>
      <c r="V88" s="12"/>
      <c r="W88" s="4">
        <f t="shared" si="36"/>
        <v>-4.9504950495049507E-2</v>
      </c>
      <c r="X88" s="12">
        <v>24</v>
      </c>
      <c r="Y88" s="42">
        <f t="shared" si="43"/>
        <v>0.8571428571428571</v>
      </c>
      <c r="Z88" s="44">
        <f t="shared" si="49"/>
        <v>1.0434782608695652</v>
      </c>
      <c r="AA88" s="11">
        <f t="shared" si="37"/>
        <v>0</v>
      </c>
      <c r="AB88" s="4">
        <f t="shared" si="38"/>
        <v>0</v>
      </c>
      <c r="AC88" s="4">
        <f t="shared" si="32"/>
        <v>0.29538461538461541</v>
      </c>
      <c r="AD88" s="4">
        <f t="shared" si="33"/>
        <v>1.8461538461538463E-2</v>
      </c>
      <c r="AE88" s="4">
        <f t="shared" si="34"/>
        <v>6.25E-2</v>
      </c>
      <c r="AF88" s="1">
        <f t="shared" si="57"/>
        <v>2541</v>
      </c>
      <c r="AG88" s="4">
        <f t="shared" si="69"/>
        <v>0.79653679653679654</v>
      </c>
      <c r="AH88" s="4">
        <f t="shared" si="70"/>
        <v>0.20346320346320346</v>
      </c>
    </row>
    <row r="89" spans="1:34" x14ac:dyDescent="0.25">
      <c r="A89" s="3">
        <v>43981</v>
      </c>
      <c r="B89" s="8">
        <v>26</v>
      </c>
      <c r="C89" s="39"/>
      <c r="D89" s="40"/>
      <c r="E89" s="40"/>
      <c r="F89" s="8">
        <f t="shared" si="59"/>
        <v>3867</v>
      </c>
      <c r="G89" s="8">
        <v>7</v>
      </c>
      <c r="H89" s="38"/>
      <c r="I89" s="8">
        <f t="shared" si="60"/>
        <v>524</v>
      </c>
      <c r="J89" s="8">
        <f t="shared" si="61"/>
        <v>53.636174365061308</v>
      </c>
      <c r="K89" s="12">
        <v>117</v>
      </c>
      <c r="L89" s="8">
        <f t="shared" si="71"/>
        <v>2141</v>
      </c>
      <c r="M89" s="4">
        <f t="shared" si="54"/>
        <v>0.13550555986552884</v>
      </c>
      <c r="N89" s="4">
        <f t="shared" si="55"/>
        <v>0.55365916731316267</v>
      </c>
      <c r="O89" s="8">
        <f t="shared" si="56"/>
        <v>1202</v>
      </c>
      <c r="P89" s="1">
        <f t="shared" si="62"/>
        <v>-98</v>
      </c>
      <c r="Q89" s="4">
        <f t="shared" si="63"/>
        <v>-7.5384615384615383E-2</v>
      </c>
      <c r="R89" s="22">
        <f t="shared" si="64"/>
        <v>0.92461538461538462</v>
      </c>
      <c r="S89" s="7">
        <v>414</v>
      </c>
      <c r="T89" s="12">
        <f t="shared" si="35"/>
        <v>30</v>
      </c>
      <c r="U89" s="12"/>
      <c r="V89" s="12"/>
      <c r="W89" s="4">
        <f t="shared" si="36"/>
        <v>7.8125E-2</v>
      </c>
      <c r="X89" s="12">
        <v>22</v>
      </c>
      <c r="Y89" s="42">
        <f t="shared" si="43"/>
        <v>0.7857142857142857</v>
      </c>
      <c r="Z89" s="44">
        <f t="shared" si="49"/>
        <v>1.0476190476190477</v>
      </c>
      <c r="AA89" s="11">
        <f t="shared" si="37"/>
        <v>-2</v>
      </c>
      <c r="AB89" s="4">
        <f t="shared" si="38"/>
        <v>-8.3333333333333329E-2</v>
      </c>
      <c r="AC89" s="4">
        <f t="shared" si="32"/>
        <v>0.34442595673876875</v>
      </c>
      <c r="AD89" s="4">
        <f t="shared" si="33"/>
        <v>1.8302828618968387E-2</v>
      </c>
      <c r="AE89" s="4">
        <f t="shared" si="34"/>
        <v>5.3140096618357488E-2</v>
      </c>
      <c r="AF89" s="1">
        <f t="shared" si="57"/>
        <v>2665</v>
      </c>
      <c r="AG89" s="4">
        <f t="shared" si="69"/>
        <v>0.80337711069418383</v>
      </c>
      <c r="AH89" s="4">
        <f t="shared" si="70"/>
        <v>0.19662288930581615</v>
      </c>
    </row>
    <row r="90" spans="1:34" x14ac:dyDescent="0.25">
      <c r="A90" s="3">
        <v>43982</v>
      </c>
      <c r="B90" s="8">
        <v>9</v>
      </c>
      <c r="C90" s="39"/>
      <c r="D90" s="40"/>
      <c r="E90" s="40"/>
      <c r="F90" s="8">
        <f t="shared" si="59"/>
        <v>3876</v>
      </c>
      <c r="G90" s="8">
        <v>2</v>
      </c>
      <c r="H90" s="38"/>
      <c r="I90" s="8">
        <f t="shared" si="60"/>
        <v>526</v>
      </c>
      <c r="J90" s="8">
        <f t="shared" si="61"/>
        <v>53.840892587828719</v>
      </c>
      <c r="K90" s="12">
        <v>6</v>
      </c>
      <c r="L90" s="8">
        <f t="shared" si="71"/>
        <v>2147</v>
      </c>
      <c r="M90" s="4">
        <f t="shared" si="54"/>
        <v>0.13570691434468524</v>
      </c>
      <c r="N90" s="4">
        <f t="shared" si="55"/>
        <v>0.55392156862745101</v>
      </c>
      <c r="O90" s="8">
        <f t="shared" si="56"/>
        <v>1203</v>
      </c>
      <c r="P90" s="1">
        <f t="shared" si="62"/>
        <v>1</v>
      </c>
      <c r="Q90" s="4">
        <f t="shared" si="63"/>
        <v>8.3194675540765393E-4</v>
      </c>
      <c r="R90" s="22">
        <f t="shared" si="64"/>
        <v>1.0008319467554077</v>
      </c>
      <c r="S90" s="7">
        <v>419</v>
      </c>
      <c r="T90" s="12">
        <f t="shared" si="35"/>
        <v>5</v>
      </c>
      <c r="U90" s="12"/>
      <c r="V90" s="12"/>
      <c r="W90" s="4">
        <f t="shared" si="36"/>
        <v>1.2077294685990338E-2</v>
      </c>
      <c r="X90" s="12">
        <v>25</v>
      </c>
      <c r="Y90" s="42">
        <f t="shared" si="43"/>
        <v>0.92592592592592593</v>
      </c>
      <c r="Z90" s="44">
        <f t="shared" si="49"/>
        <v>0.8928571428571429</v>
      </c>
      <c r="AA90" s="11">
        <f t="shared" si="37"/>
        <v>3</v>
      </c>
      <c r="AB90" s="4">
        <f t="shared" si="38"/>
        <v>0.13636363636363635</v>
      </c>
      <c r="AC90" s="4">
        <f t="shared" si="32"/>
        <v>0.3482959268495428</v>
      </c>
      <c r="AD90" s="4">
        <f t="shared" si="33"/>
        <v>2.0781379883624274E-2</v>
      </c>
      <c r="AE90" s="4">
        <f t="shared" si="34"/>
        <v>5.9665871121718374E-2</v>
      </c>
      <c r="AF90" s="1">
        <f t="shared" si="57"/>
        <v>2673</v>
      </c>
      <c r="AG90" s="4">
        <f t="shared" si="69"/>
        <v>0.80321735877291434</v>
      </c>
      <c r="AH90" s="4">
        <f t="shared" si="70"/>
        <v>0.19678264122708566</v>
      </c>
    </row>
    <row r="91" spans="1:34" x14ac:dyDescent="0.25">
      <c r="A91" s="3">
        <v>43983</v>
      </c>
      <c r="B91" s="8">
        <v>16</v>
      </c>
      <c r="C91" s="39">
        <f t="shared" ref="C91" si="81">B91+B92+B93+B94+B95+B96+B97</f>
        <v>132</v>
      </c>
      <c r="D91" s="40">
        <f t="shared" ref="D91" si="82">C91/C84</f>
        <v>0.97777777777777775</v>
      </c>
      <c r="E91" s="40"/>
      <c r="F91" s="8">
        <f t="shared" si="59"/>
        <v>3892</v>
      </c>
      <c r="G91" s="8">
        <v>1</v>
      </c>
      <c r="H91" s="38">
        <f t="shared" ref="H91" si="83">(G91+G92+G93+G94+G95+G96+G97)/(G84+G85+G86+G87+G88+G89+G90)</f>
        <v>0.5</v>
      </c>
      <c r="I91" s="8">
        <f t="shared" si="60"/>
        <v>527</v>
      </c>
      <c r="J91" s="8">
        <f t="shared" si="61"/>
        <v>53.943251699212425</v>
      </c>
      <c r="K91" s="12">
        <v>9</v>
      </c>
      <c r="L91" s="8">
        <f t="shared" si="71"/>
        <v>2156</v>
      </c>
      <c r="M91" s="4">
        <f t="shared" si="54"/>
        <v>0.13540596094552929</v>
      </c>
      <c r="N91" s="4">
        <f t="shared" si="55"/>
        <v>0.5539568345323741</v>
      </c>
      <c r="O91" s="8">
        <f t="shared" si="56"/>
        <v>1209</v>
      </c>
      <c r="P91" s="1">
        <f t="shared" si="62"/>
        <v>6</v>
      </c>
      <c r="Q91" s="4">
        <f t="shared" si="63"/>
        <v>4.9875311720698253E-3</v>
      </c>
      <c r="R91" s="22">
        <f t="shared" si="64"/>
        <v>1.0049875311720697</v>
      </c>
      <c r="S91" s="7">
        <v>417</v>
      </c>
      <c r="T91" s="12">
        <f t="shared" si="35"/>
        <v>-2</v>
      </c>
      <c r="U91" s="12"/>
      <c r="V91" s="12"/>
      <c r="W91" s="4">
        <f t="shared" si="36"/>
        <v>-4.7732696897374704E-3</v>
      </c>
      <c r="X91" s="12">
        <v>25</v>
      </c>
      <c r="Y91" s="42">
        <f t="shared" si="43"/>
        <v>1</v>
      </c>
      <c r="Z91" s="44">
        <f t="shared" si="49"/>
        <v>0.8928571428571429</v>
      </c>
      <c r="AA91" s="11">
        <f t="shared" si="37"/>
        <v>0</v>
      </c>
      <c r="AB91" s="4">
        <f t="shared" si="38"/>
        <v>0</v>
      </c>
      <c r="AC91" s="4">
        <f t="shared" si="32"/>
        <v>0.34491315136476425</v>
      </c>
      <c r="AD91" s="4">
        <f t="shared" si="33"/>
        <v>2.0678246484698098E-2</v>
      </c>
      <c r="AE91" s="4">
        <f t="shared" si="34"/>
        <v>5.9952038369304558E-2</v>
      </c>
      <c r="AF91" s="1">
        <f t="shared" si="57"/>
        <v>2683</v>
      </c>
      <c r="AG91" s="4">
        <f t="shared" si="69"/>
        <v>0.80357808423406629</v>
      </c>
      <c r="AH91" s="4">
        <f t="shared" si="70"/>
        <v>0.19642191576593365</v>
      </c>
    </row>
    <row r="92" spans="1:34" x14ac:dyDescent="0.25">
      <c r="A92" s="3">
        <v>43984</v>
      </c>
      <c r="B92" s="8">
        <v>29</v>
      </c>
      <c r="C92" s="39"/>
      <c r="D92" s="40"/>
      <c r="E92" s="40">
        <f t="shared" ref="E92" si="84">(B92+B93+B94+B95+B96)/(B87+B88+B89+B90+B91)</f>
        <v>0.98989898989898994</v>
      </c>
      <c r="F92" s="8">
        <f t="shared" si="59"/>
        <v>3921</v>
      </c>
      <c r="G92" s="8">
        <v>5</v>
      </c>
      <c r="H92" s="38"/>
      <c r="I92" s="8">
        <f t="shared" si="60"/>
        <v>532</v>
      </c>
      <c r="J92" s="8">
        <f t="shared" si="61"/>
        <v>54.455047256130946</v>
      </c>
      <c r="K92" s="12">
        <v>4</v>
      </c>
      <c r="L92" s="8">
        <f t="shared" si="71"/>
        <v>2160</v>
      </c>
      <c r="M92" s="4">
        <f t="shared" si="54"/>
        <v>0.13567967355266514</v>
      </c>
      <c r="N92" s="4">
        <f t="shared" si="55"/>
        <v>0.55087987758224943</v>
      </c>
      <c r="O92" s="8">
        <f t="shared" si="56"/>
        <v>1229</v>
      </c>
      <c r="P92" s="1">
        <f t="shared" si="62"/>
        <v>20</v>
      </c>
      <c r="Q92" s="4">
        <f t="shared" si="63"/>
        <v>1.6542597187758478E-2</v>
      </c>
      <c r="R92" s="22">
        <f t="shared" si="64"/>
        <v>1.0165425971877584</v>
      </c>
      <c r="S92" s="7">
        <v>427</v>
      </c>
      <c r="T92" s="12">
        <f t="shared" si="35"/>
        <v>10</v>
      </c>
      <c r="U92" s="12"/>
      <c r="V92" s="12"/>
      <c r="W92" s="4">
        <f t="shared" si="36"/>
        <v>2.3980815347721823E-2</v>
      </c>
      <c r="X92" s="12">
        <v>24</v>
      </c>
      <c r="Y92" s="42">
        <f t="shared" si="43"/>
        <v>1</v>
      </c>
      <c r="Z92" s="44">
        <f t="shared" si="49"/>
        <v>0.88888888888888884</v>
      </c>
      <c r="AA92" s="11">
        <f t="shared" si="37"/>
        <v>-1</v>
      </c>
      <c r="AB92" s="4">
        <f t="shared" si="38"/>
        <v>-0.04</v>
      </c>
      <c r="AC92" s="4">
        <f t="shared" si="32"/>
        <v>0.34743694060211555</v>
      </c>
      <c r="AD92" s="4">
        <f t="shared" si="33"/>
        <v>1.9528071602929211E-2</v>
      </c>
      <c r="AE92" s="4">
        <f t="shared" si="34"/>
        <v>5.6206088992974239E-2</v>
      </c>
      <c r="AF92" s="1">
        <f t="shared" si="57"/>
        <v>2692</v>
      </c>
      <c r="AG92" s="4">
        <f t="shared" si="69"/>
        <v>0.80237741456166423</v>
      </c>
      <c r="AH92" s="4">
        <f t="shared" si="70"/>
        <v>0.1976225854383358</v>
      </c>
    </row>
    <row r="93" spans="1:34" x14ac:dyDescent="0.25">
      <c r="A93" s="3">
        <v>43985</v>
      </c>
      <c r="B93" s="8">
        <v>10</v>
      </c>
      <c r="C93" s="39"/>
      <c r="D93" s="40"/>
      <c r="E93" s="40"/>
      <c r="F93" s="8">
        <f t="shared" si="59"/>
        <v>3931</v>
      </c>
      <c r="G93" s="8">
        <v>2</v>
      </c>
      <c r="H93" s="38"/>
      <c r="I93" s="8">
        <f t="shared" si="60"/>
        <v>534</v>
      </c>
      <c r="J93" s="8">
        <f t="shared" si="61"/>
        <v>54.659765478898358</v>
      </c>
      <c r="K93" s="12">
        <v>30</v>
      </c>
      <c r="L93" s="8">
        <f t="shared" si="71"/>
        <v>2190</v>
      </c>
      <c r="M93" s="4">
        <f t="shared" si="54"/>
        <v>0.13584329687102517</v>
      </c>
      <c r="N93" s="4">
        <f t="shared" si="55"/>
        <v>0.55711015008903586</v>
      </c>
      <c r="O93" s="8">
        <f t="shared" si="56"/>
        <v>1207</v>
      </c>
      <c r="P93" s="1">
        <f t="shared" si="62"/>
        <v>-22</v>
      </c>
      <c r="Q93" s="4">
        <f t="shared" si="63"/>
        <v>-1.7900732302685109E-2</v>
      </c>
      <c r="R93" s="22">
        <f t="shared" si="64"/>
        <v>0.98209926769731493</v>
      </c>
      <c r="S93" s="7">
        <v>414</v>
      </c>
      <c r="T93" s="12">
        <f t="shared" si="35"/>
        <v>-13</v>
      </c>
      <c r="U93" s="12"/>
      <c r="V93" s="12"/>
      <c r="W93" s="4">
        <f t="shared" si="36"/>
        <v>-3.0444964871194378E-2</v>
      </c>
      <c r="X93" s="12">
        <v>24</v>
      </c>
      <c r="Y93" s="42">
        <f t="shared" si="43"/>
        <v>1</v>
      </c>
      <c r="Z93" s="44">
        <f t="shared" si="49"/>
        <v>0.96</v>
      </c>
      <c r="AA93" s="11">
        <f t="shared" si="37"/>
        <v>0</v>
      </c>
      <c r="AB93" s="4">
        <f t="shared" si="38"/>
        <v>0</v>
      </c>
      <c r="AC93" s="4">
        <f t="shared" si="32"/>
        <v>0.34299917149958575</v>
      </c>
      <c r="AD93" s="4">
        <f t="shared" si="33"/>
        <v>1.9884009942004972E-2</v>
      </c>
      <c r="AE93" s="4">
        <f t="shared" si="34"/>
        <v>5.7971014492753624E-2</v>
      </c>
      <c r="AF93" s="1">
        <f t="shared" si="57"/>
        <v>2724</v>
      </c>
      <c r="AG93" s="4">
        <f t="shared" si="69"/>
        <v>0.80396475770925113</v>
      </c>
      <c r="AH93" s="4">
        <f t="shared" si="70"/>
        <v>0.1960352422907489</v>
      </c>
    </row>
    <row r="94" spans="1:34" x14ac:dyDescent="0.25">
      <c r="A94" s="3">
        <v>43986</v>
      </c>
      <c r="B94" s="8">
        <v>23</v>
      </c>
      <c r="C94" s="39"/>
      <c r="D94" s="40"/>
      <c r="E94" s="40"/>
      <c r="F94" s="8">
        <f t="shared" si="59"/>
        <v>3954</v>
      </c>
      <c r="G94" s="8">
        <v>5</v>
      </c>
      <c r="H94" s="38"/>
      <c r="I94" s="8">
        <f t="shared" si="60"/>
        <v>539</v>
      </c>
      <c r="J94" s="8">
        <f t="shared" si="61"/>
        <v>55.171561035816879</v>
      </c>
      <c r="K94" s="12">
        <v>15</v>
      </c>
      <c r="L94" s="8">
        <f t="shared" si="71"/>
        <v>2205</v>
      </c>
      <c r="M94" s="4">
        <f t="shared" si="54"/>
        <v>0.13631765300961052</v>
      </c>
      <c r="N94" s="4">
        <f t="shared" si="55"/>
        <v>0.55766312594840672</v>
      </c>
      <c r="O94" s="8">
        <f t="shared" si="56"/>
        <v>1210</v>
      </c>
      <c r="P94" s="1">
        <f t="shared" si="62"/>
        <v>3</v>
      </c>
      <c r="Q94" s="4">
        <f t="shared" si="63"/>
        <v>2.4855012427506215E-3</v>
      </c>
      <c r="R94" s="22">
        <f t="shared" si="64"/>
        <v>1.0024855012427507</v>
      </c>
      <c r="S94" s="7">
        <v>406</v>
      </c>
      <c r="T94" s="12">
        <f t="shared" si="35"/>
        <v>-8</v>
      </c>
      <c r="U94" s="12"/>
      <c r="V94" s="12"/>
      <c r="W94" s="4">
        <f t="shared" si="36"/>
        <v>-1.932367149758454E-2</v>
      </c>
      <c r="X94" s="12">
        <v>24</v>
      </c>
      <c r="Y94" s="42">
        <f t="shared" si="43"/>
        <v>1.0909090909090908</v>
      </c>
      <c r="Z94" s="44">
        <f t="shared" si="49"/>
        <v>1</v>
      </c>
      <c r="AA94" s="11">
        <f t="shared" si="37"/>
        <v>0</v>
      </c>
      <c r="AB94" s="4">
        <f t="shared" si="38"/>
        <v>0</v>
      </c>
      <c r="AC94" s="4">
        <f t="shared" si="32"/>
        <v>0.33553719008264465</v>
      </c>
      <c r="AD94" s="4">
        <f t="shared" si="33"/>
        <v>1.9834710743801654E-2</v>
      </c>
      <c r="AE94" s="4">
        <f t="shared" si="34"/>
        <v>5.9113300492610835E-2</v>
      </c>
      <c r="AF94" s="1">
        <f t="shared" si="57"/>
        <v>2744</v>
      </c>
      <c r="AG94" s="4">
        <f t="shared" si="69"/>
        <v>0.8035714285714286</v>
      </c>
      <c r="AH94" s="4">
        <f t="shared" si="70"/>
        <v>0.19642857142857142</v>
      </c>
    </row>
    <row r="95" spans="1:34" x14ac:dyDescent="0.25">
      <c r="A95" s="3">
        <v>43987</v>
      </c>
      <c r="B95" s="8">
        <v>16</v>
      </c>
      <c r="C95" s="39"/>
      <c r="D95" s="40"/>
      <c r="E95" s="40"/>
      <c r="F95" s="8">
        <f t="shared" si="59"/>
        <v>3970</v>
      </c>
      <c r="G95" s="8">
        <v>3</v>
      </c>
      <c r="H95" s="38"/>
      <c r="I95" s="8">
        <f t="shared" si="60"/>
        <v>542</v>
      </c>
      <c r="J95" s="8">
        <f t="shared" si="61"/>
        <v>55.478638369967996</v>
      </c>
      <c r="K95" s="12">
        <v>40</v>
      </c>
      <c r="L95" s="8">
        <f t="shared" si="71"/>
        <v>2245</v>
      </c>
      <c r="M95" s="4">
        <f t="shared" si="54"/>
        <v>0.13652392947103276</v>
      </c>
      <c r="N95" s="4">
        <f t="shared" si="55"/>
        <v>0.56549118387909325</v>
      </c>
      <c r="O95" s="8">
        <f t="shared" si="56"/>
        <v>1183</v>
      </c>
      <c r="P95" s="1">
        <f t="shared" si="62"/>
        <v>-27</v>
      </c>
      <c r="Q95" s="4">
        <f t="shared" si="63"/>
        <v>-2.2314049586776859E-2</v>
      </c>
      <c r="R95" s="22">
        <f t="shared" si="64"/>
        <v>0.97768595041322315</v>
      </c>
      <c r="S95" s="7">
        <v>397</v>
      </c>
      <c r="T95" s="12">
        <f t="shared" si="35"/>
        <v>-9</v>
      </c>
      <c r="U95" s="12"/>
      <c r="V95" s="12"/>
      <c r="W95" s="4">
        <f t="shared" si="36"/>
        <v>-2.2167487684729065E-2</v>
      </c>
      <c r="X95" s="12">
        <v>21</v>
      </c>
      <c r="Y95" s="42">
        <f t="shared" si="43"/>
        <v>0.84</v>
      </c>
      <c r="Z95" s="44">
        <f t="shared" si="49"/>
        <v>0.875</v>
      </c>
      <c r="AA95" s="11">
        <f t="shared" si="37"/>
        <v>-3</v>
      </c>
      <c r="AB95" s="4">
        <f t="shared" si="38"/>
        <v>-0.125</v>
      </c>
      <c r="AC95" s="4">
        <f t="shared" si="32"/>
        <v>0.3355874894336433</v>
      </c>
      <c r="AD95" s="4">
        <f t="shared" si="33"/>
        <v>1.7751479289940829E-2</v>
      </c>
      <c r="AE95" s="4">
        <f t="shared" si="34"/>
        <v>5.2896725440806043E-2</v>
      </c>
      <c r="AF95" s="1">
        <f t="shared" si="57"/>
        <v>2787</v>
      </c>
      <c r="AG95" s="4">
        <f t="shared" si="69"/>
        <v>0.80552565482597771</v>
      </c>
      <c r="AH95" s="4">
        <f t="shared" si="70"/>
        <v>0.19447434517402223</v>
      </c>
    </row>
    <row r="96" spans="1:34" x14ac:dyDescent="0.25">
      <c r="A96" s="3">
        <v>43988</v>
      </c>
      <c r="B96" s="8">
        <v>20</v>
      </c>
      <c r="C96" s="39"/>
      <c r="D96" s="40"/>
      <c r="E96" s="40"/>
      <c r="F96" s="8">
        <f t="shared" si="59"/>
        <v>3990</v>
      </c>
      <c r="G96" s="8">
        <v>3</v>
      </c>
      <c r="H96" s="38"/>
      <c r="I96" s="8">
        <f t="shared" si="60"/>
        <v>545</v>
      </c>
      <c r="J96" s="8">
        <f t="shared" si="61"/>
        <v>55.785715704119113</v>
      </c>
      <c r="K96" s="12">
        <v>34</v>
      </c>
      <c r="L96" s="8">
        <f t="shared" si="71"/>
        <v>2279</v>
      </c>
      <c r="M96" s="4">
        <f t="shared" si="54"/>
        <v>0.13659147869674185</v>
      </c>
      <c r="N96" s="4">
        <f t="shared" si="55"/>
        <v>0.57117794486215534</v>
      </c>
      <c r="O96" s="8">
        <f t="shared" si="56"/>
        <v>1166</v>
      </c>
      <c r="P96" s="1">
        <f t="shared" si="62"/>
        <v>-17</v>
      </c>
      <c r="Q96" s="4">
        <f t="shared" si="63"/>
        <v>-1.4370245139475908E-2</v>
      </c>
      <c r="R96" s="22">
        <f t="shared" si="64"/>
        <v>0.98562975486052407</v>
      </c>
      <c r="S96" s="7">
        <v>387</v>
      </c>
      <c r="T96" s="12">
        <f t="shared" si="35"/>
        <v>-10</v>
      </c>
      <c r="U96" s="12"/>
      <c r="V96" s="12"/>
      <c r="W96" s="4">
        <f t="shared" si="36"/>
        <v>-2.5188916876574308E-2</v>
      </c>
      <c r="X96" s="12">
        <v>21</v>
      </c>
      <c r="Y96" s="42">
        <f t="shared" si="43"/>
        <v>0.84</v>
      </c>
      <c r="Z96" s="44">
        <f t="shared" si="49"/>
        <v>0.95454545454545459</v>
      </c>
      <c r="AA96" s="11">
        <f t="shared" si="37"/>
        <v>0</v>
      </c>
      <c r="AB96" s="4">
        <f t="shared" si="38"/>
        <v>0</v>
      </c>
      <c r="AC96" s="4">
        <f t="shared" si="32"/>
        <v>0.33190394511149229</v>
      </c>
      <c r="AD96" s="4">
        <f t="shared" si="33"/>
        <v>1.8010291595197257E-2</v>
      </c>
      <c r="AE96" s="4">
        <f t="shared" si="34"/>
        <v>5.4263565891472867E-2</v>
      </c>
      <c r="AF96" s="1">
        <f t="shared" si="57"/>
        <v>2824</v>
      </c>
      <c r="AG96" s="4">
        <f t="shared" si="69"/>
        <v>0.80701133144475923</v>
      </c>
      <c r="AH96" s="4">
        <f t="shared" si="70"/>
        <v>0.1929886685552408</v>
      </c>
    </row>
    <row r="97" spans="1:34" x14ac:dyDescent="0.25">
      <c r="A97" s="3">
        <v>43989</v>
      </c>
      <c r="B97" s="8">
        <v>18</v>
      </c>
      <c r="C97" s="39"/>
      <c r="D97" s="40"/>
      <c r="E97" s="40">
        <f t="shared" ref="E97" si="85">(B97+B98+B99+B100+B101)/(B92+B93+B94+B95+B96)</f>
        <v>0.5</v>
      </c>
      <c r="F97" s="8">
        <f t="shared" si="59"/>
        <v>4008</v>
      </c>
      <c r="G97" s="8">
        <v>1</v>
      </c>
      <c r="H97" s="38"/>
      <c r="I97" s="8">
        <f t="shared" si="60"/>
        <v>546</v>
      </c>
      <c r="J97" s="8">
        <f t="shared" si="61"/>
        <v>55.888074815502812</v>
      </c>
      <c r="K97" s="12">
        <v>0</v>
      </c>
      <c r="L97" s="8">
        <f t="shared" si="71"/>
        <v>2279</v>
      </c>
      <c r="M97" s="4">
        <f t="shared" si="54"/>
        <v>0.13622754491017963</v>
      </c>
      <c r="N97" s="4">
        <f t="shared" si="55"/>
        <v>0.56861277445109781</v>
      </c>
      <c r="O97" s="8">
        <f t="shared" si="56"/>
        <v>1183</v>
      </c>
      <c r="P97" s="1">
        <f t="shared" si="62"/>
        <v>17</v>
      </c>
      <c r="Q97" s="4">
        <f t="shared" si="63"/>
        <v>1.4579759862778732E-2</v>
      </c>
      <c r="R97" s="22">
        <f t="shared" si="64"/>
        <v>1.0145797598627788</v>
      </c>
      <c r="S97" s="7">
        <v>386</v>
      </c>
      <c r="T97" s="12">
        <f t="shared" si="35"/>
        <v>-1</v>
      </c>
      <c r="U97" s="12"/>
      <c r="V97" s="12"/>
      <c r="W97" s="4">
        <f t="shared" si="36"/>
        <v>-2.5839793281653748E-3</v>
      </c>
      <c r="X97" s="12">
        <v>21</v>
      </c>
      <c r="Y97" s="42">
        <f t="shared" si="43"/>
        <v>0.875</v>
      </c>
      <c r="Z97" s="44">
        <f t="shared" si="49"/>
        <v>0.84</v>
      </c>
      <c r="AA97" s="11">
        <f t="shared" si="37"/>
        <v>0</v>
      </c>
      <c r="AB97" s="4">
        <f t="shared" si="38"/>
        <v>0</v>
      </c>
      <c r="AC97" s="4">
        <f t="shared" si="32"/>
        <v>0.32628909551986474</v>
      </c>
      <c r="AD97" s="4">
        <f t="shared" si="33"/>
        <v>1.7751479289940829E-2</v>
      </c>
      <c r="AE97" s="4">
        <f t="shared" si="34"/>
        <v>5.4404145077720206E-2</v>
      </c>
      <c r="AF97" s="1">
        <f t="shared" si="57"/>
        <v>2825</v>
      </c>
      <c r="AG97" s="4">
        <f t="shared" si="69"/>
        <v>0.8067256637168142</v>
      </c>
      <c r="AH97" s="4">
        <f t="shared" si="70"/>
        <v>0.19327433628318583</v>
      </c>
    </row>
    <row r="98" spans="1:34" x14ac:dyDescent="0.25">
      <c r="A98" s="3">
        <v>43990</v>
      </c>
      <c r="B98" s="8">
        <v>6</v>
      </c>
      <c r="C98" s="39">
        <f t="shared" ref="C98" si="86">B98+B99+B100+B101+B102+B103+B104</f>
        <v>61</v>
      </c>
      <c r="D98" s="40">
        <f t="shared" ref="D98" si="87">C98/C91</f>
        <v>0.4621212121212121</v>
      </c>
      <c r="E98" s="40"/>
      <c r="F98" s="8">
        <f t="shared" si="59"/>
        <v>4014</v>
      </c>
      <c r="G98" s="8">
        <v>2</v>
      </c>
      <c r="H98" s="38">
        <f t="shared" ref="H98" si="88">(G98+G99+G100+G101+G102+G103+G104)/(G91+G92+G93+G94+G95+G96+G97)</f>
        <v>0.8</v>
      </c>
      <c r="I98" s="8">
        <f t="shared" si="60"/>
        <v>548</v>
      </c>
      <c r="J98" s="8">
        <f t="shared" si="61"/>
        <v>56.092793038270223</v>
      </c>
      <c r="K98" s="12">
        <v>5</v>
      </c>
      <c r="L98" s="8">
        <f t="shared" si="71"/>
        <v>2284</v>
      </c>
      <c r="M98" s="4">
        <f t="shared" si="54"/>
        <v>0.13652217239661185</v>
      </c>
      <c r="N98" s="4">
        <f t="shared" si="55"/>
        <v>0.56900847035376179</v>
      </c>
      <c r="O98" s="8">
        <f t="shared" si="56"/>
        <v>1182</v>
      </c>
      <c r="P98" s="1">
        <f t="shared" si="62"/>
        <v>-1</v>
      </c>
      <c r="Q98" s="4">
        <f t="shared" si="63"/>
        <v>-8.4530853761622987E-4</v>
      </c>
      <c r="R98" s="22">
        <f t="shared" si="64"/>
        <v>0.99915469146238378</v>
      </c>
      <c r="S98" s="7">
        <v>385</v>
      </c>
      <c r="T98" s="12">
        <f t="shared" si="35"/>
        <v>-1</v>
      </c>
      <c r="U98" s="12"/>
      <c r="V98" s="12"/>
      <c r="W98" s="4">
        <f t="shared" si="36"/>
        <v>-2.5906735751295338E-3</v>
      </c>
      <c r="X98" s="12">
        <v>21</v>
      </c>
      <c r="Y98" s="42">
        <f t="shared" si="43"/>
        <v>0.875</v>
      </c>
      <c r="Z98" s="44">
        <f t="shared" si="49"/>
        <v>0.84</v>
      </c>
      <c r="AA98" s="11">
        <f t="shared" si="37"/>
        <v>0</v>
      </c>
      <c r="AB98" s="4">
        <f t="shared" si="38"/>
        <v>0</v>
      </c>
      <c r="AC98" s="4">
        <f t="shared" si="32"/>
        <v>0.3257191201353638</v>
      </c>
      <c r="AD98" s="4">
        <f t="shared" si="33"/>
        <v>1.7766497461928935E-2</v>
      </c>
      <c r="AE98" s="4">
        <f t="shared" si="34"/>
        <v>5.4545454545454543E-2</v>
      </c>
      <c r="AF98" s="1">
        <f t="shared" si="57"/>
        <v>2832</v>
      </c>
      <c r="AG98" s="4">
        <f t="shared" si="69"/>
        <v>0.80649717514124297</v>
      </c>
      <c r="AH98" s="4">
        <f t="shared" si="70"/>
        <v>0.19350282485875706</v>
      </c>
    </row>
    <row r="99" spans="1:34" x14ac:dyDescent="0.25">
      <c r="A99" s="3">
        <v>43991</v>
      </c>
      <c r="B99" s="8">
        <v>3</v>
      </c>
      <c r="C99" s="39"/>
      <c r="D99" s="40"/>
      <c r="E99" s="40"/>
      <c r="F99" s="8">
        <f t="shared" si="59"/>
        <v>4017</v>
      </c>
      <c r="G99" s="8">
        <v>2</v>
      </c>
      <c r="H99" s="38"/>
      <c r="I99" s="8">
        <f t="shared" si="60"/>
        <v>550</v>
      </c>
      <c r="J99" s="8">
        <f t="shared" si="61"/>
        <v>56.297511261037634</v>
      </c>
      <c r="K99" s="12">
        <v>40</v>
      </c>
      <c r="L99" s="8">
        <f t="shared" si="71"/>
        <v>2324</v>
      </c>
      <c r="M99" s="4">
        <f t="shared" si="54"/>
        <v>0.13691809808314662</v>
      </c>
      <c r="N99" s="4">
        <f t="shared" si="55"/>
        <v>0.57854119990042319</v>
      </c>
      <c r="O99" s="8">
        <f t="shared" si="56"/>
        <v>1143</v>
      </c>
      <c r="P99" s="1">
        <f t="shared" si="62"/>
        <v>-39</v>
      </c>
      <c r="Q99" s="4">
        <f t="shared" si="63"/>
        <v>-3.2994923857868022E-2</v>
      </c>
      <c r="R99" s="22">
        <f t="shared" si="64"/>
        <v>0.96700507614213194</v>
      </c>
      <c r="S99" s="7">
        <v>365</v>
      </c>
      <c r="T99" s="12">
        <f t="shared" si="35"/>
        <v>-20</v>
      </c>
      <c r="U99" s="12"/>
      <c r="V99" s="12"/>
      <c r="W99" s="4">
        <f t="shared" si="36"/>
        <v>-5.1948051948051951E-2</v>
      </c>
      <c r="X99" s="12">
        <v>20</v>
      </c>
      <c r="Y99" s="42">
        <f t="shared" si="43"/>
        <v>0.83333333333333337</v>
      </c>
      <c r="Z99" s="44">
        <f t="shared" si="49"/>
        <v>0.83333333333333337</v>
      </c>
      <c r="AA99" s="11">
        <f t="shared" si="37"/>
        <v>-1</v>
      </c>
      <c r="AB99" s="4">
        <f t="shared" si="38"/>
        <v>-4.7619047619047616E-2</v>
      </c>
      <c r="AC99" s="4">
        <f t="shared" si="32"/>
        <v>0.31933508311461067</v>
      </c>
      <c r="AD99" s="4">
        <f t="shared" si="33"/>
        <v>1.7497812773403325E-2</v>
      </c>
      <c r="AE99" s="4">
        <f t="shared" si="34"/>
        <v>5.4794520547945202E-2</v>
      </c>
      <c r="AF99" s="1">
        <f t="shared" si="57"/>
        <v>2874</v>
      </c>
      <c r="AG99" s="4">
        <f t="shared" si="69"/>
        <v>0.80862908837856651</v>
      </c>
      <c r="AH99" s="4">
        <f t="shared" si="70"/>
        <v>0.19137091162143355</v>
      </c>
    </row>
    <row r="100" spans="1:34" x14ac:dyDescent="0.25">
      <c r="A100" s="3">
        <v>43992</v>
      </c>
      <c r="B100" s="8">
        <v>10</v>
      </c>
      <c r="C100" s="39"/>
      <c r="D100" s="40"/>
      <c r="E100" s="40"/>
      <c r="F100" s="8">
        <f t="shared" si="59"/>
        <v>4027</v>
      </c>
      <c r="G100" s="8">
        <v>1</v>
      </c>
      <c r="H100" s="38"/>
      <c r="I100" s="8">
        <f t="shared" si="60"/>
        <v>551</v>
      </c>
      <c r="J100" s="8">
        <f t="shared" si="61"/>
        <v>56.39987037242134</v>
      </c>
      <c r="K100" s="12">
        <v>31</v>
      </c>
      <c r="L100" s="8">
        <f t="shared" si="71"/>
        <v>2355</v>
      </c>
      <c r="M100" s="4">
        <f t="shared" si="54"/>
        <v>0.1368264216538366</v>
      </c>
      <c r="N100" s="4">
        <f t="shared" si="55"/>
        <v>0.58480258256766826</v>
      </c>
      <c r="O100" s="8">
        <f t="shared" si="56"/>
        <v>1121</v>
      </c>
      <c r="P100" s="1">
        <f t="shared" si="62"/>
        <v>-22</v>
      </c>
      <c r="Q100" s="4">
        <f t="shared" si="63"/>
        <v>-1.9247594050743656E-2</v>
      </c>
      <c r="R100" s="22">
        <f t="shared" si="64"/>
        <v>0.98075240594925639</v>
      </c>
      <c r="S100" s="7">
        <v>344</v>
      </c>
      <c r="T100" s="12">
        <f t="shared" si="35"/>
        <v>-21</v>
      </c>
      <c r="U100" s="12"/>
      <c r="V100" s="12"/>
      <c r="W100" s="4">
        <f t="shared" si="36"/>
        <v>-5.7534246575342465E-2</v>
      </c>
      <c r="X100" s="12">
        <v>20</v>
      </c>
      <c r="Y100" s="42">
        <f t="shared" si="43"/>
        <v>0.95238095238095233</v>
      </c>
      <c r="Z100" s="44">
        <f t="shared" si="49"/>
        <v>0.83333333333333337</v>
      </c>
      <c r="AA100" s="11">
        <f t="shared" si="37"/>
        <v>0</v>
      </c>
      <c r="AB100" s="4">
        <f t="shared" si="38"/>
        <v>0</v>
      </c>
      <c r="AC100" s="4">
        <f t="shared" si="32"/>
        <v>0.30686886708296163</v>
      </c>
      <c r="AD100" s="4">
        <f t="shared" si="33"/>
        <v>1.784121320249777E-2</v>
      </c>
      <c r="AE100" s="4">
        <f t="shared" si="34"/>
        <v>5.8139534883720929E-2</v>
      </c>
      <c r="AF100" s="1">
        <f t="shared" si="57"/>
        <v>2906</v>
      </c>
      <c r="AG100" s="4">
        <f t="shared" si="69"/>
        <v>0.81039229181004813</v>
      </c>
      <c r="AH100" s="4">
        <f t="shared" si="70"/>
        <v>0.18960770818995182</v>
      </c>
    </row>
    <row r="101" spans="1:34" x14ac:dyDescent="0.25">
      <c r="A101" s="3">
        <v>43993</v>
      </c>
      <c r="B101" s="8">
        <v>12</v>
      </c>
      <c r="C101" s="39"/>
      <c r="D101" s="40"/>
      <c r="E101" s="40"/>
      <c r="F101" s="8">
        <f t="shared" si="59"/>
        <v>4039</v>
      </c>
      <c r="G101" s="8">
        <v>2</v>
      </c>
      <c r="H101" s="38"/>
      <c r="I101" s="8">
        <f t="shared" si="60"/>
        <v>553</v>
      </c>
      <c r="J101" s="8">
        <f t="shared" si="61"/>
        <v>56.604588595188751</v>
      </c>
      <c r="K101" s="12">
        <v>36</v>
      </c>
      <c r="L101" s="8">
        <f t="shared" si="71"/>
        <v>2391</v>
      </c>
      <c r="M101" s="4">
        <f t="shared" si="54"/>
        <v>0.1369150779896014</v>
      </c>
      <c r="N101" s="4">
        <f t="shared" si="55"/>
        <v>0.59197821242881898</v>
      </c>
      <c r="O101" s="8">
        <f t="shared" si="56"/>
        <v>1095</v>
      </c>
      <c r="P101" s="1">
        <f t="shared" si="62"/>
        <v>-26</v>
      </c>
      <c r="Q101" s="4">
        <f t="shared" si="63"/>
        <v>-2.31935771632471E-2</v>
      </c>
      <c r="R101" s="22">
        <f t="shared" si="64"/>
        <v>0.9768064228367529</v>
      </c>
      <c r="S101" s="7">
        <v>321</v>
      </c>
      <c r="T101" s="12">
        <f t="shared" si="35"/>
        <v>-23</v>
      </c>
      <c r="U101" s="12"/>
      <c r="V101" s="12"/>
      <c r="W101" s="4">
        <f t="shared" si="36"/>
        <v>-6.6860465116279064E-2</v>
      </c>
      <c r="X101" s="12">
        <v>19</v>
      </c>
      <c r="Y101" s="42">
        <f t="shared" si="43"/>
        <v>0.90476190476190477</v>
      </c>
      <c r="Z101" s="44">
        <f t="shared" si="49"/>
        <v>0.79166666666666663</v>
      </c>
      <c r="AA101" s="11">
        <f t="shared" si="37"/>
        <v>-1</v>
      </c>
      <c r="AB101" s="4">
        <f t="shared" si="38"/>
        <v>-0.05</v>
      </c>
      <c r="AC101" s="4">
        <f t="shared" si="32"/>
        <v>0.29315068493150687</v>
      </c>
      <c r="AD101" s="4">
        <f t="shared" si="33"/>
        <v>1.7351598173515982E-2</v>
      </c>
      <c r="AE101" s="4">
        <f t="shared" si="34"/>
        <v>5.9190031152647975E-2</v>
      </c>
      <c r="AF101" s="1">
        <f t="shared" si="57"/>
        <v>2944</v>
      </c>
      <c r="AG101" s="4">
        <f t="shared" si="69"/>
        <v>0.81216032608695654</v>
      </c>
      <c r="AH101" s="4">
        <f t="shared" si="70"/>
        <v>0.18783967391304349</v>
      </c>
    </row>
    <row r="102" spans="1:34" x14ac:dyDescent="0.25">
      <c r="A102" s="3">
        <v>43994</v>
      </c>
      <c r="B102" s="8">
        <v>14</v>
      </c>
      <c r="C102" s="39"/>
      <c r="D102" s="40"/>
      <c r="E102" s="40">
        <f t="shared" ref="E102" si="89">(B102+B103+B104+B105+B106)/(B97+B98+B99+B100+B101)</f>
        <v>0.77551020408163263</v>
      </c>
      <c r="F102" s="8">
        <f t="shared" si="59"/>
        <v>4053</v>
      </c>
      <c r="G102" s="8">
        <v>2</v>
      </c>
      <c r="H102" s="38"/>
      <c r="I102" s="8">
        <f t="shared" si="60"/>
        <v>555</v>
      </c>
      <c r="J102" s="8">
        <f t="shared" si="61"/>
        <v>56.809306817956156</v>
      </c>
      <c r="K102" s="12">
        <v>56</v>
      </c>
      <c r="L102" s="8">
        <f t="shared" si="71"/>
        <v>2447</v>
      </c>
      <c r="M102" s="4">
        <f t="shared" si="54"/>
        <v>0.13693560325684678</v>
      </c>
      <c r="N102" s="4">
        <f t="shared" si="55"/>
        <v>0.60375030841352084</v>
      </c>
      <c r="O102" s="8">
        <f t="shared" si="56"/>
        <v>1051</v>
      </c>
      <c r="P102" s="1">
        <f t="shared" si="62"/>
        <v>-44</v>
      </c>
      <c r="Q102" s="4">
        <f t="shared" si="63"/>
        <v>-4.0182648401826483E-2</v>
      </c>
      <c r="R102" s="22">
        <f t="shared" si="64"/>
        <v>0.9598173515981735</v>
      </c>
      <c r="S102" s="7">
        <v>290</v>
      </c>
      <c r="T102" s="12">
        <f t="shared" si="35"/>
        <v>-31</v>
      </c>
      <c r="U102" s="12"/>
      <c r="V102" s="12"/>
      <c r="W102" s="4">
        <f t="shared" si="36"/>
        <v>-9.657320872274143E-2</v>
      </c>
      <c r="X102" s="12">
        <v>20</v>
      </c>
      <c r="Y102" s="42">
        <f t="shared" si="43"/>
        <v>0.95238095238095233</v>
      </c>
      <c r="Z102" s="44">
        <f t="shared" si="49"/>
        <v>0.95238095238095233</v>
      </c>
      <c r="AA102" s="11">
        <f t="shared" si="37"/>
        <v>1</v>
      </c>
      <c r="AB102" s="4">
        <f t="shared" si="38"/>
        <v>5.2631578947368418E-2</v>
      </c>
      <c r="AC102" s="4">
        <f t="shared" si="32"/>
        <v>0.2759276879162702</v>
      </c>
      <c r="AD102" s="4">
        <f t="shared" si="33"/>
        <v>1.9029495718363463E-2</v>
      </c>
      <c r="AE102" s="4">
        <f t="shared" si="34"/>
        <v>6.8965517241379309E-2</v>
      </c>
      <c r="AF102" s="1">
        <f t="shared" si="57"/>
        <v>3002</v>
      </c>
      <c r="AG102" s="4">
        <f t="shared" si="69"/>
        <v>0.81512325116588946</v>
      </c>
      <c r="AH102" s="4">
        <f t="shared" si="70"/>
        <v>0.18487674883411059</v>
      </c>
    </row>
    <row r="103" spans="1:34" x14ac:dyDescent="0.25">
      <c r="A103" s="3">
        <v>43995</v>
      </c>
      <c r="B103" s="8">
        <v>11</v>
      </c>
      <c r="C103" s="39"/>
      <c r="D103" s="40"/>
      <c r="E103" s="40"/>
      <c r="F103" s="8">
        <f t="shared" si="59"/>
        <v>4064</v>
      </c>
      <c r="G103" s="8">
        <v>4</v>
      </c>
      <c r="H103" s="38"/>
      <c r="I103" s="8">
        <f t="shared" si="60"/>
        <v>559</v>
      </c>
      <c r="J103" s="8">
        <f t="shared" si="61"/>
        <v>57.218743263490978</v>
      </c>
      <c r="K103" s="12">
        <v>29</v>
      </c>
      <c r="L103" s="8">
        <f t="shared" si="71"/>
        <v>2476</v>
      </c>
      <c r="M103" s="4">
        <f t="shared" si="54"/>
        <v>0.1375492125984252</v>
      </c>
      <c r="N103" s="4">
        <f t="shared" si="55"/>
        <v>0.60925196850393704</v>
      </c>
      <c r="O103" s="8">
        <f t="shared" si="56"/>
        <v>1029</v>
      </c>
      <c r="P103" s="1">
        <f t="shared" si="62"/>
        <v>-22</v>
      </c>
      <c r="Q103" s="4">
        <f t="shared" si="63"/>
        <v>-2.093244529019981E-2</v>
      </c>
      <c r="R103" s="22">
        <f t="shared" si="64"/>
        <v>0.97906755470980023</v>
      </c>
      <c r="S103" s="7">
        <v>283</v>
      </c>
      <c r="T103" s="12">
        <f t="shared" si="35"/>
        <v>-7</v>
      </c>
      <c r="U103" s="12"/>
      <c r="V103" s="12"/>
      <c r="W103" s="4">
        <f t="shared" si="36"/>
        <v>-2.4137931034482758E-2</v>
      </c>
      <c r="X103" s="12">
        <v>20</v>
      </c>
      <c r="Y103" s="42">
        <f t="shared" si="43"/>
        <v>0.95238095238095233</v>
      </c>
      <c r="Z103" s="44">
        <f t="shared" si="49"/>
        <v>0.95238095238095233</v>
      </c>
      <c r="AA103" s="11">
        <f t="shared" si="37"/>
        <v>0</v>
      </c>
      <c r="AB103" s="4">
        <f t="shared" si="38"/>
        <v>0</v>
      </c>
      <c r="AC103" s="4">
        <f t="shared" si="32"/>
        <v>0.27502429543245871</v>
      </c>
      <c r="AD103" s="4">
        <f t="shared" si="33"/>
        <v>1.9436345966958212E-2</v>
      </c>
      <c r="AE103" s="4">
        <f t="shared" si="34"/>
        <v>7.0671378091872794E-2</v>
      </c>
      <c r="AF103" s="1">
        <f t="shared" si="57"/>
        <v>3035</v>
      </c>
      <c r="AG103" s="4">
        <f t="shared" si="69"/>
        <v>0.81581548599670506</v>
      </c>
      <c r="AH103" s="4">
        <f t="shared" si="70"/>
        <v>0.18418451400329489</v>
      </c>
    </row>
    <row r="104" spans="1:34" x14ac:dyDescent="0.25">
      <c r="A104" s="3">
        <v>43996</v>
      </c>
      <c r="B104" s="8">
        <v>5</v>
      </c>
      <c r="C104" s="39"/>
      <c r="D104" s="40"/>
      <c r="E104" s="40"/>
      <c r="F104" s="8">
        <f t="shared" si="59"/>
        <v>4069</v>
      </c>
      <c r="G104" s="8">
        <v>3</v>
      </c>
      <c r="H104" s="38"/>
      <c r="I104" s="8">
        <f t="shared" si="60"/>
        <v>562</v>
      </c>
      <c r="J104" s="8">
        <f t="shared" si="61"/>
        <v>57.525820597642088</v>
      </c>
      <c r="K104" s="12">
        <v>6</v>
      </c>
      <c r="L104" s="8">
        <f t="shared" si="71"/>
        <v>2482</v>
      </c>
      <c r="M104" s="4">
        <f t="shared" si="54"/>
        <v>0.13811747358073237</v>
      </c>
      <c r="N104" s="4">
        <f t="shared" si="55"/>
        <v>0.60997788154337673</v>
      </c>
      <c r="O104" s="8">
        <f t="shared" si="56"/>
        <v>1025</v>
      </c>
      <c r="P104" s="1">
        <f t="shared" si="62"/>
        <v>-4</v>
      </c>
      <c r="Q104" s="4">
        <f t="shared" si="63"/>
        <v>-3.8872691933916422E-3</v>
      </c>
      <c r="R104" s="22">
        <f t="shared" si="64"/>
        <v>0.99611273080660834</v>
      </c>
      <c r="S104" s="7">
        <v>275</v>
      </c>
      <c r="T104" s="12">
        <f t="shared" si="35"/>
        <v>-8</v>
      </c>
      <c r="U104" s="12"/>
      <c r="V104" s="12"/>
      <c r="W104" s="4">
        <f t="shared" si="36"/>
        <v>-2.8268551236749116E-2</v>
      </c>
      <c r="X104" s="12">
        <v>20</v>
      </c>
      <c r="Y104" s="42">
        <f t="shared" si="43"/>
        <v>1</v>
      </c>
      <c r="Z104" s="44">
        <f t="shared" si="49"/>
        <v>0.95238095238095233</v>
      </c>
      <c r="AA104" s="11">
        <f t="shared" si="37"/>
        <v>0</v>
      </c>
      <c r="AB104" s="4">
        <f t="shared" si="38"/>
        <v>0</v>
      </c>
      <c r="AC104" s="4">
        <f t="shared" si="32"/>
        <v>0.26829268292682928</v>
      </c>
      <c r="AD104" s="4">
        <f t="shared" si="33"/>
        <v>1.9512195121951219E-2</v>
      </c>
      <c r="AE104" s="4">
        <f t="shared" si="34"/>
        <v>7.2727272727272724E-2</v>
      </c>
      <c r="AF104" s="1">
        <f t="shared" si="57"/>
        <v>3044</v>
      </c>
      <c r="AG104" s="4">
        <f t="shared" si="69"/>
        <v>0.81537450722733251</v>
      </c>
      <c r="AH104" s="4">
        <f t="shared" si="70"/>
        <v>0.18462549277266754</v>
      </c>
    </row>
    <row r="105" spans="1:34" x14ac:dyDescent="0.25">
      <c r="A105" s="3">
        <v>43997</v>
      </c>
      <c r="B105" s="8">
        <v>7</v>
      </c>
      <c r="C105" s="39">
        <f t="shared" ref="C105" si="90">B105+B106+B107+B108+B109+B110+B111</f>
        <v>25</v>
      </c>
      <c r="D105" s="40">
        <f t="shared" ref="D105" si="91">C105/C98</f>
        <v>0.4098360655737705</v>
      </c>
      <c r="E105" s="40"/>
      <c r="F105" s="8">
        <f t="shared" si="59"/>
        <v>4076</v>
      </c>
      <c r="G105" s="8">
        <v>1</v>
      </c>
      <c r="H105" s="38">
        <f t="shared" ref="H105" si="92">(G105+G106+G107+G108+G109+G110+G111)/(G98+G99+G100+G101+G102+G103+G104)</f>
        <v>0.5</v>
      </c>
      <c r="I105" s="8">
        <f t="shared" si="60"/>
        <v>563</v>
      </c>
      <c r="J105" s="8">
        <f t="shared" si="61"/>
        <v>57.628179709025794</v>
      </c>
      <c r="K105" s="12">
        <v>3</v>
      </c>
      <c r="L105" s="8">
        <f t="shared" si="71"/>
        <v>2485</v>
      </c>
      <c r="M105" s="4">
        <f t="shared" si="54"/>
        <v>0.13812561334641807</v>
      </c>
      <c r="N105" s="4">
        <f t="shared" si="55"/>
        <v>0.60966633954857707</v>
      </c>
      <c r="O105" s="8">
        <f t="shared" si="56"/>
        <v>1028</v>
      </c>
      <c r="P105" s="1">
        <f t="shared" si="62"/>
        <v>3</v>
      </c>
      <c r="Q105" s="4">
        <f t="shared" si="63"/>
        <v>2.9268292682926829E-3</v>
      </c>
      <c r="R105" s="22">
        <f t="shared" si="64"/>
        <v>1.0029268292682927</v>
      </c>
      <c r="S105" s="7">
        <v>275</v>
      </c>
      <c r="T105" s="12">
        <f t="shared" si="35"/>
        <v>0</v>
      </c>
      <c r="U105" s="12"/>
      <c r="V105" s="12"/>
      <c r="W105" s="4">
        <f t="shared" si="36"/>
        <v>0</v>
      </c>
      <c r="X105" s="12">
        <v>19</v>
      </c>
      <c r="Y105" s="42">
        <f t="shared" si="43"/>
        <v>0.95</v>
      </c>
      <c r="Z105" s="44">
        <f t="shared" si="49"/>
        <v>0.90476190476190477</v>
      </c>
      <c r="AA105" s="11">
        <f t="shared" si="37"/>
        <v>-1</v>
      </c>
      <c r="AB105" s="4">
        <f t="shared" si="38"/>
        <v>-0.05</v>
      </c>
      <c r="AC105" s="4">
        <f t="shared" si="32"/>
        <v>0.26750972762645914</v>
      </c>
      <c r="AD105" s="4">
        <f t="shared" si="33"/>
        <v>1.8482490272373541E-2</v>
      </c>
      <c r="AE105" s="4">
        <f t="shared" si="34"/>
        <v>6.9090909090909092E-2</v>
      </c>
      <c r="AF105" s="1">
        <f t="shared" si="57"/>
        <v>3048</v>
      </c>
      <c r="AG105" s="4">
        <f t="shared" si="69"/>
        <v>0.81528871391076119</v>
      </c>
      <c r="AH105" s="4">
        <f t="shared" si="70"/>
        <v>0.18471128608923884</v>
      </c>
    </row>
    <row r="106" spans="1:34" x14ac:dyDescent="0.25">
      <c r="A106" s="3">
        <v>43998</v>
      </c>
      <c r="B106" s="8">
        <v>1</v>
      </c>
      <c r="C106" s="39"/>
      <c r="D106" s="40"/>
      <c r="E106" s="40"/>
      <c r="F106" s="8">
        <f t="shared" si="59"/>
        <v>4077</v>
      </c>
      <c r="G106" s="8">
        <v>2</v>
      </c>
      <c r="H106" s="38"/>
      <c r="I106" s="8">
        <f t="shared" si="60"/>
        <v>565</v>
      </c>
      <c r="J106" s="8">
        <f t="shared" si="61"/>
        <v>57.832897931793205</v>
      </c>
      <c r="K106" s="12">
        <v>31</v>
      </c>
      <c r="L106" s="8">
        <f t="shared" si="71"/>
        <v>2516</v>
      </c>
      <c r="M106" s="4">
        <f t="shared" si="54"/>
        <v>0.13858229090017168</v>
      </c>
      <c r="N106" s="4">
        <f t="shared" si="55"/>
        <v>0.61712043168996811</v>
      </c>
      <c r="O106" s="8">
        <f t="shared" si="56"/>
        <v>996</v>
      </c>
      <c r="P106" s="1">
        <f t="shared" si="62"/>
        <v>-32</v>
      </c>
      <c r="Q106" s="4">
        <f t="shared" si="63"/>
        <v>-3.1128404669260701E-2</v>
      </c>
      <c r="R106" s="22">
        <f t="shared" si="64"/>
        <v>0.9688715953307393</v>
      </c>
      <c r="S106" s="7">
        <v>255</v>
      </c>
      <c r="T106" s="12">
        <f t="shared" si="35"/>
        <v>-20</v>
      </c>
      <c r="U106" s="12"/>
      <c r="V106" s="12"/>
      <c r="W106" s="4">
        <f t="shared" si="36"/>
        <v>-7.2727272727272724E-2</v>
      </c>
      <c r="X106" s="12">
        <v>17</v>
      </c>
      <c r="Y106" s="42">
        <f t="shared" si="43"/>
        <v>0.89473684210526316</v>
      </c>
      <c r="Z106" s="44">
        <f t="shared" si="49"/>
        <v>0.85</v>
      </c>
      <c r="AA106" s="11">
        <f t="shared" si="37"/>
        <v>-2</v>
      </c>
      <c r="AB106" s="4">
        <f t="shared" si="38"/>
        <v>-0.10526315789473684</v>
      </c>
      <c r="AC106" s="4">
        <f t="shared" si="32"/>
        <v>0.25602409638554219</v>
      </c>
      <c r="AD106" s="4">
        <f t="shared" si="33"/>
        <v>1.7068273092369479E-2</v>
      </c>
      <c r="AE106" s="4">
        <f t="shared" si="34"/>
        <v>6.6666666666666666E-2</v>
      </c>
      <c r="AF106" s="1">
        <f t="shared" si="57"/>
        <v>3081</v>
      </c>
      <c r="AG106" s="4">
        <f t="shared" si="69"/>
        <v>0.81661798117494322</v>
      </c>
      <c r="AH106" s="4">
        <f t="shared" si="70"/>
        <v>0.18338201882505681</v>
      </c>
    </row>
    <row r="107" spans="1:34" x14ac:dyDescent="0.25">
      <c r="A107" s="3">
        <v>43999</v>
      </c>
      <c r="B107" s="8">
        <v>1</v>
      </c>
      <c r="C107" s="39"/>
      <c r="D107" s="40"/>
      <c r="E107" s="40">
        <f t="shared" ref="E107" si="93">(B107+B108+B109+B110+B111)/(B102+B103+B104+B105+B106)</f>
        <v>0.44736842105263158</v>
      </c>
      <c r="F107" s="8">
        <f t="shared" si="59"/>
        <v>4078</v>
      </c>
      <c r="G107" s="8">
        <v>2</v>
      </c>
      <c r="H107" s="38"/>
      <c r="I107" s="8">
        <f t="shared" si="60"/>
        <v>567</v>
      </c>
      <c r="J107" s="8">
        <f t="shared" si="61"/>
        <v>58.037616154560617</v>
      </c>
      <c r="K107" s="12">
        <v>31</v>
      </c>
      <c r="L107" s="8">
        <f t="shared" si="71"/>
        <v>2547</v>
      </c>
      <c r="M107" s="4">
        <f t="shared" si="54"/>
        <v>0.13903874448258952</v>
      </c>
      <c r="N107" s="4">
        <f t="shared" si="55"/>
        <v>0.62457086807258455</v>
      </c>
      <c r="O107" s="8">
        <f t="shared" si="56"/>
        <v>964</v>
      </c>
      <c r="P107" s="1">
        <f t="shared" si="62"/>
        <v>-32</v>
      </c>
      <c r="Q107" s="4">
        <f t="shared" si="63"/>
        <v>-3.2128514056224897E-2</v>
      </c>
      <c r="R107" s="22">
        <f t="shared" si="64"/>
        <v>0.96787148594377514</v>
      </c>
      <c r="S107" s="7">
        <v>210</v>
      </c>
      <c r="T107" s="12">
        <f t="shared" si="35"/>
        <v>-45</v>
      </c>
      <c r="U107" s="12"/>
      <c r="V107" s="12"/>
      <c r="W107" s="4">
        <f t="shared" si="36"/>
        <v>-0.17647058823529413</v>
      </c>
      <c r="X107" s="12">
        <v>16</v>
      </c>
      <c r="Y107" s="42">
        <f t="shared" si="43"/>
        <v>0.8</v>
      </c>
      <c r="Z107" s="44">
        <f t="shared" si="49"/>
        <v>0.8</v>
      </c>
      <c r="AA107" s="11">
        <f t="shared" si="37"/>
        <v>-1</v>
      </c>
      <c r="AB107" s="4">
        <f t="shared" si="38"/>
        <v>-5.8823529411764705E-2</v>
      </c>
      <c r="AC107" s="4">
        <f t="shared" si="32"/>
        <v>0.21784232365145229</v>
      </c>
      <c r="AD107" s="4">
        <f t="shared" si="33"/>
        <v>1.6597510373443983E-2</v>
      </c>
      <c r="AE107" s="4">
        <f t="shared" si="34"/>
        <v>7.6190476190476197E-2</v>
      </c>
      <c r="AF107" s="1">
        <f t="shared" si="57"/>
        <v>3114</v>
      </c>
      <c r="AG107" s="4">
        <f t="shared" si="69"/>
        <v>0.81791907514450868</v>
      </c>
      <c r="AH107" s="4">
        <f t="shared" si="70"/>
        <v>0.18208092485549132</v>
      </c>
    </row>
    <row r="108" spans="1:34" x14ac:dyDescent="0.25">
      <c r="A108" s="3">
        <v>44000</v>
      </c>
      <c r="B108" s="8">
        <v>1</v>
      </c>
      <c r="C108" s="39"/>
      <c r="D108" s="40"/>
      <c r="E108" s="40"/>
      <c r="F108" s="8">
        <f t="shared" si="59"/>
        <v>4079</v>
      </c>
      <c r="G108" s="8">
        <v>1</v>
      </c>
      <c r="H108" s="38"/>
      <c r="I108" s="8">
        <f t="shared" si="60"/>
        <v>568</v>
      </c>
      <c r="J108" s="8">
        <f t="shared" si="61"/>
        <v>58.139975265944322</v>
      </c>
      <c r="K108" s="12">
        <v>17</v>
      </c>
      <c r="L108" s="8">
        <f t="shared" si="71"/>
        <v>2564</v>
      </c>
      <c r="M108" s="4">
        <f t="shared" si="54"/>
        <v>0.13924981613140475</v>
      </c>
      <c r="N108" s="4">
        <f t="shared" si="55"/>
        <v>0.62858543760725671</v>
      </c>
      <c r="O108" s="8">
        <f t="shared" si="56"/>
        <v>947</v>
      </c>
      <c r="P108" s="1">
        <f t="shared" si="62"/>
        <v>-17</v>
      </c>
      <c r="Q108" s="4">
        <f t="shared" si="63"/>
        <v>-1.7634854771784232E-2</v>
      </c>
      <c r="R108" s="22">
        <f t="shared" si="64"/>
        <v>0.98236514522821572</v>
      </c>
      <c r="S108" s="7">
        <v>199</v>
      </c>
      <c r="T108" s="12">
        <f t="shared" si="35"/>
        <v>-11</v>
      </c>
      <c r="U108" s="12"/>
      <c r="V108" s="12"/>
      <c r="W108" s="4">
        <f t="shared" si="36"/>
        <v>-5.2380952380952382E-2</v>
      </c>
      <c r="X108" s="12">
        <v>15</v>
      </c>
      <c r="Y108" s="42">
        <f t="shared" si="43"/>
        <v>0.75</v>
      </c>
      <c r="Z108" s="44">
        <f t="shared" si="49"/>
        <v>0.78947368421052633</v>
      </c>
      <c r="AA108" s="11">
        <f t="shared" si="37"/>
        <v>-1</v>
      </c>
      <c r="AB108" s="4">
        <f t="shared" si="38"/>
        <v>-6.25E-2</v>
      </c>
      <c r="AC108" s="4">
        <f t="shared" si="32"/>
        <v>0.21013727560718057</v>
      </c>
      <c r="AD108" s="4">
        <f t="shared" si="33"/>
        <v>1.5839493136219639E-2</v>
      </c>
      <c r="AE108" s="4">
        <f t="shared" si="34"/>
        <v>7.5376884422110546E-2</v>
      </c>
      <c r="AF108" s="1">
        <f t="shared" si="57"/>
        <v>3132</v>
      </c>
      <c r="AG108" s="4">
        <f t="shared" si="69"/>
        <v>0.81864623243933587</v>
      </c>
      <c r="AH108" s="4">
        <f t="shared" si="70"/>
        <v>0.18135376756066413</v>
      </c>
    </row>
    <row r="109" spans="1:34" x14ac:dyDescent="0.25">
      <c r="A109" s="3">
        <v>44001</v>
      </c>
      <c r="B109" s="8">
        <v>2</v>
      </c>
      <c r="C109" s="39"/>
      <c r="D109" s="40"/>
      <c r="E109" s="40"/>
      <c r="F109" s="8">
        <f t="shared" si="59"/>
        <v>4081</v>
      </c>
      <c r="G109" s="8">
        <v>0</v>
      </c>
      <c r="H109" s="38"/>
      <c r="I109" s="8">
        <f t="shared" si="60"/>
        <v>568</v>
      </c>
      <c r="J109" s="8">
        <f t="shared" si="61"/>
        <v>58.139975265944322</v>
      </c>
      <c r="K109" s="12">
        <v>17</v>
      </c>
      <c r="L109" s="8">
        <f t="shared" si="71"/>
        <v>2581</v>
      </c>
      <c r="M109" s="4">
        <f t="shared" si="54"/>
        <v>0.13918157314383731</v>
      </c>
      <c r="N109" s="4">
        <f t="shared" si="55"/>
        <v>0.6324430286694438</v>
      </c>
      <c r="O109" s="8">
        <f t="shared" si="56"/>
        <v>932</v>
      </c>
      <c r="P109" s="1">
        <f t="shared" si="62"/>
        <v>-15</v>
      </c>
      <c r="Q109" s="4">
        <f t="shared" si="63"/>
        <v>-1.5839493136219639E-2</v>
      </c>
      <c r="R109" s="22">
        <f t="shared" si="64"/>
        <v>0.98416050686378032</v>
      </c>
      <c r="S109" s="7">
        <v>192</v>
      </c>
      <c r="T109" s="12">
        <f t="shared" si="35"/>
        <v>-7</v>
      </c>
      <c r="U109" s="12"/>
      <c r="V109" s="12"/>
      <c r="W109" s="4">
        <f t="shared" si="36"/>
        <v>-3.5175879396984924E-2</v>
      </c>
      <c r="X109" s="12">
        <v>15</v>
      </c>
      <c r="Y109" s="42">
        <f t="shared" si="43"/>
        <v>0.75</v>
      </c>
      <c r="Z109" s="44">
        <f t="shared" si="49"/>
        <v>0.75</v>
      </c>
      <c r="AA109" s="11">
        <f t="shared" si="37"/>
        <v>0</v>
      </c>
      <c r="AB109" s="4">
        <f t="shared" si="38"/>
        <v>0</v>
      </c>
      <c r="AC109" s="4">
        <f t="shared" si="32"/>
        <v>0.20600858369098712</v>
      </c>
      <c r="AD109" s="4">
        <f t="shared" si="33"/>
        <v>1.6094420600858368E-2</v>
      </c>
      <c r="AE109" s="4">
        <f t="shared" si="34"/>
        <v>7.8125E-2</v>
      </c>
      <c r="AF109" s="1">
        <f t="shared" si="57"/>
        <v>3149</v>
      </c>
      <c r="AG109" s="4">
        <f t="shared" si="69"/>
        <v>0.81962527786598915</v>
      </c>
      <c r="AH109" s="4">
        <f t="shared" si="70"/>
        <v>0.18037472213401079</v>
      </c>
    </row>
    <row r="110" spans="1:34" x14ac:dyDescent="0.25">
      <c r="A110" s="3">
        <v>44002</v>
      </c>
      <c r="B110" s="8">
        <v>5</v>
      </c>
      <c r="C110" s="39"/>
      <c r="D110" s="40"/>
      <c r="E110" s="40"/>
      <c r="F110" s="8">
        <f t="shared" si="59"/>
        <v>4086</v>
      </c>
      <c r="G110" s="8">
        <v>2</v>
      </c>
      <c r="H110" s="38"/>
      <c r="I110" s="8">
        <f t="shared" si="60"/>
        <v>570</v>
      </c>
      <c r="J110" s="8">
        <f t="shared" si="61"/>
        <v>58.344693488711727</v>
      </c>
      <c r="K110" s="12">
        <v>4</v>
      </c>
      <c r="L110" s="8">
        <f t="shared" si="71"/>
        <v>2585</v>
      </c>
      <c r="M110" s="4">
        <f t="shared" si="54"/>
        <v>0.1395007342143906</v>
      </c>
      <c r="N110" s="4">
        <f t="shared" si="55"/>
        <v>0.63264806656877137</v>
      </c>
      <c r="O110" s="8">
        <f t="shared" si="56"/>
        <v>931</v>
      </c>
      <c r="P110" s="1">
        <f t="shared" si="62"/>
        <v>-1</v>
      </c>
      <c r="Q110" s="4">
        <f t="shared" si="63"/>
        <v>-1.0729613733905579E-3</v>
      </c>
      <c r="R110" s="22">
        <f t="shared" si="64"/>
        <v>0.99892703862660948</v>
      </c>
      <c r="S110" s="7">
        <v>186</v>
      </c>
      <c r="T110" s="12">
        <f t="shared" si="35"/>
        <v>-6</v>
      </c>
      <c r="U110" s="12"/>
      <c r="V110" s="12"/>
      <c r="W110" s="4">
        <f t="shared" si="36"/>
        <v>-3.125E-2</v>
      </c>
      <c r="X110" s="12">
        <v>15</v>
      </c>
      <c r="Y110" s="42">
        <f t="shared" si="43"/>
        <v>0.78947368421052633</v>
      </c>
      <c r="Z110" s="44">
        <f t="shared" si="49"/>
        <v>0.75</v>
      </c>
      <c r="AA110" s="11">
        <f t="shared" si="37"/>
        <v>0</v>
      </c>
      <c r="AB110" s="4">
        <f t="shared" si="38"/>
        <v>0</v>
      </c>
      <c r="AC110" s="4">
        <f t="shared" si="32"/>
        <v>0.19978517722878625</v>
      </c>
      <c r="AD110" s="4">
        <f t="shared" si="33"/>
        <v>1.611170784103115E-2</v>
      </c>
      <c r="AE110" s="4">
        <f t="shared" si="34"/>
        <v>8.0645161290322578E-2</v>
      </c>
      <c r="AF110" s="1">
        <f t="shared" si="57"/>
        <v>3155</v>
      </c>
      <c r="AG110" s="4">
        <f t="shared" si="69"/>
        <v>0.81933438985736928</v>
      </c>
      <c r="AH110" s="4">
        <f t="shared" si="70"/>
        <v>0.18066561014263074</v>
      </c>
    </row>
    <row r="111" spans="1:34" x14ac:dyDescent="0.25">
      <c r="A111" s="3">
        <v>44003</v>
      </c>
      <c r="B111" s="8">
        <v>8</v>
      </c>
      <c r="C111" s="39"/>
      <c r="D111" s="40"/>
      <c r="E111" s="40"/>
      <c r="F111" s="8">
        <f t="shared" si="59"/>
        <v>4094</v>
      </c>
      <c r="G111" s="8">
        <v>0</v>
      </c>
      <c r="H111" s="38"/>
      <c r="I111" s="8">
        <f t="shared" si="60"/>
        <v>570</v>
      </c>
      <c r="J111" s="8">
        <f t="shared" si="61"/>
        <v>58.344693488711727</v>
      </c>
      <c r="K111" s="12">
        <v>4</v>
      </c>
      <c r="L111" s="8">
        <f t="shared" si="71"/>
        <v>2589</v>
      </c>
      <c r="M111" s="4">
        <f t="shared" si="54"/>
        <v>0.13922813873961895</v>
      </c>
      <c r="N111" s="4">
        <f t="shared" si="55"/>
        <v>0.63238886174890085</v>
      </c>
      <c r="O111" s="8">
        <f t="shared" si="56"/>
        <v>935</v>
      </c>
      <c r="P111" s="1">
        <f t="shared" si="62"/>
        <v>4</v>
      </c>
      <c r="Q111" s="4">
        <f t="shared" si="63"/>
        <v>4.296455424274973E-3</v>
      </c>
      <c r="R111" s="22">
        <f t="shared" si="64"/>
        <v>1.004296455424275</v>
      </c>
      <c r="S111" s="7">
        <v>185</v>
      </c>
      <c r="T111" s="12">
        <f t="shared" si="35"/>
        <v>-1</v>
      </c>
      <c r="U111" s="12"/>
      <c r="V111" s="12"/>
      <c r="W111" s="4">
        <f t="shared" si="36"/>
        <v>-5.3763440860215058E-3</v>
      </c>
      <c r="X111" s="12">
        <v>15</v>
      </c>
      <c r="Y111" s="42">
        <f t="shared" si="43"/>
        <v>0.88235294117647056</v>
      </c>
      <c r="Z111" s="44">
        <f t="shared" si="49"/>
        <v>0.75</v>
      </c>
      <c r="AA111" s="11">
        <f t="shared" si="37"/>
        <v>0</v>
      </c>
      <c r="AB111" s="4">
        <f t="shared" si="38"/>
        <v>0</v>
      </c>
      <c r="AC111" s="4">
        <f t="shared" ref="AC111:AC174" si="94">S111/O111</f>
        <v>0.19786096256684493</v>
      </c>
      <c r="AD111" s="4">
        <f t="shared" ref="AD111:AD174" si="95">X111/O111</f>
        <v>1.6042780748663103E-2</v>
      </c>
      <c r="AE111" s="4">
        <f t="shared" ref="AE111:AE174" si="96">X111/S111</f>
        <v>8.1081081081081086E-2</v>
      </c>
      <c r="AF111" s="1">
        <f t="shared" si="57"/>
        <v>3159</v>
      </c>
      <c r="AG111" s="4">
        <f t="shared" si="69"/>
        <v>0.81956315289648618</v>
      </c>
      <c r="AH111" s="4">
        <f t="shared" si="70"/>
        <v>0.18043684710351376</v>
      </c>
    </row>
    <row r="112" spans="1:34" x14ac:dyDescent="0.25">
      <c r="A112" s="3">
        <v>44004</v>
      </c>
      <c r="B112" s="8">
        <v>8</v>
      </c>
      <c r="C112" s="39">
        <f t="shared" ref="C112" si="97">B112+B113+B114+B115+B116+B117+B118</f>
        <v>48</v>
      </c>
      <c r="D112" s="40">
        <f t="shared" ref="D112" si="98">C112/C105</f>
        <v>1.92</v>
      </c>
      <c r="E112" s="40">
        <f t="shared" ref="E112" si="99">(B112+B113+B114+B115+B116)/(B107+B108+B109+B110+B111)</f>
        <v>1.9411764705882353</v>
      </c>
      <c r="F112" s="8">
        <f t="shared" si="59"/>
        <v>4102</v>
      </c>
      <c r="G112" s="8">
        <v>2</v>
      </c>
      <c r="H112" s="38">
        <f t="shared" ref="H112" si="100">(G112+G113+G114+G115+G116+G117+G118)/(G105+G106+G107+G108+G109+G110+G111)</f>
        <v>1.375</v>
      </c>
      <c r="I112" s="8">
        <f t="shared" si="60"/>
        <v>572</v>
      </c>
      <c r="J112" s="8">
        <f t="shared" si="61"/>
        <v>58.549411711479138</v>
      </c>
      <c r="K112" s="12">
        <v>1</v>
      </c>
      <c r="L112" s="8">
        <f t="shared" si="71"/>
        <v>2590</v>
      </c>
      <c r="M112" s="4">
        <f t="shared" si="54"/>
        <v>0.1394441735738664</v>
      </c>
      <c r="N112" s="4">
        <f t="shared" si="55"/>
        <v>0.6313993174061433</v>
      </c>
      <c r="O112" s="8">
        <f t="shared" si="56"/>
        <v>940</v>
      </c>
      <c r="P112" s="1">
        <f t="shared" si="62"/>
        <v>5</v>
      </c>
      <c r="Q112" s="4">
        <f t="shared" si="63"/>
        <v>5.3475935828877002E-3</v>
      </c>
      <c r="R112" s="22">
        <f t="shared" si="64"/>
        <v>1.0053475935828877</v>
      </c>
      <c r="S112" s="7">
        <v>184</v>
      </c>
      <c r="T112" s="12">
        <f t="shared" ref="T112:T175" si="101">S112-S111</f>
        <v>-1</v>
      </c>
      <c r="U112" s="12"/>
      <c r="V112" s="12"/>
      <c r="W112" s="4">
        <f t="shared" ref="W112:W175" si="102">(S112-S111)/S111</f>
        <v>-5.4054054054054057E-3</v>
      </c>
      <c r="X112" s="12">
        <v>14</v>
      </c>
      <c r="Y112" s="42">
        <f t="shared" si="43"/>
        <v>0.875</v>
      </c>
      <c r="Z112" s="44">
        <f t="shared" si="49"/>
        <v>0.73684210526315785</v>
      </c>
      <c r="AA112" s="11">
        <f t="shared" ref="AA112:AA175" si="103">X112-X111</f>
        <v>-1</v>
      </c>
      <c r="AB112" s="4">
        <f t="shared" ref="AB112:AB175" si="104">(X112-X111)/X111</f>
        <v>-6.6666666666666666E-2</v>
      </c>
      <c r="AC112" s="4">
        <f t="shared" si="94"/>
        <v>0.19574468085106383</v>
      </c>
      <c r="AD112" s="4">
        <f t="shared" si="95"/>
        <v>1.4893617021276596E-2</v>
      </c>
      <c r="AE112" s="4">
        <f t="shared" si="96"/>
        <v>7.6086956521739135E-2</v>
      </c>
      <c r="AF112" s="1">
        <f t="shared" si="57"/>
        <v>3162</v>
      </c>
      <c r="AG112" s="4">
        <f t="shared" si="69"/>
        <v>0.81910183428209993</v>
      </c>
      <c r="AH112" s="4">
        <f t="shared" si="70"/>
        <v>0.18089816571790007</v>
      </c>
    </row>
    <row r="113" spans="1:34" x14ac:dyDescent="0.25">
      <c r="A113" s="3">
        <v>44005</v>
      </c>
      <c r="B113" s="8">
        <v>5</v>
      </c>
      <c r="C113" s="39"/>
      <c r="D113" s="40"/>
      <c r="E113" s="40"/>
      <c r="F113" s="8">
        <f t="shared" si="59"/>
        <v>4107</v>
      </c>
      <c r="G113" s="8">
        <v>1</v>
      </c>
      <c r="H113" s="38"/>
      <c r="I113" s="8">
        <f t="shared" si="60"/>
        <v>573</v>
      </c>
      <c r="J113" s="8">
        <f t="shared" si="61"/>
        <v>58.651770822862844</v>
      </c>
      <c r="K113" s="12">
        <v>10</v>
      </c>
      <c r="L113" s="8">
        <f t="shared" si="71"/>
        <v>2600</v>
      </c>
      <c r="M113" s="4">
        <f t="shared" si="54"/>
        <v>0.13951789627465302</v>
      </c>
      <c r="N113" s="4">
        <f t="shared" si="55"/>
        <v>0.63306549793036282</v>
      </c>
      <c r="O113" s="8">
        <f t="shared" si="56"/>
        <v>934</v>
      </c>
      <c r="P113" s="1">
        <f t="shared" si="62"/>
        <v>-6</v>
      </c>
      <c r="Q113" s="4">
        <f t="shared" si="63"/>
        <v>-6.382978723404255E-3</v>
      </c>
      <c r="R113" s="22">
        <f t="shared" si="64"/>
        <v>0.99361702127659579</v>
      </c>
      <c r="S113" s="7">
        <v>183</v>
      </c>
      <c r="T113" s="12">
        <f t="shared" si="101"/>
        <v>-1</v>
      </c>
      <c r="U113" s="12"/>
      <c r="V113" s="12"/>
      <c r="W113" s="4">
        <f t="shared" si="102"/>
        <v>-5.434782608695652E-3</v>
      </c>
      <c r="X113" s="12">
        <v>14</v>
      </c>
      <c r="Y113" s="42">
        <f t="shared" si="43"/>
        <v>0.93333333333333335</v>
      </c>
      <c r="Z113" s="44">
        <f t="shared" si="49"/>
        <v>0.82352941176470584</v>
      </c>
      <c r="AA113" s="11">
        <f t="shared" si="103"/>
        <v>0</v>
      </c>
      <c r="AB113" s="4">
        <f t="shared" si="104"/>
        <v>0</v>
      </c>
      <c r="AC113" s="4">
        <f t="shared" si="94"/>
        <v>0.19593147751605997</v>
      </c>
      <c r="AD113" s="4">
        <f t="shared" si="95"/>
        <v>1.4989293361884369E-2</v>
      </c>
      <c r="AE113" s="4">
        <f t="shared" si="96"/>
        <v>7.650273224043716E-2</v>
      </c>
      <c r="AF113" s="1">
        <f t="shared" si="57"/>
        <v>3173</v>
      </c>
      <c r="AG113" s="4">
        <f t="shared" si="69"/>
        <v>0.81941380397100538</v>
      </c>
      <c r="AH113" s="4">
        <f t="shared" si="70"/>
        <v>0.18058619602899464</v>
      </c>
    </row>
    <row r="114" spans="1:34" x14ac:dyDescent="0.25">
      <c r="A114" s="3">
        <v>44006</v>
      </c>
      <c r="B114" s="8">
        <v>7</v>
      </c>
      <c r="C114" s="39"/>
      <c r="D114" s="40"/>
      <c r="E114" s="40"/>
      <c r="F114" s="8">
        <f t="shared" si="59"/>
        <v>4114</v>
      </c>
      <c r="G114" s="8">
        <v>3</v>
      </c>
      <c r="H114" s="38"/>
      <c r="I114" s="8">
        <f t="shared" si="60"/>
        <v>576</v>
      </c>
      <c r="J114" s="8">
        <f t="shared" si="61"/>
        <v>58.958848157013961</v>
      </c>
      <c r="K114" s="12">
        <v>18</v>
      </c>
      <c r="L114" s="8">
        <f t="shared" si="71"/>
        <v>2618</v>
      </c>
      <c r="M114" s="4">
        <f t="shared" si="54"/>
        <v>0.14000972289742344</v>
      </c>
      <c r="N114" s="4">
        <f t="shared" si="55"/>
        <v>0.63636363636363635</v>
      </c>
      <c r="O114" s="8">
        <f t="shared" si="56"/>
        <v>920</v>
      </c>
      <c r="P114" s="1">
        <f t="shared" si="62"/>
        <v>-14</v>
      </c>
      <c r="Q114" s="4">
        <f t="shared" si="63"/>
        <v>-1.4989293361884369E-2</v>
      </c>
      <c r="R114" s="22">
        <f t="shared" si="64"/>
        <v>0.98501070663811563</v>
      </c>
      <c r="S114" s="7">
        <v>183</v>
      </c>
      <c r="T114" s="12">
        <f t="shared" si="101"/>
        <v>0</v>
      </c>
      <c r="U114" s="12"/>
      <c r="V114" s="12"/>
      <c r="W114" s="4">
        <f t="shared" si="102"/>
        <v>0</v>
      </c>
      <c r="X114" s="12">
        <v>13</v>
      </c>
      <c r="Y114" s="42">
        <f t="shared" si="43"/>
        <v>0.8666666666666667</v>
      </c>
      <c r="Z114" s="44">
        <f t="shared" si="49"/>
        <v>0.8125</v>
      </c>
      <c r="AA114" s="11">
        <f t="shared" si="103"/>
        <v>-1</v>
      </c>
      <c r="AB114" s="4">
        <f t="shared" si="104"/>
        <v>-7.1428571428571425E-2</v>
      </c>
      <c r="AC114" s="4">
        <f t="shared" si="94"/>
        <v>0.19891304347826086</v>
      </c>
      <c r="AD114" s="4">
        <f t="shared" si="95"/>
        <v>1.4130434782608696E-2</v>
      </c>
      <c r="AE114" s="4">
        <f t="shared" si="96"/>
        <v>7.1038251366120214E-2</v>
      </c>
      <c r="AF114" s="1">
        <f t="shared" si="57"/>
        <v>3194</v>
      </c>
      <c r="AG114" s="4">
        <f t="shared" si="69"/>
        <v>0.81966186599874769</v>
      </c>
      <c r="AH114" s="4">
        <f t="shared" si="70"/>
        <v>0.18033813400125234</v>
      </c>
    </row>
    <row r="115" spans="1:34" x14ac:dyDescent="0.25">
      <c r="A115" s="3">
        <v>44007</v>
      </c>
      <c r="B115" s="8">
        <v>9</v>
      </c>
      <c r="C115" s="39"/>
      <c r="D115" s="40"/>
      <c r="E115" s="40"/>
      <c r="F115" s="8">
        <f t="shared" si="59"/>
        <v>4123</v>
      </c>
      <c r="G115" s="8">
        <v>1</v>
      </c>
      <c r="H115" s="38"/>
      <c r="I115" s="8">
        <f t="shared" si="60"/>
        <v>577</v>
      </c>
      <c r="J115" s="8">
        <f t="shared" si="61"/>
        <v>59.061207268397666</v>
      </c>
      <c r="K115" s="12">
        <v>22</v>
      </c>
      <c r="L115" s="8">
        <f t="shared" si="71"/>
        <v>2640</v>
      </c>
      <c r="M115" s="4">
        <f t="shared" si="54"/>
        <v>0.13994664079553723</v>
      </c>
      <c r="N115" s="4">
        <f t="shared" si="55"/>
        <v>0.6403104535532379</v>
      </c>
      <c r="O115" s="8">
        <f t="shared" si="56"/>
        <v>906</v>
      </c>
      <c r="P115" s="1">
        <f t="shared" si="62"/>
        <v>-14</v>
      </c>
      <c r="Q115" s="4">
        <f t="shared" si="63"/>
        <v>-1.5217391304347827E-2</v>
      </c>
      <c r="R115" s="22">
        <f t="shared" si="64"/>
        <v>0.98478260869565215</v>
      </c>
      <c r="S115" s="7">
        <v>182</v>
      </c>
      <c r="T115" s="12">
        <f t="shared" si="101"/>
        <v>-1</v>
      </c>
      <c r="U115" s="12"/>
      <c r="V115" s="12"/>
      <c r="W115" s="4">
        <f t="shared" si="102"/>
        <v>-5.4644808743169399E-3</v>
      </c>
      <c r="X115" s="12">
        <v>13</v>
      </c>
      <c r="Y115" s="42">
        <f t="shared" si="43"/>
        <v>0.8666666666666667</v>
      </c>
      <c r="Z115" s="44">
        <f t="shared" si="49"/>
        <v>0.8666666666666667</v>
      </c>
      <c r="AA115" s="11">
        <f t="shared" si="103"/>
        <v>0</v>
      </c>
      <c r="AB115" s="4">
        <f t="shared" si="104"/>
        <v>0</v>
      </c>
      <c r="AC115" s="4">
        <f t="shared" si="94"/>
        <v>0.20088300220750552</v>
      </c>
      <c r="AD115" s="4">
        <f t="shared" si="95"/>
        <v>1.434878587196468E-2</v>
      </c>
      <c r="AE115" s="4">
        <f t="shared" si="96"/>
        <v>7.1428571428571425E-2</v>
      </c>
      <c r="AF115" s="1">
        <f t="shared" si="57"/>
        <v>3217</v>
      </c>
      <c r="AG115" s="4">
        <f t="shared" si="69"/>
        <v>0.82064034815045073</v>
      </c>
      <c r="AH115" s="4">
        <f t="shared" si="70"/>
        <v>0.17935965184954927</v>
      </c>
    </row>
    <row r="116" spans="1:34" x14ac:dyDescent="0.25">
      <c r="A116" s="3">
        <v>44008</v>
      </c>
      <c r="B116" s="8">
        <v>4</v>
      </c>
      <c r="C116" s="39"/>
      <c r="D116" s="40"/>
      <c r="E116" s="40"/>
      <c r="F116" s="8">
        <f t="shared" si="59"/>
        <v>4127</v>
      </c>
      <c r="G116" s="8">
        <v>1</v>
      </c>
      <c r="H116" s="38"/>
      <c r="I116" s="8">
        <f t="shared" si="60"/>
        <v>578</v>
      </c>
      <c r="J116" s="8">
        <f t="shared" si="61"/>
        <v>59.163566379781365</v>
      </c>
      <c r="K116" s="12">
        <v>23</v>
      </c>
      <c r="L116" s="8">
        <f t="shared" si="71"/>
        <v>2663</v>
      </c>
      <c r="M116" s="4">
        <f t="shared" si="54"/>
        <v>0.1400533074872789</v>
      </c>
      <c r="N116" s="4">
        <f t="shared" si="55"/>
        <v>0.6452629028349891</v>
      </c>
      <c r="O116" s="8">
        <f t="shared" si="56"/>
        <v>886</v>
      </c>
      <c r="P116" s="1">
        <f t="shared" si="62"/>
        <v>-20</v>
      </c>
      <c r="Q116" s="4">
        <f t="shared" si="63"/>
        <v>-2.2075055187637971E-2</v>
      </c>
      <c r="R116" s="22">
        <f t="shared" si="64"/>
        <v>0.97792494481236203</v>
      </c>
      <c r="S116" s="7">
        <v>179</v>
      </c>
      <c r="T116" s="12">
        <f t="shared" si="101"/>
        <v>-3</v>
      </c>
      <c r="U116" s="12"/>
      <c r="V116" s="12"/>
      <c r="W116" s="4">
        <f t="shared" si="102"/>
        <v>-1.6483516483516484E-2</v>
      </c>
      <c r="X116" s="12">
        <v>13</v>
      </c>
      <c r="Y116" s="42">
        <f t="shared" ref="Y116:Y179" si="105">X116/X111</f>
        <v>0.8666666666666667</v>
      </c>
      <c r="Z116" s="44">
        <f t="shared" si="49"/>
        <v>0.8666666666666667</v>
      </c>
      <c r="AA116" s="11">
        <f t="shared" si="103"/>
        <v>0</v>
      </c>
      <c r="AB116" s="4">
        <f t="shared" si="104"/>
        <v>0</v>
      </c>
      <c r="AC116" s="4">
        <f t="shared" si="94"/>
        <v>0.2020316027088036</v>
      </c>
      <c r="AD116" s="4">
        <f t="shared" si="95"/>
        <v>1.4672686230248307E-2</v>
      </c>
      <c r="AE116" s="4">
        <f t="shared" si="96"/>
        <v>7.2625698324022353E-2</v>
      </c>
      <c r="AF116" s="1">
        <f t="shared" si="57"/>
        <v>3241</v>
      </c>
      <c r="AG116" s="4">
        <f t="shared" si="69"/>
        <v>0.82165998148719532</v>
      </c>
      <c r="AH116" s="4">
        <f t="shared" si="70"/>
        <v>0.17834001851280468</v>
      </c>
    </row>
    <row r="117" spans="1:34" x14ac:dyDescent="0.25">
      <c r="A117" s="3">
        <v>44009</v>
      </c>
      <c r="B117" s="8">
        <v>11</v>
      </c>
      <c r="C117" s="39"/>
      <c r="D117" s="40"/>
      <c r="E117" s="40">
        <f t="shared" ref="E117" si="106">(B117+B118+B119+B120+B121)/(B112+B113+B114+B115+B116)</f>
        <v>0.90909090909090906</v>
      </c>
      <c r="F117" s="8">
        <f t="shared" si="59"/>
        <v>4138</v>
      </c>
      <c r="G117" s="8">
        <v>0</v>
      </c>
      <c r="H117" s="38"/>
      <c r="I117" s="8">
        <f t="shared" si="60"/>
        <v>578</v>
      </c>
      <c r="J117" s="8">
        <f t="shared" si="61"/>
        <v>59.163566379781365</v>
      </c>
      <c r="K117" s="12">
        <v>18</v>
      </c>
      <c r="L117" s="8">
        <f t="shared" si="71"/>
        <v>2681</v>
      </c>
      <c r="M117" s="4">
        <f t="shared" si="54"/>
        <v>0.13968100531657807</v>
      </c>
      <c r="N117" s="4">
        <f t="shared" si="55"/>
        <v>0.64789753504108261</v>
      </c>
      <c r="O117" s="8">
        <f t="shared" si="56"/>
        <v>879</v>
      </c>
      <c r="P117" s="1">
        <f t="shared" si="62"/>
        <v>-7</v>
      </c>
      <c r="Q117" s="4">
        <f t="shared" si="63"/>
        <v>-7.900677200902935E-3</v>
      </c>
      <c r="R117" s="22">
        <f t="shared" si="64"/>
        <v>0.99209932279909707</v>
      </c>
      <c r="S117" s="7">
        <v>174</v>
      </c>
      <c r="T117" s="12">
        <f t="shared" si="101"/>
        <v>-5</v>
      </c>
      <c r="U117" s="12"/>
      <c r="V117" s="12"/>
      <c r="W117" s="4">
        <f t="shared" si="102"/>
        <v>-2.7932960893854747E-2</v>
      </c>
      <c r="X117" s="12">
        <v>11</v>
      </c>
      <c r="Y117" s="42">
        <f t="shared" si="105"/>
        <v>0.7857142857142857</v>
      </c>
      <c r="Z117" s="44">
        <f t="shared" si="49"/>
        <v>0.73333333333333328</v>
      </c>
      <c r="AA117" s="11">
        <f t="shared" si="103"/>
        <v>-2</v>
      </c>
      <c r="AB117" s="4">
        <f t="shared" si="104"/>
        <v>-0.15384615384615385</v>
      </c>
      <c r="AC117" s="4">
        <f t="shared" si="94"/>
        <v>0.19795221843003413</v>
      </c>
      <c r="AD117" s="4">
        <f t="shared" si="95"/>
        <v>1.2514220705346985E-2</v>
      </c>
      <c r="AE117" s="4">
        <f t="shared" si="96"/>
        <v>6.3218390804597707E-2</v>
      </c>
      <c r="AF117" s="1">
        <f t="shared" si="57"/>
        <v>3259</v>
      </c>
      <c r="AG117" s="4">
        <f t="shared" si="69"/>
        <v>0.82264498312365752</v>
      </c>
      <c r="AH117" s="4">
        <f t="shared" si="70"/>
        <v>0.17735501687634245</v>
      </c>
    </row>
    <row r="118" spans="1:34" x14ac:dyDescent="0.25">
      <c r="A118" s="3">
        <v>44010</v>
      </c>
      <c r="B118" s="8">
        <v>4</v>
      </c>
      <c r="C118" s="39"/>
      <c r="D118" s="40"/>
      <c r="E118" s="40"/>
      <c r="F118" s="8">
        <f t="shared" si="59"/>
        <v>4142</v>
      </c>
      <c r="G118" s="8">
        <v>3</v>
      </c>
      <c r="H118" s="38"/>
      <c r="I118" s="8">
        <f t="shared" si="60"/>
        <v>581</v>
      </c>
      <c r="J118" s="8">
        <f t="shared" si="61"/>
        <v>59.470643713932482</v>
      </c>
      <c r="K118" s="12">
        <v>4</v>
      </c>
      <c r="L118" s="8">
        <f t="shared" si="71"/>
        <v>2685</v>
      </c>
      <c r="M118" s="4">
        <f t="shared" si="54"/>
        <v>0.14027040077257363</v>
      </c>
      <c r="N118" s="4">
        <f t="shared" si="55"/>
        <v>0.64823756639304686</v>
      </c>
      <c r="O118" s="8">
        <f t="shared" si="56"/>
        <v>876</v>
      </c>
      <c r="P118" s="1">
        <f t="shared" si="62"/>
        <v>-3</v>
      </c>
      <c r="Q118" s="4">
        <f t="shared" si="63"/>
        <v>-3.4129692832764505E-3</v>
      </c>
      <c r="R118" s="22">
        <f t="shared" si="64"/>
        <v>0.9965870307167235</v>
      </c>
      <c r="S118" s="7">
        <v>172</v>
      </c>
      <c r="T118" s="12">
        <f t="shared" si="101"/>
        <v>-2</v>
      </c>
      <c r="U118" s="12"/>
      <c r="V118" s="12"/>
      <c r="W118" s="4">
        <f t="shared" si="102"/>
        <v>-1.1494252873563218E-2</v>
      </c>
      <c r="X118" s="12">
        <v>9</v>
      </c>
      <c r="Y118" s="42">
        <f t="shared" si="105"/>
        <v>0.6428571428571429</v>
      </c>
      <c r="Z118" s="44">
        <f t="shared" si="49"/>
        <v>0.6</v>
      </c>
      <c r="AA118" s="11">
        <f t="shared" si="103"/>
        <v>-2</v>
      </c>
      <c r="AB118" s="4">
        <f t="shared" si="104"/>
        <v>-0.18181818181818182</v>
      </c>
      <c r="AC118" s="4">
        <f t="shared" si="94"/>
        <v>0.19634703196347031</v>
      </c>
      <c r="AD118" s="4">
        <f t="shared" si="95"/>
        <v>1.0273972602739725E-2</v>
      </c>
      <c r="AE118" s="4">
        <f t="shared" si="96"/>
        <v>5.232558139534884E-2</v>
      </c>
      <c r="AF118" s="1">
        <f t="shared" si="57"/>
        <v>3266</v>
      </c>
      <c r="AG118" s="4">
        <f t="shared" si="69"/>
        <v>0.82210655235762398</v>
      </c>
      <c r="AH118" s="4">
        <f t="shared" si="70"/>
        <v>0.177893447642376</v>
      </c>
    </row>
    <row r="119" spans="1:34" x14ac:dyDescent="0.25">
      <c r="A119" s="3">
        <v>44011</v>
      </c>
      <c r="B119" s="8">
        <v>3</v>
      </c>
      <c r="C119" s="39">
        <f t="shared" ref="C119" si="107">B119+B120+B121+B122+B123+B124+B125</f>
        <v>41</v>
      </c>
      <c r="D119" s="40">
        <f t="shared" ref="D119" si="108">C119/C112</f>
        <v>0.85416666666666663</v>
      </c>
      <c r="E119" s="40"/>
      <c r="F119" s="8">
        <f t="shared" si="59"/>
        <v>4145</v>
      </c>
      <c r="G119" s="8">
        <v>4</v>
      </c>
      <c r="H119" s="38">
        <f t="shared" ref="H119" si="109">(G119+G120+G121+G122+G123+G124+G125)/(G112+G113+G114+G115+G116+G117+G118)</f>
        <v>0.72727272727272729</v>
      </c>
      <c r="I119" s="8">
        <f t="shared" si="60"/>
        <v>585</v>
      </c>
      <c r="J119" s="8">
        <f t="shared" si="61"/>
        <v>59.880080159467305</v>
      </c>
      <c r="K119" s="12">
        <v>0</v>
      </c>
      <c r="L119" s="8">
        <f t="shared" si="71"/>
        <v>2685</v>
      </c>
      <c r="M119" s="4">
        <f t="shared" si="54"/>
        <v>0.14113389626055489</v>
      </c>
      <c r="N119" s="4">
        <f t="shared" si="55"/>
        <v>0.64776839565741862</v>
      </c>
      <c r="O119" s="8">
        <f t="shared" si="56"/>
        <v>875</v>
      </c>
      <c r="P119" s="1">
        <f t="shared" si="62"/>
        <v>-1</v>
      </c>
      <c r="Q119" s="4">
        <f t="shared" si="63"/>
        <v>-1.1415525114155251E-3</v>
      </c>
      <c r="R119" s="22">
        <f t="shared" si="64"/>
        <v>0.99885844748858443</v>
      </c>
      <c r="S119" s="7">
        <v>170</v>
      </c>
      <c r="T119" s="12">
        <f t="shared" si="101"/>
        <v>-2</v>
      </c>
      <c r="U119" s="12"/>
      <c r="V119" s="12"/>
      <c r="W119" s="4">
        <f t="shared" si="102"/>
        <v>-1.1627906976744186E-2</v>
      </c>
      <c r="X119" s="12">
        <v>9</v>
      </c>
      <c r="Y119" s="42">
        <f t="shared" si="105"/>
        <v>0.69230769230769229</v>
      </c>
      <c r="Z119" s="44">
        <f t="shared" si="49"/>
        <v>0.6428571428571429</v>
      </c>
      <c r="AA119" s="11">
        <f t="shared" si="103"/>
        <v>0</v>
      </c>
      <c r="AB119" s="4">
        <f t="shared" si="104"/>
        <v>0</v>
      </c>
      <c r="AC119" s="4">
        <f t="shared" si="94"/>
        <v>0.19428571428571428</v>
      </c>
      <c r="AD119" s="4">
        <f t="shared" si="95"/>
        <v>1.0285714285714285E-2</v>
      </c>
      <c r="AE119" s="4">
        <f t="shared" si="96"/>
        <v>5.2941176470588235E-2</v>
      </c>
      <c r="AF119" s="1">
        <f t="shared" si="57"/>
        <v>3270</v>
      </c>
      <c r="AG119" s="4">
        <f t="shared" si="69"/>
        <v>0.82110091743119262</v>
      </c>
      <c r="AH119" s="4">
        <f t="shared" si="70"/>
        <v>0.17889908256880735</v>
      </c>
    </row>
    <row r="120" spans="1:34" x14ac:dyDescent="0.25">
      <c r="A120" s="3">
        <v>44012</v>
      </c>
      <c r="B120" s="8">
        <v>10</v>
      </c>
      <c r="C120" s="39"/>
      <c r="D120" s="40"/>
      <c r="E120" s="40"/>
      <c r="F120" s="8">
        <f t="shared" si="59"/>
        <v>4155</v>
      </c>
      <c r="G120" s="8">
        <v>0</v>
      </c>
      <c r="H120" s="38"/>
      <c r="I120" s="8">
        <f t="shared" si="60"/>
        <v>585</v>
      </c>
      <c r="J120" s="8">
        <f t="shared" si="61"/>
        <v>59.880080159467305</v>
      </c>
      <c r="K120" s="12">
        <v>7</v>
      </c>
      <c r="L120" s="8">
        <f t="shared" si="71"/>
        <v>2692</v>
      </c>
      <c r="M120" s="4">
        <f t="shared" si="54"/>
        <v>0.1407942238267148</v>
      </c>
      <c r="N120" s="4">
        <f t="shared" si="55"/>
        <v>0.64789410348977139</v>
      </c>
      <c r="O120" s="8">
        <f t="shared" si="56"/>
        <v>878</v>
      </c>
      <c r="P120" s="1">
        <f t="shared" si="62"/>
        <v>3</v>
      </c>
      <c r="Q120" s="4">
        <f t="shared" si="63"/>
        <v>3.4285714285714284E-3</v>
      </c>
      <c r="R120" s="22">
        <f t="shared" si="64"/>
        <v>1.0034285714285713</v>
      </c>
      <c r="S120" s="7">
        <v>169</v>
      </c>
      <c r="T120" s="12">
        <f t="shared" si="101"/>
        <v>-1</v>
      </c>
      <c r="U120" s="12"/>
      <c r="V120" s="12"/>
      <c r="W120" s="4">
        <f t="shared" si="102"/>
        <v>-5.8823529411764705E-3</v>
      </c>
      <c r="X120" s="12">
        <v>9</v>
      </c>
      <c r="Y120" s="42">
        <f t="shared" si="105"/>
        <v>0.69230769230769229</v>
      </c>
      <c r="Z120" s="44">
        <f t="shared" si="49"/>
        <v>0.6428571428571429</v>
      </c>
      <c r="AA120" s="11">
        <f t="shared" si="103"/>
        <v>0</v>
      </c>
      <c r="AB120" s="4">
        <f t="shared" si="104"/>
        <v>0</v>
      </c>
      <c r="AC120" s="4">
        <f t="shared" si="94"/>
        <v>0.19248291571753987</v>
      </c>
      <c r="AD120" s="4">
        <f t="shared" si="95"/>
        <v>1.0250569476082005E-2</v>
      </c>
      <c r="AE120" s="4">
        <f t="shared" si="96"/>
        <v>5.3254437869822487E-2</v>
      </c>
      <c r="AF120" s="1">
        <f t="shared" si="57"/>
        <v>3277</v>
      </c>
      <c r="AG120" s="4">
        <f t="shared" si="69"/>
        <v>0.82148306377784563</v>
      </c>
      <c r="AH120" s="4">
        <f t="shared" si="70"/>
        <v>0.17851693622215442</v>
      </c>
    </row>
    <row r="121" spans="1:34" x14ac:dyDescent="0.25">
      <c r="A121" s="3">
        <v>44013</v>
      </c>
      <c r="B121" s="8">
        <v>2</v>
      </c>
      <c r="C121" s="39"/>
      <c r="D121" s="40"/>
      <c r="E121" s="40"/>
      <c r="F121" s="8">
        <f t="shared" si="59"/>
        <v>4157</v>
      </c>
      <c r="G121" s="8">
        <v>1</v>
      </c>
      <c r="H121" s="38"/>
      <c r="I121" s="8">
        <f t="shared" si="60"/>
        <v>586</v>
      </c>
      <c r="J121" s="8">
        <f t="shared" si="61"/>
        <v>59.982439270851003</v>
      </c>
      <c r="K121" s="12">
        <v>22</v>
      </c>
      <c r="L121" s="8">
        <f t="shared" si="71"/>
        <v>2714</v>
      </c>
      <c r="M121" s="4">
        <f t="shared" si="54"/>
        <v>0.14096704354101516</v>
      </c>
      <c r="N121" s="4">
        <f t="shared" si="55"/>
        <v>0.65287466923261972</v>
      </c>
      <c r="O121" s="8">
        <f t="shared" si="56"/>
        <v>857</v>
      </c>
      <c r="P121" s="1">
        <f t="shared" si="62"/>
        <v>-21</v>
      </c>
      <c r="Q121" s="4">
        <f t="shared" si="63"/>
        <v>-2.3917995444191344E-2</v>
      </c>
      <c r="R121" s="22">
        <f t="shared" si="64"/>
        <v>0.97608200455580862</v>
      </c>
      <c r="S121" s="7">
        <v>169</v>
      </c>
      <c r="T121" s="12">
        <f t="shared" si="101"/>
        <v>0</v>
      </c>
      <c r="U121" s="12"/>
      <c r="V121" s="12"/>
      <c r="W121" s="4">
        <f t="shared" si="102"/>
        <v>0</v>
      </c>
      <c r="X121" s="12">
        <v>8</v>
      </c>
      <c r="Y121" s="42">
        <f t="shared" si="105"/>
        <v>0.61538461538461542</v>
      </c>
      <c r="Z121" s="44">
        <f t="shared" si="49"/>
        <v>0.61538461538461542</v>
      </c>
      <c r="AA121" s="11">
        <f t="shared" si="103"/>
        <v>-1</v>
      </c>
      <c r="AB121" s="4">
        <f t="shared" si="104"/>
        <v>-0.1111111111111111</v>
      </c>
      <c r="AC121" s="4">
        <f t="shared" si="94"/>
        <v>0.1971995332555426</v>
      </c>
      <c r="AD121" s="4">
        <f t="shared" si="95"/>
        <v>9.3348891481913644E-3</v>
      </c>
      <c r="AE121" s="4">
        <f t="shared" si="96"/>
        <v>4.7337278106508875E-2</v>
      </c>
      <c r="AF121" s="1">
        <f t="shared" si="57"/>
        <v>3300</v>
      </c>
      <c r="AG121" s="4">
        <f t="shared" si="69"/>
        <v>0.82242424242424239</v>
      </c>
      <c r="AH121" s="4">
        <f t="shared" si="70"/>
        <v>0.17757575757575758</v>
      </c>
    </row>
    <row r="122" spans="1:34" x14ac:dyDescent="0.25">
      <c r="A122" s="3">
        <v>44014</v>
      </c>
      <c r="B122" s="8">
        <v>9</v>
      </c>
      <c r="C122" s="39"/>
      <c r="D122" s="40"/>
      <c r="E122" s="40">
        <f t="shared" ref="E122" si="110">(B122+B123+B124+B125+B126)/(B117+B118+B119+B120+B121)</f>
        <v>1.0666666666666667</v>
      </c>
      <c r="F122" s="8">
        <f t="shared" si="59"/>
        <v>4166</v>
      </c>
      <c r="G122" s="8">
        <v>1</v>
      </c>
      <c r="H122" s="38"/>
      <c r="I122" s="8">
        <f t="shared" si="60"/>
        <v>587</v>
      </c>
      <c r="J122" s="8">
        <f t="shared" si="61"/>
        <v>60.084798382234709</v>
      </c>
      <c r="K122" s="12">
        <v>7</v>
      </c>
      <c r="L122" s="8">
        <f t="shared" si="71"/>
        <v>2721</v>
      </c>
      <c r="M122" s="4">
        <f t="shared" si="54"/>
        <v>0.14090254440710515</v>
      </c>
      <c r="N122" s="4">
        <f t="shared" si="55"/>
        <v>0.65314450312049932</v>
      </c>
      <c r="O122" s="8">
        <f t="shared" si="56"/>
        <v>858</v>
      </c>
      <c r="P122" s="1">
        <f t="shared" si="62"/>
        <v>1</v>
      </c>
      <c r="Q122" s="4">
        <f t="shared" si="63"/>
        <v>1.1668611435239206E-3</v>
      </c>
      <c r="R122" s="22">
        <f t="shared" si="64"/>
        <v>1.0011668611435238</v>
      </c>
      <c r="S122" s="7">
        <v>157</v>
      </c>
      <c r="T122" s="12">
        <f t="shared" si="101"/>
        <v>-12</v>
      </c>
      <c r="U122" s="12"/>
      <c r="V122" s="12"/>
      <c r="W122" s="4">
        <f t="shared" si="102"/>
        <v>-7.1005917159763315E-2</v>
      </c>
      <c r="X122" s="12">
        <v>8</v>
      </c>
      <c r="Y122" s="42">
        <f t="shared" si="105"/>
        <v>0.72727272727272729</v>
      </c>
      <c r="Z122" s="44">
        <f t="shared" si="49"/>
        <v>0.61538461538461542</v>
      </c>
      <c r="AA122" s="11">
        <f t="shared" si="103"/>
        <v>0</v>
      </c>
      <c r="AB122" s="4">
        <f t="shared" si="104"/>
        <v>0</v>
      </c>
      <c r="AC122" s="4">
        <f t="shared" si="94"/>
        <v>0.18298368298368298</v>
      </c>
      <c r="AD122" s="4">
        <f t="shared" si="95"/>
        <v>9.324009324009324E-3</v>
      </c>
      <c r="AE122" s="4">
        <f t="shared" si="96"/>
        <v>5.0955414012738856E-2</v>
      </c>
      <c r="AF122" s="1">
        <f t="shared" si="57"/>
        <v>3308</v>
      </c>
      <c r="AG122" s="4">
        <f t="shared" si="69"/>
        <v>0.82255139056831927</v>
      </c>
      <c r="AH122" s="4">
        <f t="shared" si="70"/>
        <v>0.17744860943168078</v>
      </c>
    </row>
    <row r="123" spans="1:34" x14ac:dyDescent="0.25">
      <c r="A123" s="3">
        <v>44015</v>
      </c>
      <c r="B123" s="8">
        <v>6</v>
      </c>
      <c r="C123" s="39"/>
      <c r="D123" s="40"/>
      <c r="E123" s="40"/>
      <c r="F123" s="8">
        <f t="shared" si="59"/>
        <v>4172</v>
      </c>
      <c r="G123" s="8">
        <v>1</v>
      </c>
      <c r="H123" s="38"/>
      <c r="I123" s="8">
        <f t="shared" si="60"/>
        <v>588</v>
      </c>
      <c r="J123" s="8">
        <f t="shared" si="61"/>
        <v>60.187157493618415</v>
      </c>
      <c r="K123" s="12">
        <v>31</v>
      </c>
      <c r="L123" s="8">
        <f t="shared" si="71"/>
        <v>2752</v>
      </c>
      <c r="M123" s="4">
        <f t="shared" si="54"/>
        <v>0.14093959731543623</v>
      </c>
      <c r="N123" s="4">
        <f t="shared" si="55"/>
        <v>0.65963566634707571</v>
      </c>
      <c r="O123" s="8">
        <f t="shared" si="56"/>
        <v>832</v>
      </c>
      <c r="P123" s="1">
        <f t="shared" si="62"/>
        <v>-26</v>
      </c>
      <c r="Q123" s="4">
        <f t="shared" si="63"/>
        <v>-3.0303030303030304E-2</v>
      </c>
      <c r="R123" s="22">
        <f t="shared" si="64"/>
        <v>0.96969696969696972</v>
      </c>
      <c r="S123" s="7">
        <v>150</v>
      </c>
      <c r="T123" s="12">
        <f t="shared" si="101"/>
        <v>-7</v>
      </c>
      <c r="U123" s="12"/>
      <c r="V123" s="12"/>
      <c r="W123" s="4">
        <f t="shared" si="102"/>
        <v>-4.4585987261146494E-2</v>
      </c>
      <c r="X123" s="12">
        <v>9</v>
      </c>
      <c r="Y123" s="42">
        <f t="shared" si="105"/>
        <v>1</v>
      </c>
      <c r="Z123" s="44">
        <f t="shared" ref="Z123:Z186" si="111">X123/X116</f>
        <v>0.69230769230769229</v>
      </c>
      <c r="AA123" s="11">
        <f t="shared" si="103"/>
        <v>1</v>
      </c>
      <c r="AB123" s="4">
        <f t="shared" si="104"/>
        <v>0.125</v>
      </c>
      <c r="AC123" s="4">
        <f t="shared" si="94"/>
        <v>0.18028846153846154</v>
      </c>
      <c r="AD123" s="4">
        <f t="shared" si="95"/>
        <v>1.0817307692307692E-2</v>
      </c>
      <c r="AE123" s="4">
        <f t="shared" si="96"/>
        <v>0.06</v>
      </c>
      <c r="AF123" s="1">
        <f t="shared" si="57"/>
        <v>3340</v>
      </c>
      <c r="AG123" s="4">
        <f t="shared" si="69"/>
        <v>0.82395209580838324</v>
      </c>
      <c r="AH123" s="4">
        <f t="shared" si="70"/>
        <v>0.17604790419161676</v>
      </c>
    </row>
    <row r="124" spans="1:34" x14ac:dyDescent="0.25">
      <c r="A124" s="3">
        <v>44016</v>
      </c>
      <c r="B124" s="8">
        <v>2</v>
      </c>
      <c r="C124" s="39"/>
      <c r="D124" s="40"/>
      <c r="E124" s="40"/>
      <c r="F124" s="8">
        <f t="shared" si="59"/>
        <v>4174</v>
      </c>
      <c r="G124" s="8">
        <v>1</v>
      </c>
      <c r="H124" s="38"/>
      <c r="I124" s="8">
        <f t="shared" si="60"/>
        <v>589</v>
      </c>
      <c r="J124" s="8">
        <f t="shared" si="61"/>
        <v>60.28951660500212</v>
      </c>
      <c r="K124" s="12">
        <v>32</v>
      </c>
      <c r="L124" s="8">
        <f t="shared" si="71"/>
        <v>2784</v>
      </c>
      <c r="M124" s="4">
        <f t="shared" si="54"/>
        <v>0.14111164350742691</v>
      </c>
      <c r="N124" s="4">
        <f t="shared" si="55"/>
        <v>0.66698610445615714</v>
      </c>
      <c r="O124" s="8">
        <f t="shared" si="56"/>
        <v>801</v>
      </c>
      <c r="P124" s="1">
        <f t="shared" si="62"/>
        <v>-31</v>
      </c>
      <c r="Q124" s="4">
        <f t="shared" si="63"/>
        <v>-3.7259615384615384E-2</v>
      </c>
      <c r="R124" s="22">
        <f t="shared" si="64"/>
        <v>0.96274038461538458</v>
      </c>
      <c r="S124" s="7">
        <v>140</v>
      </c>
      <c r="T124" s="12">
        <f t="shared" si="101"/>
        <v>-10</v>
      </c>
      <c r="U124" s="12"/>
      <c r="V124" s="12"/>
      <c r="W124" s="4">
        <f t="shared" si="102"/>
        <v>-6.6666666666666666E-2</v>
      </c>
      <c r="X124" s="12">
        <v>8</v>
      </c>
      <c r="Y124" s="42">
        <f t="shared" si="105"/>
        <v>0.88888888888888884</v>
      </c>
      <c r="Z124" s="44">
        <f t="shared" si="111"/>
        <v>0.72727272727272729</v>
      </c>
      <c r="AA124" s="11">
        <f t="shared" si="103"/>
        <v>-1</v>
      </c>
      <c r="AB124" s="4">
        <f t="shared" si="104"/>
        <v>-0.1111111111111111</v>
      </c>
      <c r="AC124" s="4">
        <f t="shared" si="94"/>
        <v>0.17478152309612985</v>
      </c>
      <c r="AD124" s="4">
        <f t="shared" si="95"/>
        <v>9.9875156054931337E-3</v>
      </c>
      <c r="AE124" s="4">
        <f t="shared" si="96"/>
        <v>5.7142857142857141E-2</v>
      </c>
      <c r="AF124" s="1">
        <f t="shared" si="57"/>
        <v>3373</v>
      </c>
      <c r="AG124" s="4">
        <f t="shared" si="69"/>
        <v>0.82537800177883192</v>
      </c>
      <c r="AH124" s="4">
        <f t="shared" si="70"/>
        <v>0.17462199822116811</v>
      </c>
    </row>
    <row r="125" spans="1:34" x14ac:dyDescent="0.25">
      <c r="A125" s="3">
        <v>44017</v>
      </c>
      <c r="B125" s="8">
        <v>9</v>
      </c>
      <c r="C125" s="39"/>
      <c r="D125" s="40"/>
      <c r="E125" s="40"/>
      <c r="F125" s="8">
        <f t="shared" si="59"/>
        <v>4183</v>
      </c>
      <c r="G125" s="8">
        <v>0</v>
      </c>
      <c r="H125" s="38"/>
      <c r="I125" s="8">
        <f t="shared" si="60"/>
        <v>589</v>
      </c>
      <c r="J125" s="8">
        <f t="shared" si="61"/>
        <v>60.28951660500212</v>
      </c>
      <c r="K125" s="12">
        <v>27</v>
      </c>
      <c r="L125" s="8">
        <f t="shared" si="71"/>
        <v>2811</v>
      </c>
      <c r="M125" s="4">
        <f t="shared" si="54"/>
        <v>0.14080803251255081</v>
      </c>
      <c r="N125" s="4">
        <f t="shared" si="55"/>
        <v>0.67200573750896486</v>
      </c>
      <c r="O125" s="8">
        <f t="shared" si="56"/>
        <v>783</v>
      </c>
      <c r="P125" s="1">
        <f t="shared" si="62"/>
        <v>-18</v>
      </c>
      <c r="Q125" s="4">
        <f t="shared" si="63"/>
        <v>-2.247191011235955E-2</v>
      </c>
      <c r="R125" s="22">
        <f t="shared" si="64"/>
        <v>0.97752808988764039</v>
      </c>
      <c r="S125" s="7">
        <v>144</v>
      </c>
      <c r="T125" s="12">
        <f t="shared" si="101"/>
        <v>4</v>
      </c>
      <c r="U125" s="12"/>
      <c r="V125" s="12"/>
      <c r="W125" s="4">
        <f t="shared" si="102"/>
        <v>2.8571428571428571E-2</v>
      </c>
      <c r="X125" s="12">
        <v>8</v>
      </c>
      <c r="Y125" s="42">
        <f t="shared" si="105"/>
        <v>0.88888888888888884</v>
      </c>
      <c r="Z125" s="44">
        <f t="shared" si="111"/>
        <v>0.88888888888888884</v>
      </c>
      <c r="AA125" s="11">
        <f t="shared" si="103"/>
        <v>0</v>
      </c>
      <c r="AB125" s="4">
        <f t="shared" si="104"/>
        <v>0</v>
      </c>
      <c r="AC125" s="4">
        <f t="shared" si="94"/>
        <v>0.18390804597701149</v>
      </c>
      <c r="AD125" s="4">
        <f t="shared" si="95"/>
        <v>1.0217113665389528E-2</v>
      </c>
      <c r="AE125" s="4">
        <f t="shared" si="96"/>
        <v>5.5555555555555552E-2</v>
      </c>
      <c r="AF125" s="1">
        <f t="shared" si="57"/>
        <v>3400</v>
      </c>
      <c r="AG125" s="4">
        <f t="shared" si="69"/>
        <v>0.82676470588235296</v>
      </c>
      <c r="AH125" s="4">
        <f t="shared" si="70"/>
        <v>0.17323529411764707</v>
      </c>
    </row>
    <row r="126" spans="1:34" x14ac:dyDescent="0.25">
      <c r="A126" s="3">
        <v>44018</v>
      </c>
      <c r="B126" s="8">
        <v>6</v>
      </c>
      <c r="C126" s="39">
        <f t="shared" ref="C126" si="112">B126+B127+B128+B129+B130+B131+B132</f>
        <v>51</v>
      </c>
      <c r="D126" s="40">
        <f t="shared" ref="D126" si="113">C126/C119</f>
        <v>1.2439024390243902</v>
      </c>
      <c r="E126" s="40"/>
      <c r="F126" s="8">
        <f t="shared" si="59"/>
        <v>4189</v>
      </c>
      <c r="G126" s="8">
        <v>0</v>
      </c>
      <c r="H126" s="38">
        <f t="shared" ref="H126" si="114">(G126+G127+G128+G129+G130+G131+G132)/(G119+G120+G121+G122+G123+G124+G125)</f>
        <v>0.75</v>
      </c>
      <c r="I126" s="8">
        <f t="shared" si="60"/>
        <v>589</v>
      </c>
      <c r="J126" s="8">
        <f t="shared" si="61"/>
        <v>60.28951660500212</v>
      </c>
      <c r="K126" s="12">
        <v>49</v>
      </c>
      <c r="L126" s="8">
        <f t="shared" si="71"/>
        <v>2860</v>
      </c>
      <c r="M126" s="4">
        <f t="shared" si="54"/>
        <v>0.14060634996419194</v>
      </c>
      <c r="N126" s="4">
        <f t="shared" si="55"/>
        <v>0.68274051086178089</v>
      </c>
      <c r="O126" s="8">
        <f t="shared" si="56"/>
        <v>740</v>
      </c>
      <c r="P126" s="1">
        <f t="shared" si="62"/>
        <v>-43</v>
      </c>
      <c r="Q126" s="4">
        <f t="shared" si="63"/>
        <v>-5.4916985951468711E-2</v>
      </c>
      <c r="R126" s="22">
        <f t="shared" si="64"/>
        <v>0.94508301404853134</v>
      </c>
      <c r="S126" s="7">
        <v>144</v>
      </c>
      <c r="T126" s="12">
        <f t="shared" si="101"/>
        <v>0</v>
      </c>
      <c r="U126" s="12"/>
      <c r="V126" s="12"/>
      <c r="W126" s="4">
        <f t="shared" si="102"/>
        <v>0</v>
      </c>
      <c r="X126" s="12">
        <v>8</v>
      </c>
      <c r="Y126" s="42">
        <f t="shared" si="105"/>
        <v>1</v>
      </c>
      <c r="Z126" s="44">
        <f t="shared" si="111"/>
        <v>0.88888888888888884</v>
      </c>
      <c r="AA126" s="11">
        <f t="shared" si="103"/>
        <v>0</v>
      </c>
      <c r="AB126" s="4">
        <f t="shared" si="104"/>
        <v>0</v>
      </c>
      <c r="AC126" s="4">
        <f t="shared" si="94"/>
        <v>0.19459459459459461</v>
      </c>
      <c r="AD126" s="4">
        <f t="shared" si="95"/>
        <v>1.0810810810810811E-2</v>
      </c>
      <c r="AE126" s="4">
        <f t="shared" si="96"/>
        <v>5.5555555555555552E-2</v>
      </c>
      <c r="AF126" s="1">
        <f t="shared" si="57"/>
        <v>3449</v>
      </c>
      <c r="AG126" s="4">
        <f t="shared" si="69"/>
        <v>0.82922586256886055</v>
      </c>
      <c r="AH126" s="4">
        <f t="shared" si="70"/>
        <v>0.17077413743113945</v>
      </c>
    </row>
    <row r="127" spans="1:34" x14ac:dyDescent="0.25">
      <c r="A127" s="3">
        <v>44019</v>
      </c>
      <c r="B127" s="8">
        <v>16</v>
      </c>
      <c r="C127" s="39"/>
      <c r="D127" s="40"/>
      <c r="E127" s="40">
        <f t="shared" ref="E127" si="115">(B127+B128+B129+B130+B131)/(B122+B123+B124+B125+B126)</f>
        <v>1.25</v>
      </c>
      <c r="F127" s="8">
        <f t="shared" si="59"/>
        <v>4205</v>
      </c>
      <c r="G127" s="8">
        <v>0</v>
      </c>
      <c r="H127" s="38"/>
      <c r="I127" s="8">
        <f t="shared" si="60"/>
        <v>589</v>
      </c>
      <c r="J127" s="8">
        <f t="shared" si="61"/>
        <v>60.28951660500212</v>
      </c>
      <c r="K127" s="12">
        <v>14</v>
      </c>
      <c r="L127" s="8">
        <f t="shared" si="71"/>
        <v>2874</v>
      </c>
      <c r="M127" s="4">
        <f t="shared" si="54"/>
        <v>0.14007134363852555</v>
      </c>
      <c r="N127" s="4">
        <f t="shared" si="55"/>
        <v>0.68347205707491077</v>
      </c>
      <c r="O127" s="8">
        <f t="shared" si="56"/>
        <v>742</v>
      </c>
      <c r="P127" s="1">
        <f t="shared" si="62"/>
        <v>2</v>
      </c>
      <c r="Q127" s="4">
        <f t="shared" si="63"/>
        <v>2.7027027027027029E-3</v>
      </c>
      <c r="R127" s="22">
        <f t="shared" si="64"/>
        <v>1.0027027027027027</v>
      </c>
      <c r="S127" s="7">
        <v>142</v>
      </c>
      <c r="T127" s="12">
        <f t="shared" si="101"/>
        <v>-2</v>
      </c>
      <c r="U127" s="12"/>
      <c r="V127" s="12"/>
      <c r="W127" s="4">
        <f t="shared" si="102"/>
        <v>-1.3888888888888888E-2</v>
      </c>
      <c r="X127" s="12">
        <v>7</v>
      </c>
      <c r="Y127" s="42">
        <f t="shared" si="105"/>
        <v>0.875</v>
      </c>
      <c r="Z127" s="44">
        <f t="shared" si="111"/>
        <v>0.77777777777777779</v>
      </c>
      <c r="AA127" s="11">
        <f t="shared" si="103"/>
        <v>-1</v>
      </c>
      <c r="AB127" s="4">
        <f t="shared" si="104"/>
        <v>-0.125</v>
      </c>
      <c r="AC127" s="4">
        <f t="shared" si="94"/>
        <v>0.19137466307277629</v>
      </c>
      <c r="AD127" s="4">
        <f t="shared" si="95"/>
        <v>9.433962264150943E-3</v>
      </c>
      <c r="AE127" s="4">
        <f t="shared" si="96"/>
        <v>4.9295774647887321E-2</v>
      </c>
      <c r="AF127" s="1">
        <f t="shared" si="57"/>
        <v>3463</v>
      </c>
      <c r="AG127" s="4">
        <f t="shared" si="69"/>
        <v>0.82991625758013288</v>
      </c>
      <c r="AH127" s="4">
        <f t="shared" si="70"/>
        <v>0.17008374241986718</v>
      </c>
    </row>
    <row r="128" spans="1:34" x14ac:dyDescent="0.25">
      <c r="A128" s="3">
        <v>44020</v>
      </c>
      <c r="B128" s="8">
        <v>5</v>
      </c>
      <c r="C128" s="39"/>
      <c r="D128" s="40"/>
      <c r="E128" s="40"/>
      <c r="F128" s="8">
        <f t="shared" si="59"/>
        <v>4210</v>
      </c>
      <c r="G128" s="8">
        <v>0</v>
      </c>
      <c r="H128" s="38"/>
      <c r="I128" s="8">
        <f t="shared" si="60"/>
        <v>589</v>
      </c>
      <c r="J128" s="8">
        <f t="shared" si="61"/>
        <v>60.28951660500212</v>
      </c>
      <c r="K128" s="12">
        <v>11</v>
      </c>
      <c r="L128" s="8">
        <f t="shared" si="71"/>
        <v>2885</v>
      </c>
      <c r="M128" s="4">
        <f t="shared" si="54"/>
        <v>0.13990498812351543</v>
      </c>
      <c r="N128" s="4">
        <f t="shared" si="55"/>
        <v>0.68527315914489306</v>
      </c>
      <c r="O128" s="8">
        <f t="shared" si="56"/>
        <v>736</v>
      </c>
      <c r="P128" s="1">
        <f t="shared" si="62"/>
        <v>-6</v>
      </c>
      <c r="Q128" s="4">
        <f t="shared" si="63"/>
        <v>-8.0862533692722376E-3</v>
      </c>
      <c r="R128" s="22">
        <f t="shared" si="64"/>
        <v>0.99191374663072773</v>
      </c>
      <c r="S128" s="7">
        <v>132</v>
      </c>
      <c r="T128" s="12">
        <f t="shared" si="101"/>
        <v>-10</v>
      </c>
      <c r="U128" s="12"/>
      <c r="V128" s="12"/>
      <c r="W128" s="4">
        <f t="shared" si="102"/>
        <v>-7.0422535211267609E-2</v>
      </c>
      <c r="X128" s="12">
        <v>6</v>
      </c>
      <c r="Y128" s="42">
        <f t="shared" si="105"/>
        <v>0.66666666666666663</v>
      </c>
      <c r="Z128" s="44">
        <f t="shared" si="111"/>
        <v>0.75</v>
      </c>
      <c r="AA128" s="11">
        <f t="shared" si="103"/>
        <v>-1</v>
      </c>
      <c r="AB128" s="4">
        <f t="shared" si="104"/>
        <v>-0.14285714285714285</v>
      </c>
      <c r="AC128" s="4">
        <f t="shared" si="94"/>
        <v>0.17934782608695651</v>
      </c>
      <c r="AD128" s="4">
        <f t="shared" si="95"/>
        <v>8.152173913043478E-3</v>
      </c>
      <c r="AE128" s="4">
        <f t="shared" si="96"/>
        <v>4.5454545454545456E-2</v>
      </c>
      <c r="AF128" s="1">
        <f t="shared" si="57"/>
        <v>3474</v>
      </c>
      <c r="AG128" s="4">
        <f t="shared" si="69"/>
        <v>0.83045480713874498</v>
      </c>
      <c r="AH128" s="4">
        <f t="shared" si="70"/>
        <v>0.16954519286125505</v>
      </c>
    </row>
    <row r="129" spans="1:34" x14ac:dyDescent="0.25">
      <c r="A129" s="3">
        <v>44021</v>
      </c>
      <c r="B129" s="8">
        <v>10</v>
      </c>
      <c r="C129" s="39"/>
      <c r="D129" s="40"/>
      <c r="E129" s="40"/>
      <c r="F129" s="8">
        <f t="shared" si="59"/>
        <v>4220</v>
      </c>
      <c r="G129" s="8">
        <v>2</v>
      </c>
      <c r="H129" s="38"/>
      <c r="I129" s="8">
        <f t="shared" si="60"/>
        <v>591</v>
      </c>
      <c r="J129" s="8">
        <f t="shared" si="61"/>
        <v>60.494234827769532</v>
      </c>
      <c r="K129" s="12">
        <v>2</v>
      </c>
      <c r="L129" s="8">
        <f t="shared" si="71"/>
        <v>2887</v>
      </c>
      <c r="M129" s="4">
        <f t="shared" si="54"/>
        <v>0.14004739336492891</v>
      </c>
      <c r="N129" s="4">
        <f t="shared" si="55"/>
        <v>0.68412322274881521</v>
      </c>
      <c r="O129" s="8">
        <f t="shared" si="56"/>
        <v>742</v>
      </c>
      <c r="P129" s="1">
        <f t="shared" si="62"/>
        <v>6</v>
      </c>
      <c r="Q129" s="4">
        <f t="shared" si="63"/>
        <v>8.152173913043478E-3</v>
      </c>
      <c r="R129" s="22">
        <f t="shared" si="64"/>
        <v>1.0081521739130435</v>
      </c>
      <c r="S129" s="7">
        <v>131</v>
      </c>
      <c r="T129" s="12">
        <f t="shared" si="101"/>
        <v>-1</v>
      </c>
      <c r="U129" s="12"/>
      <c r="V129" s="12"/>
      <c r="W129" s="4">
        <f t="shared" si="102"/>
        <v>-7.575757575757576E-3</v>
      </c>
      <c r="X129" s="12">
        <v>6</v>
      </c>
      <c r="Y129" s="42">
        <f t="shared" si="105"/>
        <v>0.75</v>
      </c>
      <c r="Z129" s="44">
        <f t="shared" si="111"/>
        <v>0.75</v>
      </c>
      <c r="AA129" s="11">
        <f t="shared" si="103"/>
        <v>0</v>
      </c>
      <c r="AB129" s="4">
        <f t="shared" si="104"/>
        <v>0</v>
      </c>
      <c r="AC129" s="4">
        <f t="shared" si="94"/>
        <v>0.17654986522911051</v>
      </c>
      <c r="AD129" s="4">
        <f t="shared" si="95"/>
        <v>8.0862533692722376E-3</v>
      </c>
      <c r="AE129" s="4">
        <f t="shared" si="96"/>
        <v>4.5801526717557252E-2</v>
      </c>
      <c r="AF129" s="1">
        <f t="shared" si="57"/>
        <v>3478</v>
      </c>
      <c r="AG129" s="4">
        <f t="shared" si="69"/>
        <v>0.83007475560667054</v>
      </c>
      <c r="AH129" s="4">
        <f t="shared" si="70"/>
        <v>0.16992524439332951</v>
      </c>
    </row>
    <row r="130" spans="1:34" x14ac:dyDescent="0.25">
      <c r="A130" s="3">
        <v>44022</v>
      </c>
      <c r="B130" s="8">
        <v>3</v>
      </c>
      <c r="C130" s="39"/>
      <c r="D130" s="40"/>
      <c r="E130" s="40"/>
      <c r="F130" s="8">
        <f t="shared" si="59"/>
        <v>4223</v>
      </c>
      <c r="G130" s="8">
        <v>2</v>
      </c>
      <c r="H130" s="38"/>
      <c r="I130" s="8">
        <f t="shared" si="60"/>
        <v>593</v>
      </c>
      <c r="J130" s="8">
        <f t="shared" si="61"/>
        <v>60.698953050536943</v>
      </c>
      <c r="K130" s="12">
        <v>54</v>
      </c>
      <c r="L130" s="8">
        <f t="shared" si="71"/>
        <v>2941</v>
      </c>
      <c r="M130" s="4">
        <f t="shared" ref="M130:M193" si="116">I130/F130</f>
        <v>0.14042150130239167</v>
      </c>
      <c r="N130" s="4">
        <f t="shared" ref="N130:N193" si="117">L130/F130</f>
        <v>0.69642434288420552</v>
      </c>
      <c r="O130" s="8">
        <f t="shared" ref="O130:O193" si="118">F130-(I130+L130)</f>
        <v>689</v>
      </c>
      <c r="P130" s="1">
        <f t="shared" si="62"/>
        <v>-53</v>
      </c>
      <c r="Q130" s="4">
        <f t="shared" si="63"/>
        <v>-7.1428571428571425E-2</v>
      </c>
      <c r="R130" s="22">
        <f t="shared" si="64"/>
        <v>0.9285714285714286</v>
      </c>
      <c r="S130" s="7">
        <v>133</v>
      </c>
      <c r="T130" s="12">
        <f t="shared" si="101"/>
        <v>2</v>
      </c>
      <c r="U130" s="12"/>
      <c r="V130" s="12"/>
      <c r="W130" s="4">
        <f t="shared" si="102"/>
        <v>1.5267175572519083E-2</v>
      </c>
      <c r="X130" s="12">
        <v>6</v>
      </c>
      <c r="Y130" s="42">
        <f t="shared" si="105"/>
        <v>0.75</v>
      </c>
      <c r="Z130" s="44">
        <f t="shared" si="111"/>
        <v>0.66666666666666663</v>
      </c>
      <c r="AA130" s="11">
        <f t="shared" si="103"/>
        <v>0</v>
      </c>
      <c r="AB130" s="4">
        <f t="shared" si="104"/>
        <v>0</v>
      </c>
      <c r="AC130" s="4">
        <f t="shared" si="94"/>
        <v>0.19303338171262699</v>
      </c>
      <c r="AD130" s="4">
        <f t="shared" si="95"/>
        <v>8.708272859216255E-3</v>
      </c>
      <c r="AE130" s="4">
        <f t="shared" si="96"/>
        <v>4.5112781954887216E-2</v>
      </c>
      <c r="AF130" s="1">
        <f t="shared" ref="AF130:AF193" si="119">F130-O130</f>
        <v>3534</v>
      </c>
      <c r="AG130" s="4">
        <f t="shared" si="69"/>
        <v>0.83220147142048673</v>
      </c>
      <c r="AH130" s="4">
        <f t="shared" si="70"/>
        <v>0.1677985285795133</v>
      </c>
    </row>
    <row r="131" spans="1:34" x14ac:dyDescent="0.25">
      <c r="A131" s="3">
        <v>44023</v>
      </c>
      <c r="B131" s="8">
        <v>6</v>
      </c>
      <c r="C131" s="39"/>
      <c r="D131" s="40"/>
      <c r="E131" s="40"/>
      <c r="F131" s="8">
        <f t="shared" ref="F131:F194" si="120">F130+B131</f>
        <v>4229</v>
      </c>
      <c r="G131" s="8">
        <v>2</v>
      </c>
      <c r="H131" s="38"/>
      <c r="I131" s="8">
        <f t="shared" ref="I131:I194" si="121">I130+G131</f>
        <v>595</v>
      </c>
      <c r="J131" s="8">
        <f t="shared" si="61"/>
        <v>60.903671273304347</v>
      </c>
      <c r="K131" s="12">
        <v>33</v>
      </c>
      <c r="L131" s="8">
        <f t="shared" si="71"/>
        <v>2974</v>
      </c>
      <c r="M131" s="4">
        <f t="shared" si="116"/>
        <v>0.14069519981082998</v>
      </c>
      <c r="N131" s="4">
        <f t="shared" si="117"/>
        <v>0.7032395365334595</v>
      </c>
      <c r="O131" s="8">
        <f t="shared" si="118"/>
        <v>660</v>
      </c>
      <c r="P131" s="1">
        <f t="shared" si="62"/>
        <v>-29</v>
      </c>
      <c r="Q131" s="4">
        <f t="shared" si="63"/>
        <v>-4.2089985486211901E-2</v>
      </c>
      <c r="R131" s="22">
        <f t="shared" si="64"/>
        <v>0.9579100145137881</v>
      </c>
      <c r="S131" s="7">
        <v>129</v>
      </c>
      <c r="T131" s="12">
        <f t="shared" si="101"/>
        <v>-4</v>
      </c>
      <c r="U131" s="12"/>
      <c r="V131" s="12"/>
      <c r="W131" s="4">
        <f t="shared" si="102"/>
        <v>-3.007518796992481E-2</v>
      </c>
      <c r="X131" s="12">
        <v>5</v>
      </c>
      <c r="Y131" s="42">
        <f t="shared" si="105"/>
        <v>0.625</v>
      </c>
      <c r="Z131" s="44">
        <f t="shared" si="111"/>
        <v>0.625</v>
      </c>
      <c r="AA131" s="11">
        <f t="shared" si="103"/>
        <v>-1</v>
      </c>
      <c r="AB131" s="4">
        <f t="shared" si="104"/>
        <v>-0.16666666666666666</v>
      </c>
      <c r="AC131" s="4">
        <f t="shared" si="94"/>
        <v>0.19545454545454546</v>
      </c>
      <c r="AD131" s="4">
        <f t="shared" si="95"/>
        <v>7.575757575757576E-3</v>
      </c>
      <c r="AE131" s="4">
        <f t="shared" si="96"/>
        <v>3.875968992248062E-2</v>
      </c>
      <c r="AF131" s="1">
        <f t="shared" si="119"/>
        <v>3569</v>
      </c>
      <c r="AG131" s="4">
        <f t="shared" si="69"/>
        <v>0.83328663491173993</v>
      </c>
      <c r="AH131" s="4">
        <f t="shared" si="70"/>
        <v>0.16671336508826001</v>
      </c>
    </row>
    <row r="132" spans="1:34" x14ac:dyDescent="0.25">
      <c r="A132" s="3">
        <v>44024</v>
      </c>
      <c r="B132" s="8">
        <v>5</v>
      </c>
      <c r="C132" s="39"/>
      <c r="D132" s="40"/>
      <c r="E132" s="40">
        <f t="shared" ref="E132" si="122">(B132+B133+B134+B135+B136)/(B127+B128+B129+B130+B131)</f>
        <v>1.25</v>
      </c>
      <c r="F132" s="8">
        <f t="shared" si="120"/>
        <v>4234</v>
      </c>
      <c r="G132" s="8">
        <v>0</v>
      </c>
      <c r="H132" s="38"/>
      <c r="I132" s="8">
        <f t="shared" si="121"/>
        <v>595</v>
      </c>
      <c r="J132" s="8">
        <f t="shared" ref="J132:J195" si="123">I132/9.769526</f>
        <v>60.903671273304347</v>
      </c>
      <c r="K132" s="12">
        <v>62</v>
      </c>
      <c r="L132" s="8">
        <f t="shared" si="71"/>
        <v>3036</v>
      </c>
      <c r="M132" s="4">
        <f t="shared" si="116"/>
        <v>0.14052905054322154</v>
      </c>
      <c r="N132" s="4">
        <f t="shared" si="117"/>
        <v>0.71705243268776575</v>
      </c>
      <c r="O132" s="8">
        <f t="shared" si="118"/>
        <v>603</v>
      </c>
      <c r="P132" s="1">
        <f t="shared" ref="P132:P195" si="124">O132-O131</f>
        <v>-57</v>
      </c>
      <c r="Q132" s="4">
        <f t="shared" si="63"/>
        <v>-8.6363636363636365E-2</v>
      </c>
      <c r="R132" s="22">
        <f t="shared" si="64"/>
        <v>0.91363636363636369</v>
      </c>
      <c r="S132" s="7">
        <v>128</v>
      </c>
      <c r="T132" s="12">
        <f t="shared" si="101"/>
        <v>-1</v>
      </c>
      <c r="U132" s="12"/>
      <c r="V132" s="12"/>
      <c r="W132" s="4">
        <f t="shared" si="102"/>
        <v>-7.7519379844961239E-3</v>
      </c>
      <c r="X132" s="12">
        <v>5</v>
      </c>
      <c r="Y132" s="42">
        <f t="shared" si="105"/>
        <v>0.7142857142857143</v>
      </c>
      <c r="Z132" s="44">
        <f t="shared" si="111"/>
        <v>0.625</v>
      </c>
      <c r="AA132" s="11">
        <f t="shared" si="103"/>
        <v>0</v>
      </c>
      <c r="AB132" s="4">
        <f t="shared" si="104"/>
        <v>0</v>
      </c>
      <c r="AC132" s="4">
        <f t="shared" si="94"/>
        <v>0.21227197346600332</v>
      </c>
      <c r="AD132" s="4">
        <f t="shared" si="95"/>
        <v>8.291873963515755E-3</v>
      </c>
      <c r="AE132" s="4">
        <f t="shared" si="96"/>
        <v>3.90625E-2</v>
      </c>
      <c r="AF132" s="1">
        <f t="shared" si="119"/>
        <v>3631</v>
      </c>
      <c r="AG132" s="4">
        <f t="shared" si="69"/>
        <v>0.83613329661250346</v>
      </c>
      <c r="AH132" s="4">
        <f t="shared" si="70"/>
        <v>0.16386670338749657</v>
      </c>
    </row>
    <row r="133" spans="1:34" x14ac:dyDescent="0.25">
      <c r="A133" s="3">
        <v>44025</v>
      </c>
      <c r="B133" s="8">
        <v>13</v>
      </c>
      <c r="C133" s="39">
        <f t="shared" ref="C133" si="125">B133+B134+B135+B136+B137+B138+B139</f>
        <v>99</v>
      </c>
      <c r="D133" s="40">
        <f t="shared" ref="D133" si="126">C133/C126</f>
        <v>1.9411764705882353</v>
      </c>
      <c r="E133" s="40"/>
      <c r="F133" s="8">
        <f t="shared" si="120"/>
        <v>4247</v>
      </c>
      <c r="G133" s="8">
        <v>0</v>
      </c>
      <c r="H133" s="38">
        <f t="shared" ref="H133" si="127">(G133+G134+G135+G136+G137+G138+G139)/(G126+G127+G128+G129+G130+G131+G132)</f>
        <v>0.16666666666666666</v>
      </c>
      <c r="I133" s="8">
        <f t="shared" si="121"/>
        <v>595</v>
      </c>
      <c r="J133" s="8">
        <f t="shared" si="123"/>
        <v>60.903671273304347</v>
      </c>
      <c r="K133" s="12">
        <v>37</v>
      </c>
      <c r="L133" s="8">
        <f t="shared" si="71"/>
        <v>3073</v>
      </c>
      <c r="M133" s="4">
        <f t="shared" si="116"/>
        <v>0.1400988933364728</v>
      </c>
      <c r="N133" s="4">
        <f t="shared" si="117"/>
        <v>0.72356957852601833</v>
      </c>
      <c r="O133" s="8">
        <f t="shared" si="118"/>
        <v>579</v>
      </c>
      <c r="P133" s="1">
        <f t="shared" si="124"/>
        <v>-24</v>
      </c>
      <c r="Q133" s="4">
        <f t="shared" ref="Q133:Q196" si="128">(O133-O132)/O132</f>
        <v>-3.9800995024875621E-2</v>
      </c>
      <c r="R133" s="22">
        <f t="shared" ref="R133:R196" si="129">O133/O132</f>
        <v>0.96019900497512434</v>
      </c>
      <c r="S133" s="7">
        <v>127</v>
      </c>
      <c r="T133" s="12">
        <f t="shared" si="101"/>
        <v>-1</v>
      </c>
      <c r="U133" s="12"/>
      <c r="V133" s="12"/>
      <c r="W133" s="4">
        <f t="shared" si="102"/>
        <v>-7.8125E-3</v>
      </c>
      <c r="X133" s="12">
        <v>5</v>
      </c>
      <c r="Y133" s="42">
        <f t="shared" si="105"/>
        <v>0.83333333333333337</v>
      </c>
      <c r="Z133" s="44">
        <f t="shared" si="111"/>
        <v>0.625</v>
      </c>
      <c r="AA133" s="11">
        <f t="shared" si="103"/>
        <v>0</v>
      </c>
      <c r="AB133" s="4">
        <f t="shared" si="104"/>
        <v>0</v>
      </c>
      <c r="AC133" s="4">
        <f t="shared" si="94"/>
        <v>0.21934369602763384</v>
      </c>
      <c r="AD133" s="4">
        <f t="shared" si="95"/>
        <v>8.6355785837651123E-3</v>
      </c>
      <c r="AE133" s="4">
        <f t="shared" si="96"/>
        <v>3.937007874015748E-2</v>
      </c>
      <c r="AF133" s="1">
        <f t="shared" si="119"/>
        <v>3668</v>
      </c>
      <c r="AG133" s="4">
        <f t="shared" si="69"/>
        <v>0.83778625954198471</v>
      </c>
      <c r="AH133" s="4">
        <f t="shared" si="70"/>
        <v>0.16221374045801526</v>
      </c>
    </row>
    <row r="134" spans="1:34" x14ac:dyDescent="0.25">
      <c r="A134" s="3">
        <v>44026</v>
      </c>
      <c r="B134" s="8">
        <v>11</v>
      </c>
      <c r="C134" s="39"/>
      <c r="D134" s="40"/>
      <c r="E134" s="40"/>
      <c r="F134" s="8">
        <f t="shared" si="120"/>
        <v>4258</v>
      </c>
      <c r="G134" s="8">
        <v>0</v>
      </c>
      <c r="H134" s="38"/>
      <c r="I134" s="8">
        <f t="shared" si="121"/>
        <v>595</v>
      </c>
      <c r="J134" s="8">
        <f t="shared" si="123"/>
        <v>60.903671273304347</v>
      </c>
      <c r="K134" s="12">
        <v>33</v>
      </c>
      <c r="L134" s="8">
        <f t="shared" si="71"/>
        <v>3106</v>
      </c>
      <c r="M134" s="4">
        <f t="shared" si="116"/>
        <v>0.13973696571160169</v>
      </c>
      <c r="N134" s="4">
        <f t="shared" si="117"/>
        <v>0.72945044621888211</v>
      </c>
      <c r="O134" s="8">
        <f t="shared" si="118"/>
        <v>557</v>
      </c>
      <c r="P134" s="1">
        <f t="shared" si="124"/>
        <v>-22</v>
      </c>
      <c r="Q134" s="4">
        <f t="shared" si="128"/>
        <v>-3.7996545768566495E-2</v>
      </c>
      <c r="R134" s="22">
        <f t="shared" si="129"/>
        <v>0.96200345423143352</v>
      </c>
      <c r="S134" s="7">
        <v>131</v>
      </c>
      <c r="T134" s="12">
        <f t="shared" si="101"/>
        <v>4</v>
      </c>
      <c r="U134" s="12"/>
      <c r="V134" s="12"/>
      <c r="W134" s="4">
        <f t="shared" si="102"/>
        <v>3.1496062992125984E-2</v>
      </c>
      <c r="X134" s="12">
        <v>5</v>
      </c>
      <c r="Y134" s="42">
        <f t="shared" si="105"/>
        <v>0.83333333333333337</v>
      </c>
      <c r="Z134" s="44">
        <f t="shared" si="111"/>
        <v>0.7142857142857143</v>
      </c>
      <c r="AA134" s="11">
        <f t="shared" si="103"/>
        <v>0</v>
      </c>
      <c r="AB134" s="4">
        <f t="shared" si="104"/>
        <v>0</v>
      </c>
      <c r="AC134" s="4">
        <f t="shared" si="94"/>
        <v>0.23518850987432674</v>
      </c>
      <c r="AD134" s="4">
        <f t="shared" si="95"/>
        <v>8.9766606822262122E-3</v>
      </c>
      <c r="AE134" s="4">
        <f t="shared" si="96"/>
        <v>3.8167938931297711E-2</v>
      </c>
      <c r="AF134" s="1">
        <f t="shared" si="119"/>
        <v>3701</v>
      </c>
      <c r="AG134" s="4">
        <f t="shared" si="69"/>
        <v>0.83923263982707375</v>
      </c>
      <c r="AH134" s="4">
        <f t="shared" si="70"/>
        <v>0.16076736017292623</v>
      </c>
    </row>
    <row r="135" spans="1:34" x14ac:dyDescent="0.25">
      <c r="A135" s="3">
        <v>44027</v>
      </c>
      <c r="B135" s="8">
        <v>5</v>
      </c>
      <c r="C135" s="39"/>
      <c r="D135" s="40"/>
      <c r="E135" s="40"/>
      <c r="F135" s="8">
        <f t="shared" si="120"/>
        <v>4263</v>
      </c>
      <c r="G135" s="8">
        <v>0</v>
      </c>
      <c r="H135" s="38"/>
      <c r="I135" s="8">
        <f t="shared" si="121"/>
        <v>595</v>
      </c>
      <c r="J135" s="8">
        <f t="shared" si="123"/>
        <v>60.903671273304347</v>
      </c>
      <c r="K135" s="12">
        <v>21</v>
      </c>
      <c r="L135" s="8">
        <f t="shared" si="71"/>
        <v>3127</v>
      </c>
      <c r="M135" s="4">
        <f t="shared" si="116"/>
        <v>0.13957307060755336</v>
      </c>
      <c r="N135" s="4">
        <f t="shared" si="117"/>
        <v>0.73352099460473841</v>
      </c>
      <c r="O135" s="8">
        <f t="shared" si="118"/>
        <v>541</v>
      </c>
      <c r="P135" s="1">
        <f t="shared" si="124"/>
        <v>-16</v>
      </c>
      <c r="Q135" s="4">
        <f t="shared" si="128"/>
        <v>-2.8725314183123879E-2</v>
      </c>
      <c r="R135" s="22">
        <f t="shared" si="129"/>
        <v>0.97127468581687615</v>
      </c>
      <c r="S135" s="7">
        <v>125</v>
      </c>
      <c r="T135" s="12">
        <f t="shared" si="101"/>
        <v>-6</v>
      </c>
      <c r="U135" s="12"/>
      <c r="V135" s="12"/>
      <c r="W135" s="4">
        <f t="shared" si="102"/>
        <v>-4.5801526717557252E-2</v>
      </c>
      <c r="X135" s="12">
        <v>5</v>
      </c>
      <c r="Y135" s="42">
        <f t="shared" si="105"/>
        <v>0.83333333333333337</v>
      </c>
      <c r="Z135" s="44">
        <f t="shared" si="111"/>
        <v>0.83333333333333337</v>
      </c>
      <c r="AA135" s="11">
        <f t="shared" si="103"/>
        <v>0</v>
      </c>
      <c r="AB135" s="4">
        <f t="shared" si="104"/>
        <v>0</v>
      </c>
      <c r="AC135" s="4">
        <f t="shared" si="94"/>
        <v>0.23105360443622922</v>
      </c>
      <c r="AD135" s="4">
        <f t="shared" si="95"/>
        <v>9.242144177449169E-3</v>
      </c>
      <c r="AE135" s="4">
        <f t="shared" si="96"/>
        <v>0.04</v>
      </c>
      <c r="AF135" s="1">
        <f t="shared" si="119"/>
        <v>3722</v>
      </c>
      <c r="AG135" s="4">
        <f t="shared" si="69"/>
        <v>0.8401397098334229</v>
      </c>
      <c r="AH135" s="4">
        <f t="shared" si="70"/>
        <v>0.1598602901665771</v>
      </c>
    </row>
    <row r="136" spans="1:34" x14ac:dyDescent="0.25">
      <c r="A136" s="3">
        <v>44028</v>
      </c>
      <c r="B136" s="8">
        <v>16</v>
      </c>
      <c r="C136" s="39"/>
      <c r="D136" s="40"/>
      <c r="E136" s="40"/>
      <c r="F136" s="8">
        <f t="shared" si="120"/>
        <v>4279</v>
      </c>
      <c r="G136" s="8">
        <v>0</v>
      </c>
      <c r="H136" s="38"/>
      <c r="I136" s="8">
        <f t="shared" si="121"/>
        <v>595</v>
      </c>
      <c r="J136" s="8">
        <f t="shared" si="123"/>
        <v>60.903671273304347</v>
      </c>
      <c r="K136" s="12">
        <v>29</v>
      </c>
      <c r="L136" s="8">
        <f t="shared" si="71"/>
        <v>3156</v>
      </c>
      <c r="M136" s="4">
        <f t="shared" si="116"/>
        <v>0.13905118018228557</v>
      </c>
      <c r="N136" s="4">
        <f t="shared" si="117"/>
        <v>0.73755550362234168</v>
      </c>
      <c r="O136" s="8">
        <f t="shared" si="118"/>
        <v>528</v>
      </c>
      <c r="P136" s="1">
        <f t="shared" si="124"/>
        <v>-13</v>
      </c>
      <c r="Q136" s="4">
        <f t="shared" si="128"/>
        <v>-2.4029574861367836E-2</v>
      </c>
      <c r="R136" s="22">
        <f t="shared" si="129"/>
        <v>0.97597042513863219</v>
      </c>
      <c r="S136" s="7">
        <v>109</v>
      </c>
      <c r="T136" s="12">
        <f t="shared" si="101"/>
        <v>-16</v>
      </c>
      <c r="U136" s="12"/>
      <c r="V136" s="12"/>
      <c r="W136" s="4">
        <f t="shared" si="102"/>
        <v>-0.128</v>
      </c>
      <c r="X136" s="12">
        <v>5</v>
      </c>
      <c r="Y136" s="42">
        <f t="shared" si="105"/>
        <v>1</v>
      </c>
      <c r="Z136" s="44">
        <f t="shared" si="111"/>
        <v>0.83333333333333337</v>
      </c>
      <c r="AA136" s="11">
        <f t="shared" si="103"/>
        <v>0</v>
      </c>
      <c r="AB136" s="4">
        <f t="shared" si="104"/>
        <v>0</v>
      </c>
      <c r="AC136" s="4">
        <f t="shared" si="94"/>
        <v>0.20643939393939395</v>
      </c>
      <c r="AD136" s="4">
        <f t="shared" si="95"/>
        <v>9.46969696969697E-3</v>
      </c>
      <c r="AE136" s="4">
        <f t="shared" si="96"/>
        <v>4.5871559633027525E-2</v>
      </c>
      <c r="AF136" s="1">
        <f t="shared" si="119"/>
        <v>3751</v>
      </c>
      <c r="AG136" s="4">
        <f t="shared" si="69"/>
        <v>0.84137563316448949</v>
      </c>
      <c r="AH136" s="4">
        <f t="shared" si="70"/>
        <v>0.15862436683551054</v>
      </c>
    </row>
    <row r="137" spans="1:34" x14ac:dyDescent="0.25">
      <c r="A137" s="3">
        <v>44029</v>
      </c>
      <c r="B137" s="8">
        <v>14</v>
      </c>
      <c r="C137" s="39"/>
      <c r="D137" s="40"/>
      <c r="E137" s="40">
        <f t="shared" ref="E137" si="130">(B137+B138+B139+B140+B141)/(B132+B133+B134+B135+B136)</f>
        <v>1.36</v>
      </c>
      <c r="F137" s="8">
        <f t="shared" si="120"/>
        <v>4293</v>
      </c>
      <c r="G137" s="8">
        <v>0</v>
      </c>
      <c r="H137" s="38"/>
      <c r="I137" s="8">
        <f t="shared" si="121"/>
        <v>595</v>
      </c>
      <c r="J137" s="8">
        <f t="shared" si="123"/>
        <v>60.903671273304347</v>
      </c>
      <c r="K137" s="12">
        <v>64</v>
      </c>
      <c r="L137" s="8">
        <f t="shared" si="71"/>
        <v>3220</v>
      </c>
      <c r="M137" s="4">
        <f t="shared" si="116"/>
        <v>0.13859771721406941</v>
      </c>
      <c r="N137" s="4">
        <f t="shared" si="117"/>
        <v>0.75005823433496388</v>
      </c>
      <c r="O137" s="8">
        <f t="shared" si="118"/>
        <v>478</v>
      </c>
      <c r="P137" s="1">
        <f t="shared" si="124"/>
        <v>-50</v>
      </c>
      <c r="Q137" s="4">
        <f t="shared" si="128"/>
        <v>-9.4696969696969696E-2</v>
      </c>
      <c r="R137" s="22">
        <f t="shared" si="129"/>
        <v>0.90530303030303028</v>
      </c>
      <c r="S137" s="7">
        <v>83</v>
      </c>
      <c r="T137" s="12">
        <f t="shared" si="101"/>
        <v>-26</v>
      </c>
      <c r="U137" s="12"/>
      <c r="V137" s="12"/>
      <c r="W137" s="4">
        <f t="shared" si="102"/>
        <v>-0.23853211009174313</v>
      </c>
      <c r="X137" s="12">
        <v>4</v>
      </c>
      <c r="Y137" s="42">
        <f t="shared" si="105"/>
        <v>0.8</v>
      </c>
      <c r="Z137" s="44">
        <f t="shared" si="111"/>
        <v>0.66666666666666663</v>
      </c>
      <c r="AA137" s="11">
        <f t="shared" si="103"/>
        <v>-1</v>
      </c>
      <c r="AB137" s="4">
        <f t="shared" si="104"/>
        <v>-0.2</v>
      </c>
      <c r="AC137" s="4">
        <f t="shared" si="94"/>
        <v>0.17364016736401675</v>
      </c>
      <c r="AD137" s="4">
        <f t="shared" si="95"/>
        <v>8.368200836820083E-3</v>
      </c>
      <c r="AE137" s="4">
        <f t="shared" si="96"/>
        <v>4.8192771084337352E-2</v>
      </c>
      <c r="AF137" s="1">
        <f t="shared" si="119"/>
        <v>3815</v>
      </c>
      <c r="AG137" s="4">
        <f t="shared" si="69"/>
        <v>0.84403669724770647</v>
      </c>
      <c r="AH137" s="4">
        <f t="shared" si="70"/>
        <v>0.15596330275229359</v>
      </c>
    </row>
    <row r="138" spans="1:34" x14ac:dyDescent="0.25">
      <c r="A138" s="3">
        <v>44030</v>
      </c>
      <c r="B138" s="8">
        <v>22</v>
      </c>
      <c r="C138" s="39"/>
      <c r="D138" s="40"/>
      <c r="E138" s="40"/>
      <c r="F138" s="8">
        <f t="shared" si="120"/>
        <v>4315</v>
      </c>
      <c r="G138" s="8">
        <v>1</v>
      </c>
      <c r="H138" s="38"/>
      <c r="I138" s="8">
        <f t="shared" si="121"/>
        <v>596</v>
      </c>
      <c r="J138" s="8">
        <f t="shared" si="123"/>
        <v>61.006030384688053</v>
      </c>
      <c r="K138" s="12">
        <v>2</v>
      </c>
      <c r="L138" s="8">
        <f t="shared" si="71"/>
        <v>3222</v>
      </c>
      <c r="M138" s="4">
        <f t="shared" si="116"/>
        <v>0.1381228273464658</v>
      </c>
      <c r="N138" s="4">
        <f t="shared" si="117"/>
        <v>0.74669756662804176</v>
      </c>
      <c r="O138" s="8">
        <f t="shared" si="118"/>
        <v>497</v>
      </c>
      <c r="P138" s="1">
        <f t="shared" si="124"/>
        <v>19</v>
      </c>
      <c r="Q138" s="4">
        <f t="shared" si="128"/>
        <v>3.9748953974895397E-2</v>
      </c>
      <c r="R138" s="22">
        <f t="shared" si="129"/>
        <v>1.0397489539748954</v>
      </c>
      <c r="S138" s="7">
        <v>83</v>
      </c>
      <c r="T138" s="12">
        <f t="shared" si="101"/>
        <v>0</v>
      </c>
      <c r="U138" s="12"/>
      <c r="V138" s="12"/>
      <c r="W138" s="4">
        <f t="shared" si="102"/>
        <v>0</v>
      </c>
      <c r="X138" s="12">
        <v>3</v>
      </c>
      <c r="Y138" s="42">
        <f t="shared" si="105"/>
        <v>0.6</v>
      </c>
      <c r="Z138" s="44">
        <f t="shared" si="111"/>
        <v>0.6</v>
      </c>
      <c r="AA138" s="11">
        <f t="shared" si="103"/>
        <v>-1</v>
      </c>
      <c r="AB138" s="4">
        <f t="shared" si="104"/>
        <v>-0.25</v>
      </c>
      <c r="AC138" s="4">
        <f t="shared" si="94"/>
        <v>0.16700201207243462</v>
      </c>
      <c r="AD138" s="4">
        <f t="shared" si="95"/>
        <v>6.0362173038229373E-3</v>
      </c>
      <c r="AE138" s="4">
        <f t="shared" si="96"/>
        <v>3.614457831325301E-2</v>
      </c>
      <c r="AF138" s="1">
        <f t="shared" si="119"/>
        <v>3818</v>
      </c>
      <c r="AG138" s="4">
        <f t="shared" ref="AG138:AG201" si="131">L138/AF138</f>
        <v>0.84389732844421161</v>
      </c>
      <c r="AH138" s="4">
        <f t="shared" ref="AH138:AH201" si="132">I138/AF138</f>
        <v>0.15610267155578836</v>
      </c>
    </row>
    <row r="139" spans="1:34" x14ac:dyDescent="0.25">
      <c r="A139" s="3">
        <v>44031</v>
      </c>
      <c r="B139" s="8">
        <v>18</v>
      </c>
      <c r="C139" s="39"/>
      <c r="D139" s="40"/>
      <c r="E139" s="40"/>
      <c r="F139" s="8">
        <f t="shared" si="120"/>
        <v>4333</v>
      </c>
      <c r="G139" s="8">
        <v>0</v>
      </c>
      <c r="H139" s="38"/>
      <c r="I139" s="8">
        <f t="shared" si="121"/>
        <v>596</v>
      </c>
      <c r="J139" s="8">
        <f t="shared" si="123"/>
        <v>61.006030384688053</v>
      </c>
      <c r="K139" s="12">
        <v>1</v>
      </c>
      <c r="L139" s="8">
        <f t="shared" ref="L139:L202" si="133">L138+K139</f>
        <v>3223</v>
      </c>
      <c r="M139" s="4">
        <f t="shared" si="116"/>
        <v>0.13754904223401801</v>
      </c>
      <c r="N139" s="4">
        <f t="shared" si="117"/>
        <v>0.74382644818832222</v>
      </c>
      <c r="O139" s="8">
        <f t="shared" si="118"/>
        <v>514</v>
      </c>
      <c r="P139" s="1">
        <f t="shared" si="124"/>
        <v>17</v>
      </c>
      <c r="Q139" s="4">
        <f t="shared" si="128"/>
        <v>3.4205231388329982E-2</v>
      </c>
      <c r="R139" s="22">
        <f t="shared" si="129"/>
        <v>1.0342052313883299</v>
      </c>
      <c r="S139" s="7">
        <v>82</v>
      </c>
      <c r="T139" s="12">
        <f t="shared" si="101"/>
        <v>-1</v>
      </c>
      <c r="U139" s="12"/>
      <c r="V139" s="12"/>
      <c r="W139" s="4">
        <f t="shared" si="102"/>
        <v>-1.2048192771084338E-2</v>
      </c>
      <c r="X139" s="12">
        <v>3</v>
      </c>
      <c r="Y139" s="42">
        <f t="shared" si="105"/>
        <v>0.6</v>
      </c>
      <c r="Z139" s="44">
        <f t="shared" si="111"/>
        <v>0.6</v>
      </c>
      <c r="AA139" s="11">
        <f t="shared" si="103"/>
        <v>0</v>
      </c>
      <c r="AB139" s="4">
        <f t="shared" si="104"/>
        <v>0</v>
      </c>
      <c r="AC139" s="4">
        <f t="shared" si="94"/>
        <v>0.15953307392996108</v>
      </c>
      <c r="AD139" s="4">
        <f t="shared" si="95"/>
        <v>5.8365758754863814E-3</v>
      </c>
      <c r="AE139" s="4">
        <f t="shared" si="96"/>
        <v>3.6585365853658534E-2</v>
      </c>
      <c r="AF139" s="1">
        <f t="shared" si="119"/>
        <v>3819</v>
      </c>
      <c r="AG139" s="4">
        <f t="shared" si="131"/>
        <v>0.8439382037182509</v>
      </c>
      <c r="AH139" s="4">
        <f t="shared" si="132"/>
        <v>0.15606179628174915</v>
      </c>
    </row>
    <row r="140" spans="1:34" x14ac:dyDescent="0.25">
      <c r="A140" s="3">
        <v>44032</v>
      </c>
      <c r="B140" s="8">
        <v>6</v>
      </c>
      <c r="C140" s="39">
        <f t="shared" ref="C140" si="134">B140+B141+B142+B143+B144+B145+B146</f>
        <v>102</v>
      </c>
      <c r="D140" s="40">
        <f t="shared" ref="D140" si="135">C140/C133</f>
        <v>1.0303030303030303</v>
      </c>
      <c r="E140" s="40"/>
      <c r="F140" s="8">
        <f t="shared" si="120"/>
        <v>4339</v>
      </c>
      <c r="G140" s="8">
        <v>0</v>
      </c>
      <c r="H140" s="38">
        <f t="shared" ref="H140" si="136">(G140+G141+G142+G143+G144+G145+G146)/(G133+G134+G135+G136+G137+G138+G139)</f>
        <v>0</v>
      </c>
      <c r="I140" s="8">
        <f t="shared" si="121"/>
        <v>596</v>
      </c>
      <c r="J140" s="8">
        <f t="shared" si="123"/>
        <v>61.006030384688053</v>
      </c>
      <c r="K140" s="12">
        <v>9</v>
      </c>
      <c r="L140" s="8">
        <f t="shared" si="133"/>
        <v>3232</v>
      </c>
      <c r="M140" s="4">
        <f t="shared" si="116"/>
        <v>0.13735883844203733</v>
      </c>
      <c r="N140" s="4">
        <f t="shared" si="117"/>
        <v>0.74487209034339708</v>
      </c>
      <c r="O140" s="8">
        <f t="shared" si="118"/>
        <v>511</v>
      </c>
      <c r="P140" s="1">
        <f t="shared" si="124"/>
        <v>-3</v>
      </c>
      <c r="Q140" s="4">
        <f t="shared" si="128"/>
        <v>-5.8365758754863814E-3</v>
      </c>
      <c r="R140" s="22">
        <f t="shared" si="129"/>
        <v>0.99416342412451364</v>
      </c>
      <c r="S140" s="7">
        <v>83</v>
      </c>
      <c r="T140" s="12">
        <f t="shared" si="101"/>
        <v>1</v>
      </c>
      <c r="U140" s="12"/>
      <c r="V140" s="12"/>
      <c r="W140" s="4">
        <f t="shared" si="102"/>
        <v>1.2195121951219513E-2</v>
      </c>
      <c r="X140" s="12">
        <v>5</v>
      </c>
      <c r="Y140" s="42">
        <f t="shared" si="105"/>
        <v>1</v>
      </c>
      <c r="Z140" s="44">
        <f t="shared" si="111"/>
        <v>1</v>
      </c>
      <c r="AA140" s="11">
        <f t="shared" si="103"/>
        <v>2</v>
      </c>
      <c r="AB140" s="4">
        <f t="shared" si="104"/>
        <v>0.66666666666666663</v>
      </c>
      <c r="AC140" s="4">
        <f t="shared" si="94"/>
        <v>0.16242661448140899</v>
      </c>
      <c r="AD140" s="4">
        <f t="shared" si="95"/>
        <v>9.7847358121330719E-3</v>
      </c>
      <c r="AE140" s="4">
        <f t="shared" si="96"/>
        <v>6.0240963855421686E-2</v>
      </c>
      <c r="AF140" s="1">
        <f t="shared" si="119"/>
        <v>3828</v>
      </c>
      <c r="AG140" s="4">
        <f t="shared" si="131"/>
        <v>0.84430512016718917</v>
      </c>
      <c r="AH140" s="4">
        <f t="shared" si="132"/>
        <v>0.15569487983281086</v>
      </c>
    </row>
    <row r="141" spans="1:34" x14ac:dyDescent="0.25">
      <c r="A141" s="3">
        <v>44033</v>
      </c>
      <c r="B141" s="8">
        <v>8</v>
      </c>
      <c r="C141" s="39"/>
      <c r="D141" s="40"/>
      <c r="E141" s="40"/>
      <c r="F141" s="8">
        <f t="shared" si="120"/>
        <v>4347</v>
      </c>
      <c r="G141" s="8">
        <v>0</v>
      </c>
      <c r="H141" s="38"/>
      <c r="I141" s="8">
        <f t="shared" si="121"/>
        <v>596</v>
      </c>
      <c r="J141" s="8">
        <f t="shared" si="123"/>
        <v>61.006030384688053</v>
      </c>
      <c r="K141" s="12">
        <v>25</v>
      </c>
      <c r="L141" s="8">
        <f t="shared" si="133"/>
        <v>3257</v>
      </c>
      <c r="M141" s="4">
        <f t="shared" si="116"/>
        <v>0.1371060501495284</v>
      </c>
      <c r="N141" s="4">
        <f t="shared" si="117"/>
        <v>0.74925235794801015</v>
      </c>
      <c r="O141" s="8">
        <f t="shared" si="118"/>
        <v>494</v>
      </c>
      <c r="P141" s="1">
        <f t="shared" si="124"/>
        <v>-17</v>
      </c>
      <c r="Q141" s="4">
        <f t="shared" si="128"/>
        <v>-3.3268101761252444E-2</v>
      </c>
      <c r="R141" s="22">
        <f t="shared" si="129"/>
        <v>0.9667318982387475</v>
      </c>
      <c r="S141" s="7">
        <v>78</v>
      </c>
      <c r="T141" s="12">
        <f t="shared" si="101"/>
        <v>-5</v>
      </c>
      <c r="U141" s="12"/>
      <c r="V141" s="12"/>
      <c r="W141" s="4">
        <f t="shared" si="102"/>
        <v>-6.0240963855421686E-2</v>
      </c>
      <c r="X141" s="12">
        <v>4</v>
      </c>
      <c r="Y141" s="42">
        <f t="shared" si="105"/>
        <v>0.8</v>
      </c>
      <c r="Z141" s="44">
        <f t="shared" si="111"/>
        <v>0.8</v>
      </c>
      <c r="AA141" s="11">
        <f t="shared" si="103"/>
        <v>-1</v>
      </c>
      <c r="AB141" s="4">
        <f t="shared" si="104"/>
        <v>-0.2</v>
      </c>
      <c r="AC141" s="4">
        <f t="shared" si="94"/>
        <v>0.15789473684210525</v>
      </c>
      <c r="AD141" s="4">
        <f t="shared" si="95"/>
        <v>8.0971659919028341E-3</v>
      </c>
      <c r="AE141" s="4">
        <f t="shared" si="96"/>
        <v>5.128205128205128E-2</v>
      </c>
      <c r="AF141" s="1">
        <f t="shared" si="119"/>
        <v>3853</v>
      </c>
      <c r="AG141" s="4">
        <f t="shared" si="131"/>
        <v>0.84531533869711917</v>
      </c>
      <c r="AH141" s="4">
        <f t="shared" si="132"/>
        <v>0.15468466130288086</v>
      </c>
    </row>
    <row r="142" spans="1:34" x14ac:dyDescent="0.25">
      <c r="A142" s="3">
        <v>44034</v>
      </c>
      <c r="B142" s="8">
        <v>19</v>
      </c>
      <c r="C142" s="39"/>
      <c r="D142" s="40"/>
      <c r="E142" s="40">
        <f t="shared" ref="E142" si="137">(B142+B143+B144+B145+B146)/(B137+B138+B139+B140+B141)</f>
        <v>1.2941176470588236</v>
      </c>
      <c r="F142" s="8">
        <f t="shared" si="120"/>
        <v>4366</v>
      </c>
      <c r="G142" s="8">
        <v>0</v>
      </c>
      <c r="H142" s="38"/>
      <c r="I142" s="8">
        <f t="shared" si="121"/>
        <v>596</v>
      </c>
      <c r="J142" s="8">
        <f t="shared" si="123"/>
        <v>61.006030384688053</v>
      </c>
      <c r="K142" s="12">
        <v>26</v>
      </c>
      <c r="L142" s="8">
        <f t="shared" si="133"/>
        <v>3283</v>
      </c>
      <c r="M142" s="4">
        <f t="shared" si="116"/>
        <v>0.13650939074667889</v>
      </c>
      <c r="N142" s="4">
        <f t="shared" si="117"/>
        <v>0.75194686211635364</v>
      </c>
      <c r="O142" s="8">
        <f t="shared" si="118"/>
        <v>487</v>
      </c>
      <c r="P142" s="1">
        <f t="shared" si="124"/>
        <v>-7</v>
      </c>
      <c r="Q142" s="4">
        <f t="shared" si="128"/>
        <v>-1.417004048582996E-2</v>
      </c>
      <c r="R142" s="22">
        <f t="shared" si="129"/>
        <v>0.98582995951417007</v>
      </c>
      <c r="S142" s="7">
        <v>76</v>
      </c>
      <c r="T142" s="12">
        <f t="shared" si="101"/>
        <v>-2</v>
      </c>
      <c r="U142" s="12"/>
      <c r="V142" s="12"/>
      <c r="W142" s="4">
        <f t="shared" si="102"/>
        <v>-2.564102564102564E-2</v>
      </c>
      <c r="X142" s="12">
        <v>4</v>
      </c>
      <c r="Y142" s="42">
        <f t="shared" si="105"/>
        <v>1</v>
      </c>
      <c r="Z142" s="44">
        <f t="shared" si="111"/>
        <v>0.8</v>
      </c>
      <c r="AA142" s="11">
        <f t="shared" si="103"/>
        <v>0</v>
      </c>
      <c r="AB142" s="4">
        <f t="shared" si="104"/>
        <v>0</v>
      </c>
      <c r="AC142" s="4">
        <f t="shared" si="94"/>
        <v>0.15605749486652978</v>
      </c>
      <c r="AD142" s="4">
        <f t="shared" si="95"/>
        <v>8.2135523613963042E-3</v>
      </c>
      <c r="AE142" s="4">
        <f t="shared" si="96"/>
        <v>5.2631578947368418E-2</v>
      </c>
      <c r="AF142" s="1">
        <f t="shared" si="119"/>
        <v>3879</v>
      </c>
      <c r="AG142" s="4">
        <f t="shared" si="131"/>
        <v>0.84635215261665375</v>
      </c>
      <c r="AH142" s="4">
        <f t="shared" si="132"/>
        <v>0.15364784738334622</v>
      </c>
    </row>
    <row r="143" spans="1:34" x14ac:dyDescent="0.25">
      <c r="A143" s="3">
        <v>44035</v>
      </c>
      <c r="B143" s="8">
        <v>14</v>
      </c>
      <c r="C143" s="39"/>
      <c r="D143" s="40"/>
      <c r="E143" s="40"/>
      <c r="F143" s="8">
        <f t="shared" si="120"/>
        <v>4380</v>
      </c>
      <c r="G143" s="8">
        <v>0</v>
      </c>
      <c r="H143" s="38"/>
      <c r="I143" s="8">
        <f t="shared" si="121"/>
        <v>596</v>
      </c>
      <c r="J143" s="8">
        <f t="shared" si="123"/>
        <v>61.006030384688053</v>
      </c>
      <c r="K143" s="12">
        <v>17</v>
      </c>
      <c r="L143" s="8">
        <f t="shared" si="133"/>
        <v>3300</v>
      </c>
      <c r="M143" s="4">
        <f t="shared" si="116"/>
        <v>0.13607305936073058</v>
      </c>
      <c r="N143" s="4">
        <f t="shared" si="117"/>
        <v>0.75342465753424659</v>
      </c>
      <c r="O143" s="8">
        <f t="shared" si="118"/>
        <v>484</v>
      </c>
      <c r="P143" s="1">
        <f t="shared" si="124"/>
        <v>-3</v>
      </c>
      <c r="Q143" s="4">
        <f t="shared" si="128"/>
        <v>-6.1601642710472282E-3</v>
      </c>
      <c r="R143" s="22">
        <f t="shared" si="129"/>
        <v>0.99383983572895274</v>
      </c>
      <c r="S143" s="7">
        <v>76</v>
      </c>
      <c r="T143" s="12">
        <f t="shared" si="101"/>
        <v>0</v>
      </c>
      <c r="U143" s="12"/>
      <c r="V143" s="12"/>
      <c r="W143" s="4">
        <f t="shared" si="102"/>
        <v>0</v>
      </c>
      <c r="X143" s="12">
        <v>4</v>
      </c>
      <c r="Y143" s="42">
        <f t="shared" si="105"/>
        <v>1.3333333333333333</v>
      </c>
      <c r="Z143" s="44">
        <f t="shared" si="111"/>
        <v>0.8</v>
      </c>
      <c r="AA143" s="11">
        <f t="shared" si="103"/>
        <v>0</v>
      </c>
      <c r="AB143" s="4">
        <f t="shared" si="104"/>
        <v>0</v>
      </c>
      <c r="AC143" s="4">
        <f t="shared" si="94"/>
        <v>0.15702479338842976</v>
      </c>
      <c r="AD143" s="4">
        <f t="shared" si="95"/>
        <v>8.2644628099173556E-3</v>
      </c>
      <c r="AE143" s="4">
        <f t="shared" si="96"/>
        <v>5.2631578947368418E-2</v>
      </c>
      <c r="AF143" s="1">
        <f t="shared" si="119"/>
        <v>3896</v>
      </c>
      <c r="AG143" s="4">
        <f t="shared" si="131"/>
        <v>0.84702258726899382</v>
      </c>
      <c r="AH143" s="4">
        <f t="shared" si="132"/>
        <v>0.15297741273100615</v>
      </c>
    </row>
    <row r="144" spans="1:34" x14ac:dyDescent="0.25">
      <c r="A144" s="3">
        <v>44036</v>
      </c>
      <c r="B144" s="8">
        <v>18</v>
      </c>
      <c r="C144" s="39"/>
      <c r="D144" s="40"/>
      <c r="E144" s="40"/>
      <c r="F144" s="8">
        <f t="shared" si="120"/>
        <v>4398</v>
      </c>
      <c r="G144" s="8">
        <v>0</v>
      </c>
      <c r="H144" s="38"/>
      <c r="I144" s="8">
        <f t="shared" si="121"/>
        <v>596</v>
      </c>
      <c r="J144" s="8">
        <f t="shared" si="123"/>
        <v>61.006030384688053</v>
      </c>
      <c r="K144" s="12">
        <v>12</v>
      </c>
      <c r="L144" s="8">
        <f t="shared" si="133"/>
        <v>3312</v>
      </c>
      <c r="M144" s="4">
        <f t="shared" si="116"/>
        <v>0.13551614370168258</v>
      </c>
      <c r="N144" s="4">
        <f t="shared" si="117"/>
        <v>0.75306957708049116</v>
      </c>
      <c r="O144" s="8">
        <f t="shared" si="118"/>
        <v>490</v>
      </c>
      <c r="P144" s="1">
        <f t="shared" si="124"/>
        <v>6</v>
      </c>
      <c r="Q144" s="4">
        <f t="shared" si="128"/>
        <v>1.2396694214876033E-2</v>
      </c>
      <c r="R144" s="22">
        <f t="shared" si="129"/>
        <v>1.0123966942148761</v>
      </c>
      <c r="S144" s="7">
        <v>70</v>
      </c>
      <c r="T144" s="12">
        <f t="shared" si="101"/>
        <v>-6</v>
      </c>
      <c r="U144" s="12"/>
      <c r="V144" s="12"/>
      <c r="W144" s="4">
        <f t="shared" si="102"/>
        <v>-7.8947368421052627E-2</v>
      </c>
      <c r="X144" s="12">
        <v>4</v>
      </c>
      <c r="Y144" s="42">
        <f t="shared" si="105"/>
        <v>1.3333333333333333</v>
      </c>
      <c r="Z144" s="44">
        <f t="shared" si="111"/>
        <v>1</v>
      </c>
      <c r="AA144" s="11">
        <f t="shared" si="103"/>
        <v>0</v>
      </c>
      <c r="AB144" s="4">
        <f t="shared" si="104"/>
        <v>0</v>
      </c>
      <c r="AC144" s="4">
        <f t="shared" si="94"/>
        <v>0.14285714285714285</v>
      </c>
      <c r="AD144" s="4">
        <f t="shared" si="95"/>
        <v>8.1632653061224497E-3</v>
      </c>
      <c r="AE144" s="4">
        <f t="shared" si="96"/>
        <v>5.7142857142857141E-2</v>
      </c>
      <c r="AF144" s="1">
        <f t="shared" si="119"/>
        <v>3908</v>
      </c>
      <c r="AG144" s="4">
        <f t="shared" si="131"/>
        <v>0.8474923234390993</v>
      </c>
      <c r="AH144" s="4">
        <f t="shared" si="132"/>
        <v>0.15250767656090072</v>
      </c>
    </row>
    <row r="145" spans="1:34" x14ac:dyDescent="0.25">
      <c r="A145" s="3">
        <v>44037</v>
      </c>
      <c r="B145" s="8">
        <v>26</v>
      </c>
      <c r="C145" s="39"/>
      <c r="D145" s="40"/>
      <c r="E145" s="40"/>
      <c r="F145" s="8">
        <f t="shared" si="120"/>
        <v>4424</v>
      </c>
      <c r="G145" s="8">
        <v>0</v>
      </c>
      <c r="H145" s="38"/>
      <c r="I145" s="8">
        <f t="shared" si="121"/>
        <v>596</v>
      </c>
      <c r="J145" s="8">
        <f t="shared" si="123"/>
        <v>61.006030384688053</v>
      </c>
      <c r="K145" s="12">
        <v>12</v>
      </c>
      <c r="L145" s="8">
        <f t="shared" si="133"/>
        <v>3324</v>
      </c>
      <c r="M145" s="4">
        <f t="shared" si="116"/>
        <v>0.13471971066907776</v>
      </c>
      <c r="N145" s="4">
        <f t="shared" si="117"/>
        <v>0.75135623869801083</v>
      </c>
      <c r="O145" s="8">
        <f t="shared" si="118"/>
        <v>504</v>
      </c>
      <c r="P145" s="1">
        <f t="shared" si="124"/>
        <v>14</v>
      </c>
      <c r="Q145" s="4">
        <f t="shared" si="128"/>
        <v>2.8571428571428571E-2</v>
      </c>
      <c r="R145" s="22">
        <f t="shared" si="129"/>
        <v>1.0285714285714285</v>
      </c>
      <c r="S145" s="7">
        <v>68</v>
      </c>
      <c r="T145" s="12">
        <f t="shared" si="101"/>
        <v>-2</v>
      </c>
      <c r="U145" s="12"/>
      <c r="V145" s="12"/>
      <c r="W145" s="4">
        <f t="shared" si="102"/>
        <v>-2.8571428571428571E-2</v>
      </c>
      <c r="X145" s="12">
        <v>5</v>
      </c>
      <c r="Y145" s="42">
        <f t="shared" si="105"/>
        <v>1</v>
      </c>
      <c r="Z145" s="44">
        <f t="shared" si="111"/>
        <v>1.6666666666666667</v>
      </c>
      <c r="AA145" s="11">
        <f t="shared" si="103"/>
        <v>1</v>
      </c>
      <c r="AB145" s="4">
        <f t="shared" si="104"/>
        <v>0.25</v>
      </c>
      <c r="AC145" s="4">
        <f t="shared" si="94"/>
        <v>0.13492063492063491</v>
      </c>
      <c r="AD145" s="4">
        <f t="shared" si="95"/>
        <v>9.9206349206349201E-3</v>
      </c>
      <c r="AE145" s="4">
        <f t="shared" si="96"/>
        <v>7.3529411764705885E-2</v>
      </c>
      <c r="AF145" s="1">
        <f t="shared" si="119"/>
        <v>3920</v>
      </c>
      <c r="AG145" s="4">
        <f t="shared" si="131"/>
        <v>0.84795918367346934</v>
      </c>
      <c r="AH145" s="4">
        <f t="shared" si="132"/>
        <v>0.1520408163265306</v>
      </c>
    </row>
    <row r="146" spans="1:34" x14ac:dyDescent="0.25">
      <c r="A146" s="3">
        <v>44038</v>
      </c>
      <c r="B146" s="8">
        <v>11</v>
      </c>
      <c r="C146" s="39"/>
      <c r="D146" s="40"/>
      <c r="E146" s="40"/>
      <c r="F146" s="8">
        <f t="shared" si="120"/>
        <v>4435</v>
      </c>
      <c r="G146" s="8">
        <v>0</v>
      </c>
      <c r="H146" s="38"/>
      <c r="I146" s="8">
        <f t="shared" si="121"/>
        <v>596</v>
      </c>
      <c r="J146" s="8">
        <f t="shared" si="123"/>
        <v>61.006030384688053</v>
      </c>
      <c r="K146" s="12">
        <v>5</v>
      </c>
      <c r="L146" s="8">
        <f t="shared" si="133"/>
        <v>3329</v>
      </c>
      <c r="M146" s="4">
        <f t="shared" si="116"/>
        <v>0.13438556933483653</v>
      </c>
      <c r="N146" s="4">
        <f t="shared" si="117"/>
        <v>0.75062006764374301</v>
      </c>
      <c r="O146" s="8">
        <f t="shared" si="118"/>
        <v>510</v>
      </c>
      <c r="P146" s="1">
        <f t="shared" si="124"/>
        <v>6</v>
      </c>
      <c r="Q146" s="4">
        <f t="shared" si="128"/>
        <v>1.1904761904761904E-2</v>
      </c>
      <c r="R146" s="22">
        <f t="shared" si="129"/>
        <v>1.0119047619047619</v>
      </c>
      <c r="S146" s="7">
        <v>69</v>
      </c>
      <c r="T146" s="12">
        <f t="shared" si="101"/>
        <v>1</v>
      </c>
      <c r="U146" s="12"/>
      <c r="V146" s="12"/>
      <c r="W146" s="4">
        <f t="shared" si="102"/>
        <v>1.4705882352941176E-2</v>
      </c>
      <c r="X146" s="12">
        <v>6</v>
      </c>
      <c r="Y146" s="42">
        <f t="shared" si="105"/>
        <v>1.5</v>
      </c>
      <c r="Z146" s="44">
        <f t="shared" si="111"/>
        <v>2</v>
      </c>
      <c r="AA146" s="11">
        <f t="shared" si="103"/>
        <v>1</v>
      </c>
      <c r="AB146" s="4">
        <f t="shared" si="104"/>
        <v>0.2</v>
      </c>
      <c r="AC146" s="4">
        <f t="shared" si="94"/>
        <v>0.13529411764705881</v>
      </c>
      <c r="AD146" s="4">
        <f t="shared" si="95"/>
        <v>1.1764705882352941E-2</v>
      </c>
      <c r="AE146" s="4">
        <f t="shared" si="96"/>
        <v>8.6956521739130432E-2</v>
      </c>
      <c r="AF146" s="1">
        <f t="shared" si="119"/>
        <v>3925</v>
      </c>
      <c r="AG146" s="4">
        <f t="shared" si="131"/>
        <v>0.84815286624203823</v>
      </c>
      <c r="AH146" s="4">
        <f t="shared" si="132"/>
        <v>0.15184713375796177</v>
      </c>
    </row>
    <row r="147" spans="1:34" x14ac:dyDescent="0.25">
      <c r="A147" s="3">
        <v>44039</v>
      </c>
      <c r="B147" s="8">
        <v>13</v>
      </c>
      <c r="C147" s="39">
        <f t="shared" ref="C147" si="138">B147+B148+B149+B150+B151+B152+B153</f>
        <v>100</v>
      </c>
      <c r="D147" s="40">
        <f t="shared" ref="D147" si="139">C147/C140</f>
        <v>0.98039215686274506</v>
      </c>
      <c r="E147" s="40">
        <f t="shared" ref="E147" si="140">(B147+B148+B149+B150+B151)/(B142+B143+B144+B145+B146)</f>
        <v>0.79545454545454541</v>
      </c>
      <c r="F147" s="8">
        <f t="shared" si="120"/>
        <v>4448</v>
      </c>
      <c r="G147" s="8">
        <v>0</v>
      </c>
      <c r="H147" s="38" t="e">
        <f t="shared" ref="H147" si="141">(G147+G148+G149+G150+G151+G152+G153)/(G140+G141+G142+G143+G144+G145+G146)</f>
        <v>#DIV/0!</v>
      </c>
      <c r="I147" s="8">
        <f t="shared" si="121"/>
        <v>596</v>
      </c>
      <c r="J147" s="8">
        <f t="shared" si="123"/>
        <v>61.006030384688053</v>
      </c>
      <c r="K147" s="12">
        <v>0</v>
      </c>
      <c r="L147" s="8">
        <f t="shared" si="133"/>
        <v>3329</v>
      </c>
      <c r="M147" s="4">
        <f t="shared" si="116"/>
        <v>0.13399280575539568</v>
      </c>
      <c r="N147" s="4">
        <f t="shared" si="117"/>
        <v>0.74842625899280579</v>
      </c>
      <c r="O147" s="8">
        <f t="shared" si="118"/>
        <v>523</v>
      </c>
      <c r="P147" s="1">
        <f t="shared" si="124"/>
        <v>13</v>
      </c>
      <c r="Q147" s="4">
        <f t="shared" si="128"/>
        <v>2.5490196078431372E-2</v>
      </c>
      <c r="R147" s="22">
        <f t="shared" si="129"/>
        <v>1.0254901960784313</v>
      </c>
      <c r="S147" s="7">
        <v>71</v>
      </c>
      <c r="T147" s="12">
        <f t="shared" si="101"/>
        <v>2</v>
      </c>
      <c r="U147" s="12"/>
      <c r="V147" s="12"/>
      <c r="W147" s="4">
        <f t="shared" si="102"/>
        <v>2.8985507246376812E-2</v>
      </c>
      <c r="X147" s="12">
        <v>6</v>
      </c>
      <c r="Y147" s="42">
        <f t="shared" si="105"/>
        <v>1.5</v>
      </c>
      <c r="Z147" s="44">
        <f t="shared" si="111"/>
        <v>1.2</v>
      </c>
      <c r="AA147" s="11">
        <f t="shared" si="103"/>
        <v>0</v>
      </c>
      <c r="AB147" s="4">
        <f t="shared" si="104"/>
        <v>0</v>
      </c>
      <c r="AC147" s="4">
        <f t="shared" si="94"/>
        <v>0.13575525812619502</v>
      </c>
      <c r="AD147" s="4">
        <f t="shared" si="95"/>
        <v>1.1472275334608031E-2</v>
      </c>
      <c r="AE147" s="4">
        <f t="shared" si="96"/>
        <v>8.4507042253521125E-2</v>
      </c>
      <c r="AF147" s="1">
        <f t="shared" si="119"/>
        <v>3925</v>
      </c>
      <c r="AG147" s="4">
        <f t="shared" si="131"/>
        <v>0.84815286624203823</v>
      </c>
      <c r="AH147" s="4">
        <f t="shared" si="132"/>
        <v>0.15184713375796177</v>
      </c>
    </row>
    <row r="148" spans="1:34" x14ac:dyDescent="0.25">
      <c r="A148" s="3">
        <v>44040</v>
      </c>
      <c r="B148" s="8">
        <v>8</v>
      </c>
      <c r="C148" s="39"/>
      <c r="D148" s="40"/>
      <c r="E148" s="40"/>
      <c r="F148" s="8">
        <f t="shared" si="120"/>
        <v>4456</v>
      </c>
      <c r="G148" s="8">
        <v>0</v>
      </c>
      <c r="H148" s="38"/>
      <c r="I148" s="8">
        <f t="shared" si="121"/>
        <v>596</v>
      </c>
      <c r="J148" s="8">
        <f t="shared" si="123"/>
        <v>61.006030384688053</v>
      </c>
      <c r="K148" s="12">
        <v>2</v>
      </c>
      <c r="L148" s="8">
        <f t="shared" si="133"/>
        <v>3331</v>
      </c>
      <c r="M148" s="4">
        <f t="shared" si="116"/>
        <v>0.13375224416517056</v>
      </c>
      <c r="N148" s="4">
        <f t="shared" si="117"/>
        <v>0.74753141831238779</v>
      </c>
      <c r="O148" s="8">
        <f t="shared" si="118"/>
        <v>529</v>
      </c>
      <c r="P148" s="1">
        <f t="shared" si="124"/>
        <v>6</v>
      </c>
      <c r="Q148" s="4">
        <f t="shared" si="128"/>
        <v>1.1472275334608031E-2</v>
      </c>
      <c r="R148" s="22">
        <f t="shared" si="129"/>
        <v>1.0114722753346079</v>
      </c>
      <c r="S148" s="7">
        <v>76</v>
      </c>
      <c r="T148" s="12">
        <f t="shared" si="101"/>
        <v>5</v>
      </c>
      <c r="U148" s="12"/>
      <c r="V148" s="12"/>
      <c r="W148" s="4">
        <f t="shared" si="102"/>
        <v>7.0422535211267609E-2</v>
      </c>
      <c r="X148" s="12">
        <v>6</v>
      </c>
      <c r="Y148" s="42">
        <f t="shared" si="105"/>
        <v>1.5</v>
      </c>
      <c r="Z148" s="44">
        <f t="shared" si="111"/>
        <v>1.5</v>
      </c>
      <c r="AA148" s="11">
        <f t="shared" si="103"/>
        <v>0</v>
      </c>
      <c r="AB148" s="4">
        <f t="shared" si="104"/>
        <v>0</v>
      </c>
      <c r="AC148" s="4">
        <f t="shared" si="94"/>
        <v>0.14366729678638943</v>
      </c>
      <c r="AD148" s="4">
        <f t="shared" si="95"/>
        <v>1.1342155009451797E-2</v>
      </c>
      <c r="AE148" s="4">
        <f t="shared" si="96"/>
        <v>7.8947368421052627E-2</v>
      </c>
      <c r="AF148" s="1">
        <f t="shared" si="119"/>
        <v>3927</v>
      </c>
      <c r="AG148" s="4">
        <f t="shared" si="131"/>
        <v>0.8482302011713776</v>
      </c>
      <c r="AH148" s="4">
        <f t="shared" si="132"/>
        <v>0.15176979882862235</v>
      </c>
    </row>
    <row r="149" spans="1:34" x14ac:dyDescent="0.25">
      <c r="A149" s="3">
        <v>44041</v>
      </c>
      <c r="B149" s="8">
        <v>9</v>
      </c>
      <c r="C149" s="39"/>
      <c r="D149" s="40"/>
      <c r="E149" s="40"/>
      <c r="F149" s="8">
        <f t="shared" si="120"/>
        <v>4465</v>
      </c>
      <c r="G149" s="8">
        <v>0</v>
      </c>
      <c r="H149" s="38"/>
      <c r="I149" s="8">
        <f t="shared" si="121"/>
        <v>596</v>
      </c>
      <c r="J149" s="8">
        <f t="shared" si="123"/>
        <v>61.006030384688053</v>
      </c>
      <c r="K149" s="12">
        <v>8</v>
      </c>
      <c r="L149" s="8">
        <f t="shared" si="133"/>
        <v>3339</v>
      </c>
      <c r="M149" s="4">
        <f t="shared" si="116"/>
        <v>0.13348264277715566</v>
      </c>
      <c r="N149" s="4">
        <f t="shared" si="117"/>
        <v>0.74781634938409858</v>
      </c>
      <c r="O149" s="8">
        <f t="shared" si="118"/>
        <v>530</v>
      </c>
      <c r="P149" s="1">
        <f t="shared" si="124"/>
        <v>1</v>
      </c>
      <c r="Q149" s="4">
        <f t="shared" si="128"/>
        <v>1.890359168241966E-3</v>
      </c>
      <c r="R149" s="22">
        <f t="shared" si="129"/>
        <v>1.001890359168242</v>
      </c>
      <c r="S149" s="7">
        <v>76</v>
      </c>
      <c r="T149" s="12">
        <f t="shared" si="101"/>
        <v>0</v>
      </c>
      <c r="U149" s="12"/>
      <c r="V149" s="12"/>
      <c r="W149" s="4">
        <f t="shared" si="102"/>
        <v>0</v>
      </c>
      <c r="X149" s="12">
        <v>6</v>
      </c>
      <c r="Y149" s="42">
        <f t="shared" si="105"/>
        <v>1.5</v>
      </c>
      <c r="Z149" s="44">
        <f t="shared" si="111"/>
        <v>1.5</v>
      </c>
      <c r="AA149" s="11">
        <f t="shared" si="103"/>
        <v>0</v>
      </c>
      <c r="AB149" s="4">
        <f t="shared" si="104"/>
        <v>0</v>
      </c>
      <c r="AC149" s="4">
        <f t="shared" si="94"/>
        <v>0.14339622641509434</v>
      </c>
      <c r="AD149" s="4">
        <f t="shared" si="95"/>
        <v>1.1320754716981131E-2</v>
      </c>
      <c r="AE149" s="4">
        <f t="shared" si="96"/>
        <v>7.8947368421052627E-2</v>
      </c>
      <c r="AF149" s="1">
        <f t="shared" si="119"/>
        <v>3935</v>
      </c>
      <c r="AG149" s="4">
        <f t="shared" si="131"/>
        <v>0.84853875476493013</v>
      </c>
      <c r="AH149" s="4">
        <f t="shared" si="132"/>
        <v>0.15146124523506987</v>
      </c>
    </row>
    <row r="150" spans="1:34" x14ac:dyDescent="0.25">
      <c r="A150" s="3">
        <v>44042</v>
      </c>
      <c r="B150" s="8">
        <v>19</v>
      </c>
      <c r="C150" s="39"/>
      <c r="D150" s="40"/>
      <c r="E150" s="40"/>
      <c r="F150" s="8">
        <f t="shared" si="120"/>
        <v>4484</v>
      </c>
      <c r="G150" s="8">
        <v>0</v>
      </c>
      <c r="H150" s="38"/>
      <c r="I150" s="8">
        <f t="shared" si="121"/>
        <v>596</v>
      </c>
      <c r="J150" s="8">
        <f t="shared" si="123"/>
        <v>61.006030384688053</v>
      </c>
      <c r="K150" s="12">
        <v>7</v>
      </c>
      <c r="L150" s="8">
        <f t="shared" si="133"/>
        <v>3346</v>
      </c>
      <c r="M150" s="4">
        <f t="shared" si="116"/>
        <v>0.13291703835860838</v>
      </c>
      <c r="N150" s="4">
        <f t="shared" si="117"/>
        <v>0.7462087421944692</v>
      </c>
      <c r="O150" s="8">
        <f t="shared" si="118"/>
        <v>542</v>
      </c>
      <c r="P150" s="1">
        <f t="shared" si="124"/>
        <v>12</v>
      </c>
      <c r="Q150" s="4">
        <f t="shared" si="128"/>
        <v>2.2641509433962263E-2</v>
      </c>
      <c r="R150" s="22">
        <f t="shared" si="129"/>
        <v>1.0226415094339623</v>
      </c>
      <c r="S150" s="7">
        <v>76</v>
      </c>
      <c r="T150" s="12">
        <f t="shared" si="101"/>
        <v>0</v>
      </c>
      <c r="U150" s="12"/>
      <c r="V150" s="12"/>
      <c r="W150" s="4">
        <f t="shared" si="102"/>
        <v>0</v>
      </c>
      <c r="X150" s="12">
        <v>6</v>
      </c>
      <c r="Y150" s="42">
        <f t="shared" si="105"/>
        <v>1.2</v>
      </c>
      <c r="Z150" s="44">
        <f t="shared" si="111"/>
        <v>1.5</v>
      </c>
      <c r="AA150" s="11">
        <f t="shared" si="103"/>
        <v>0</v>
      </c>
      <c r="AB150" s="4">
        <f t="shared" si="104"/>
        <v>0</v>
      </c>
      <c r="AC150" s="4">
        <f t="shared" si="94"/>
        <v>0.14022140221402213</v>
      </c>
      <c r="AD150" s="4">
        <f t="shared" si="95"/>
        <v>1.107011070110701E-2</v>
      </c>
      <c r="AE150" s="4">
        <f t="shared" si="96"/>
        <v>7.8947368421052627E-2</v>
      </c>
      <c r="AF150" s="1">
        <f t="shared" si="119"/>
        <v>3942</v>
      </c>
      <c r="AG150" s="4">
        <f t="shared" si="131"/>
        <v>0.84880771182141046</v>
      </c>
      <c r="AH150" s="4">
        <f t="shared" si="132"/>
        <v>0.15119228817858954</v>
      </c>
    </row>
    <row r="151" spans="1:34" x14ac:dyDescent="0.25">
      <c r="A151" s="3">
        <v>44043</v>
      </c>
      <c r="B151" s="8">
        <v>21</v>
      </c>
      <c r="C151" s="39"/>
      <c r="D151" s="40"/>
      <c r="E151" s="40"/>
      <c r="F151" s="8">
        <f t="shared" si="120"/>
        <v>4505</v>
      </c>
      <c r="G151" s="8">
        <v>0</v>
      </c>
      <c r="H151" s="38"/>
      <c r="I151" s="8">
        <f t="shared" si="121"/>
        <v>596</v>
      </c>
      <c r="J151" s="8">
        <f t="shared" si="123"/>
        <v>61.006030384688053</v>
      </c>
      <c r="K151" s="12">
        <v>7</v>
      </c>
      <c r="L151" s="8">
        <f t="shared" si="133"/>
        <v>3353</v>
      </c>
      <c r="M151" s="4">
        <f t="shared" si="116"/>
        <v>0.13229744728079912</v>
      </c>
      <c r="N151" s="4">
        <f t="shared" si="117"/>
        <v>0.74428412874583794</v>
      </c>
      <c r="O151" s="8">
        <f t="shared" si="118"/>
        <v>556</v>
      </c>
      <c r="P151" s="1">
        <f t="shared" si="124"/>
        <v>14</v>
      </c>
      <c r="Q151" s="4">
        <f t="shared" si="128"/>
        <v>2.5830258302583026E-2</v>
      </c>
      <c r="R151" s="22">
        <f t="shared" si="129"/>
        <v>1.0258302583025831</v>
      </c>
      <c r="S151" s="7">
        <v>73</v>
      </c>
      <c r="T151" s="12">
        <f t="shared" si="101"/>
        <v>-3</v>
      </c>
      <c r="U151" s="12"/>
      <c r="V151" s="12"/>
      <c r="W151" s="4">
        <f t="shared" si="102"/>
        <v>-3.9473684210526314E-2</v>
      </c>
      <c r="X151" s="12">
        <v>6</v>
      </c>
      <c r="Y151" s="42">
        <f t="shared" si="105"/>
        <v>1</v>
      </c>
      <c r="Z151" s="44">
        <f t="shared" si="111"/>
        <v>1.5</v>
      </c>
      <c r="AA151" s="11">
        <f t="shared" si="103"/>
        <v>0</v>
      </c>
      <c r="AB151" s="4">
        <f t="shared" si="104"/>
        <v>0</v>
      </c>
      <c r="AC151" s="4">
        <f t="shared" si="94"/>
        <v>0.13129496402877697</v>
      </c>
      <c r="AD151" s="4">
        <f t="shared" si="95"/>
        <v>1.0791366906474821E-2</v>
      </c>
      <c r="AE151" s="4">
        <f t="shared" si="96"/>
        <v>8.2191780821917804E-2</v>
      </c>
      <c r="AF151" s="1">
        <f t="shared" si="119"/>
        <v>3949</v>
      </c>
      <c r="AG151" s="4">
        <f t="shared" si="131"/>
        <v>0.84907571537098003</v>
      </c>
      <c r="AH151" s="4">
        <f t="shared" si="132"/>
        <v>0.15092428462901999</v>
      </c>
    </row>
    <row r="152" spans="1:34" x14ac:dyDescent="0.25">
      <c r="A152" s="3">
        <v>44044</v>
      </c>
      <c r="B152" s="8">
        <v>21</v>
      </c>
      <c r="C152" s="39"/>
      <c r="D152" s="40"/>
      <c r="E152" s="40">
        <f t="shared" ref="E152" si="142">(B152+B153+B154+B155+B156)/(B147+B148+B149+B150+B151)</f>
        <v>0.84285714285714286</v>
      </c>
      <c r="F152" s="8">
        <f t="shared" si="120"/>
        <v>4526</v>
      </c>
      <c r="G152" s="8">
        <v>1</v>
      </c>
      <c r="H152" s="38"/>
      <c r="I152" s="8">
        <f t="shared" si="121"/>
        <v>597</v>
      </c>
      <c r="J152" s="8">
        <f t="shared" si="123"/>
        <v>61.108389496071759</v>
      </c>
      <c r="K152" s="12">
        <v>11</v>
      </c>
      <c r="L152" s="8">
        <f t="shared" si="133"/>
        <v>3364</v>
      </c>
      <c r="M152" s="4">
        <f t="shared" si="116"/>
        <v>0.13190455148033584</v>
      </c>
      <c r="N152" s="4">
        <f t="shared" si="117"/>
        <v>0.74326115775519219</v>
      </c>
      <c r="O152" s="8">
        <f t="shared" si="118"/>
        <v>565</v>
      </c>
      <c r="P152" s="1">
        <f t="shared" si="124"/>
        <v>9</v>
      </c>
      <c r="Q152" s="4">
        <f t="shared" si="128"/>
        <v>1.618705035971223E-2</v>
      </c>
      <c r="R152" s="22">
        <f t="shared" si="129"/>
        <v>1.0161870503597121</v>
      </c>
      <c r="S152" s="7">
        <v>73</v>
      </c>
      <c r="T152" s="12">
        <f t="shared" si="101"/>
        <v>0</v>
      </c>
      <c r="U152" s="12"/>
      <c r="V152" s="12"/>
      <c r="W152" s="4">
        <f t="shared" si="102"/>
        <v>0</v>
      </c>
      <c r="X152" s="12">
        <v>6</v>
      </c>
      <c r="Y152" s="42">
        <f t="shared" si="105"/>
        <v>1</v>
      </c>
      <c r="Z152" s="44">
        <f t="shared" si="111"/>
        <v>1.2</v>
      </c>
      <c r="AA152" s="11">
        <f t="shared" si="103"/>
        <v>0</v>
      </c>
      <c r="AB152" s="4">
        <f t="shared" si="104"/>
        <v>0</v>
      </c>
      <c r="AC152" s="4">
        <f t="shared" si="94"/>
        <v>0.12920353982300886</v>
      </c>
      <c r="AD152" s="4">
        <f t="shared" si="95"/>
        <v>1.0619469026548672E-2</v>
      </c>
      <c r="AE152" s="4">
        <f t="shared" si="96"/>
        <v>8.2191780821917804E-2</v>
      </c>
      <c r="AF152" s="1">
        <f t="shared" si="119"/>
        <v>3961</v>
      </c>
      <c r="AG152" s="4">
        <f t="shared" si="131"/>
        <v>0.84928048472607931</v>
      </c>
      <c r="AH152" s="4">
        <f t="shared" si="132"/>
        <v>0.15071951527392072</v>
      </c>
    </row>
    <row r="153" spans="1:34" x14ac:dyDescent="0.25">
      <c r="A153" s="3">
        <v>44045</v>
      </c>
      <c r="B153" s="8">
        <v>9</v>
      </c>
      <c r="C153" s="39"/>
      <c r="D153" s="40"/>
      <c r="E153" s="40"/>
      <c r="F153" s="8">
        <f t="shared" si="120"/>
        <v>4535</v>
      </c>
      <c r="G153" s="8">
        <v>0</v>
      </c>
      <c r="H153" s="38"/>
      <c r="I153" s="8">
        <f t="shared" si="121"/>
        <v>597</v>
      </c>
      <c r="J153" s="8">
        <f t="shared" si="123"/>
        <v>61.108389496071759</v>
      </c>
      <c r="K153" s="12">
        <v>25</v>
      </c>
      <c r="L153" s="8">
        <f t="shared" si="133"/>
        <v>3389</v>
      </c>
      <c r="M153" s="4">
        <f t="shared" si="116"/>
        <v>0.13164277839029767</v>
      </c>
      <c r="N153" s="4">
        <f t="shared" si="117"/>
        <v>0.74729878721058429</v>
      </c>
      <c r="O153" s="8">
        <f t="shared" si="118"/>
        <v>549</v>
      </c>
      <c r="P153" s="1">
        <f t="shared" si="124"/>
        <v>-16</v>
      </c>
      <c r="Q153" s="4">
        <f t="shared" si="128"/>
        <v>-2.831858407079646E-2</v>
      </c>
      <c r="R153" s="22">
        <f t="shared" si="129"/>
        <v>0.97168141592920354</v>
      </c>
      <c r="S153" s="7">
        <v>71</v>
      </c>
      <c r="T153" s="12">
        <f t="shared" si="101"/>
        <v>-2</v>
      </c>
      <c r="U153" s="12"/>
      <c r="V153" s="12"/>
      <c r="W153" s="4">
        <f t="shared" si="102"/>
        <v>-2.7397260273972601E-2</v>
      </c>
      <c r="X153" s="12">
        <v>7</v>
      </c>
      <c r="Y153" s="42">
        <f t="shared" si="105"/>
        <v>1.1666666666666667</v>
      </c>
      <c r="Z153" s="44">
        <f t="shared" si="111"/>
        <v>1.1666666666666667</v>
      </c>
      <c r="AA153" s="11">
        <f t="shared" si="103"/>
        <v>1</v>
      </c>
      <c r="AB153" s="4">
        <f t="shared" si="104"/>
        <v>0.16666666666666666</v>
      </c>
      <c r="AC153" s="4">
        <f t="shared" si="94"/>
        <v>0.12932604735883424</v>
      </c>
      <c r="AD153" s="4">
        <f t="shared" si="95"/>
        <v>1.2750455373406194E-2</v>
      </c>
      <c r="AE153" s="4">
        <f t="shared" si="96"/>
        <v>9.8591549295774641E-2</v>
      </c>
      <c r="AF153" s="1">
        <f t="shared" si="119"/>
        <v>3986</v>
      </c>
      <c r="AG153" s="4">
        <f t="shared" si="131"/>
        <v>0.8502257902659307</v>
      </c>
      <c r="AH153" s="4">
        <f t="shared" si="132"/>
        <v>0.14977420973406924</v>
      </c>
    </row>
    <row r="154" spans="1:34" x14ac:dyDescent="0.25">
      <c r="A154" s="3">
        <v>44046</v>
      </c>
      <c r="B154" s="8">
        <v>9</v>
      </c>
      <c r="C154" s="39">
        <f t="shared" ref="C154" si="143">B154+B155+B156+B157+B158+B159+B160</f>
        <v>161</v>
      </c>
      <c r="D154" s="40">
        <f t="shared" ref="D154" si="144">C154/C147</f>
        <v>1.61</v>
      </c>
      <c r="E154" s="40"/>
      <c r="F154" s="8">
        <f t="shared" si="120"/>
        <v>4544</v>
      </c>
      <c r="G154" s="8">
        <v>0</v>
      </c>
      <c r="H154" s="38">
        <f t="shared" ref="H154" si="145">(G154+G155+G156+G157+G158+G159+G160)/(G147+G148+G149+G150+G151+G152+G153)</f>
        <v>5</v>
      </c>
      <c r="I154" s="8">
        <f t="shared" si="121"/>
        <v>597</v>
      </c>
      <c r="J154" s="8">
        <f t="shared" si="123"/>
        <v>61.108389496071759</v>
      </c>
      <c r="K154" s="12">
        <v>24</v>
      </c>
      <c r="L154" s="8">
        <f t="shared" si="133"/>
        <v>3413</v>
      </c>
      <c r="M154" s="4">
        <f t="shared" si="116"/>
        <v>0.13138204225352113</v>
      </c>
      <c r="N154" s="4">
        <f t="shared" si="117"/>
        <v>0.75110035211267601</v>
      </c>
      <c r="O154" s="8">
        <f t="shared" si="118"/>
        <v>534</v>
      </c>
      <c r="P154" s="1">
        <f t="shared" si="124"/>
        <v>-15</v>
      </c>
      <c r="Q154" s="4">
        <f t="shared" si="128"/>
        <v>-2.7322404371584699E-2</v>
      </c>
      <c r="R154" s="22">
        <f t="shared" si="129"/>
        <v>0.97267759562841527</v>
      </c>
      <c r="S154" s="7">
        <v>74</v>
      </c>
      <c r="T154" s="12">
        <f t="shared" si="101"/>
        <v>3</v>
      </c>
      <c r="U154" s="12"/>
      <c r="V154" s="12"/>
      <c r="W154" s="4">
        <f t="shared" si="102"/>
        <v>4.2253521126760563E-2</v>
      </c>
      <c r="X154" s="12">
        <v>7</v>
      </c>
      <c r="Y154" s="42">
        <f t="shared" si="105"/>
        <v>1.1666666666666667</v>
      </c>
      <c r="Z154" s="44">
        <f t="shared" si="111"/>
        <v>1.1666666666666667</v>
      </c>
      <c r="AA154" s="11">
        <f t="shared" si="103"/>
        <v>0</v>
      </c>
      <c r="AB154" s="4">
        <f t="shared" si="104"/>
        <v>0</v>
      </c>
      <c r="AC154" s="4">
        <f t="shared" si="94"/>
        <v>0.13857677902621723</v>
      </c>
      <c r="AD154" s="4">
        <f t="shared" si="95"/>
        <v>1.3108614232209739E-2</v>
      </c>
      <c r="AE154" s="4">
        <f t="shared" si="96"/>
        <v>9.45945945945946E-2</v>
      </c>
      <c r="AF154" s="1">
        <f t="shared" si="119"/>
        <v>4010</v>
      </c>
      <c r="AG154" s="4">
        <f t="shared" si="131"/>
        <v>0.85112219451371574</v>
      </c>
      <c r="AH154" s="4">
        <f t="shared" si="132"/>
        <v>0.14887780548628429</v>
      </c>
    </row>
    <row r="155" spans="1:34" x14ac:dyDescent="0.25">
      <c r="A155" s="3">
        <v>44047</v>
      </c>
      <c r="B155" s="8">
        <v>9</v>
      </c>
      <c r="C155" s="39"/>
      <c r="D155" s="40"/>
      <c r="E155" s="40"/>
      <c r="F155" s="8">
        <f t="shared" si="120"/>
        <v>4553</v>
      </c>
      <c r="G155" s="8">
        <v>1</v>
      </c>
      <c r="H155" s="38"/>
      <c r="I155" s="8">
        <f t="shared" si="121"/>
        <v>598</v>
      </c>
      <c r="J155" s="8">
        <f t="shared" si="123"/>
        <v>61.210748607455464</v>
      </c>
      <c r="K155" s="12">
        <v>2</v>
      </c>
      <c r="L155" s="8">
        <f t="shared" si="133"/>
        <v>3415</v>
      </c>
      <c r="M155" s="4">
        <f t="shared" si="116"/>
        <v>0.13134197232593894</v>
      </c>
      <c r="N155" s="4">
        <f t="shared" si="117"/>
        <v>0.75005490885130688</v>
      </c>
      <c r="O155" s="8">
        <f t="shared" si="118"/>
        <v>540</v>
      </c>
      <c r="P155" s="1">
        <f t="shared" si="124"/>
        <v>6</v>
      </c>
      <c r="Q155" s="4">
        <f t="shared" si="128"/>
        <v>1.1235955056179775E-2</v>
      </c>
      <c r="R155" s="22">
        <f t="shared" si="129"/>
        <v>1.0112359550561798</v>
      </c>
      <c r="S155" s="7">
        <v>75</v>
      </c>
      <c r="T155" s="12">
        <f t="shared" si="101"/>
        <v>1</v>
      </c>
      <c r="U155" s="12"/>
      <c r="V155" s="12"/>
      <c r="W155" s="4">
        <f t="shared" si="102"/>
        <v>1.3513513513513514E-2</v>
      </c>
      <c r="X155" s="12">
        <v>7</v>
      </c>
      <c r="Y155" s="42">
        <f t="shared" si="105"/>
        <v>1.1666666666666667</v>
      </c>
      <c r="Z155" s="44">
        <f t="shared" si="111"/>
        <v>1.1666666666666667</v>
      </c>
      <c r="AA155" s="11">
        <f t="shared" si="103"/>
        <v>0</v>
      </c>
      <c r="AB155" s="4">
        <f t="shared" si="104"/>
        <v>0</v>
      </c>
      <c r="AC155" s="4">
        <f t="shared" si="94"/>
        <v>0.1388888888888889</v>
      </c>
      <c r="AD155" s="4">
        <f t="shared" si="95"/>
        <v>1.2962962962962963E-2</v>
      </c>
      <c r="AE155" s="4">
        <f t="shared" si="96"/>
        <v>9.3333333333333338E-2</v>
      </c>
      <c r="AF155" s="1">
        <f t="shared" si="119"/>
        <v>4013</v>
      </c>
      <c r="AG155" s="4">
        <f t="shared" si="131"/>
        <v>0.85098430102167955</v>
      </c>
      <c r="AH155" s="4">
        <f t="shared" si="132"/>
        <v>0.14901569897832045</v>
      </c>
    </row>
    <row r="156" spans="1:34" x14ac:dyDescent="0.25">
      <c r="A156" s="3">
        <v>44048</v>
      </c>
      <c r="B156" s="8">
        <v>11</v>
      </c>
      <c r="C156" s="39"/>
      <c r="D156" s="40"/>
      <c r="E156" s="40"/>
      <c r="F156" s="8">
        <f t="shared" si="120"/>
        <v>4564</v>
      </c>
      <c r="G156" s="8">
        <v>1</v>
      </c>
      <c r="H156" s="38"/>
      <c r="I156" s="8">
        <f t="shared" si="121"/>
        <v>599</v>
      </c>
      <c r="J156" s="8">
        <f t="shared" si="123"/>
        <v>61.31310771883917</v>
      </c>
      <c r="K156" s="12">
        <v>16</v>
      </c>
      <c r="L156" s="8">
        <f t="shared" si="133"/>
        <v>3431</v>
      </c>
      <c r="M156" s="4">
        <f t="shared" si="116"/>
        <v>0.13124452234881684</v>
      </c>
      <c r="N156" s="4">
        <f t="shared" si="117"/>
        <v>0.75175284837861522</v>
      </c>
      <c r="O156" s="8">
        <f t="shared" si="118"/>
        <v>534</v>
      </c>
      <c r="P156" s="1">
        <f t="shared" si="124"/>
        <v>-6</v>
      </c>
      <c r="Q156" s="4">
        <f t="shared" si="128"/>
        <v>-1.1111111111111112E-2</v>
      </c>
      <c r="R156" s="22">
        <f t="shared" si="129"/>
        <v>0.98888888888888893</v>
      </c>
      <c r="S156" s="7">
        <v>72</v>
      </c>
      <c r="T156" s="12">
        <f t="shared" si="101"/>
        <v>-3</v>
      </c>
      <c r="U156" s="12"/>
      <c r="V156" s="12"/>
      <c r="W156" s="4">
        <f t="shared" si="102"/>
        <v>-0.04</v>
      </c>
      <c r="X156" s="12">
        <v>7</v>
      </c>
      <c r="Y156" s="42">
        <f t="shared" si="105"/>
        <v>1.1666666666666667</v>
      </c>
      <c r="Z156" s="44">
        <f t="shared" si="111"/>
        <v>1.1666666666666667</v>
      </c>
      <c r="AA156" s="11">
        <f t="shared" si="103"/>
        <v>0</v>
      </c>
      <c r="AB156" s="4">
        <f t="shared" si="104"/>
        <v>0</v>
      </c>
      <c r="AC156" s="4">
        <f t="shared" si="94"/>
        <v>0.1348314606741573</v>
      </c>
      <c r="AD156" s="4">
        <f t="shared" si="95"/>
        <v>1.3108614232209739E-2</v>
      </c>
      <c r="AE156" s="4">
        <f t="shared" si="96"/>
        <v>9.7222222222222224E-2</v>
      </c>
      <c r="AF156" s="1">
        <f t="shared" si="119"/>
        <v>4030</v>
      </c>
      <c r="AG156" s="4">
        <f t="shared" si="131"/>
        <v>0.85136476426799013</v>
      </c>
      <c r="AH156" s="4">
        <f t="shared" si="132"/>
        <v>0.14863523573200993</v>
      </c>
    </row>
    <row r="157" spans="1:34" x14ac:dyDescent="0.25">
      <c r="A157" s="3">
        <v>44049</v>
      </c>
      <c r="B157" s="8">
        <v>33</v>
      </c>
      <c r="C157" s="39"/>
      <c r="D157" s="40"/>
      <c r="E157" s="40">
        <f t="shared" ref="E157" si="146">(B157+B158+B159+B160+B161)/(B152+B153+B154+B155+B156)</f>
        <v>2.8305084745762712</v>
      </c>
      <c r="F157" s="8">
        <f t="shared" si="120"/>
        <v>4597</v>
      </c>
      <c r="G157" s="8">
        <v>1</v>
      </c>
      <c r="H157" s="38"/>
      <c r="I157" s="8">
        <f t="shared" si="121"/>
        <v>600</v>
      </c>
      <c r="J157" s="8">
        <f t="shared" si="123"/>
        <v>61.415466830222876</v>
      </c>
      <c r="K157" s="12">
        <v>32</v>
      </c>
      <c r="L157" s="8">
        <f t="shared" si="133"/>
        <v>3463</v>
      </c>
      <c r="M157" s="4">
        <f t="shared" si="116"/>
        <v>0.13051990428540353</v>
      </c>
      <c r="N157" s="4">
        <f t="shared" si="117"/>
        <v>0.75331738090058731</v>
      </c>
      <c r="O157" s="8">
        <f t="shared" si="118"/>
        <v>534</v>
      </c>
      <c r="P157" s="1">
        <f t="shared" si="124"/>
        <v>0</v>
      </c>
      <c r="Q157" s="4">
        <f t="shared" si="128"/>
        <v>0</v>
      </c>
      <c r="R157" s="22">
        <f t="shared" si="129"/>
        <v>1</v>
      </c>
      <c r="S157" s="7">
        <v>74</v>
      </c>
      <c r="T157" s="12">
        <f t="shared" si="101"/>
        <v>2</v>
      </c>
      <c r="U157" s="12"/>
      <c r="V157" s="12"/>
      <c r="W157" s="4">
        <f t="shared" si="102"/>
        <v>2.7777777777777776E-2</v>
      </c>
      <c r="X157" s="12">
        <v>8</v>
      </c>
      <c r="Y157" s="42">
        <f t="shared" si="105"/>
        <v>1.3333333333333333</v>
      </c>
      <c r="Z157" s="44">
        <f t="shared" si="111"/>
        <v>1.3333333333333333</v>
      </c>
      <c r="AA157" s="11">
        <f t="shared" si="103"/>
        <v>1</v>
      </c>
      <c r="AB157" s="4">
        <f t="shared" si="104"/>
        <v>0.14285714285714285</v>
      </c>
      <c r="AC157" s="4">
        <f t="shared" si="94"/>
        <v>0.13857677902621723</v>
      </c>
      <c r="AD157" s="4">
        <f t="shared" si="95"/>
        <v>1.4981273408239701E-2</v>
      </c>
      <c r="AE157" s="4">
        <f t="shared" si="96"/>
        <v>0.10810810810810811</v>
      </c>
      <c r="AF157" s="1">
        <f t="shared" si="119"/>
        <v>4063</v>
      </c>
      <c r="AG157" s="4">
        <f t="shared" si="131"/>
        <v>0.85232586758552797</v>
      </c>
      <c r="AH157" s="4">
        <f t="shared" si="132"/>
        <v>0.14767413241447205</v>
      </c>
    </row>
    <row r="158" spans="1:34" x14ac:dyDescent="0.25">
      <c r="A158" s="3">
        <v>44050</v>
      </c>
      <c r="B158" s="8">
        <v>24</v>
      </c>
      <c r="C158" s="39"/>
      <c r="D158" s="40"/>
      <c r="E158" s="40"/>
      <c r="F158" s="8">
        <f t="shared" si="120"/>
        <v>4621</v>
      </c>
      <c r="G158" s="8">
        <v>2</v>
      </c>
      <c r="H158" s="38"/>
      <c r="I158" s="8">
        <f t="shared" si="121"/>
        <v>602</v>
      </c>
      <c r="J158" s="8">
        <f t="shared" si="123"/>
        <v>61.62018505299028</v>
      </c>
      <c r="K158" s="12">
        <v>1</v>
      </c>
      <c r="L158" s="8">
        <f t="shared" si="133"/>
        <v>3464</v>
      </c>
      <c r="M158" s="4">
        <f t="shared" si="116"/>
        <v>0.13027483228738368</v>
      </c>
      <c r="N158" s="4">
        <f t="shared" si="117"/>
        <v>0.74962129409218781</v>
      </c>
      <c r="O158" s="8">
        <f t="shared" si="118"/>
        <v>555</v>
      </c>
      <c r="P158" s="1">
        <f t="shared" si="124"/>
        <v>21</v>
      </c>
      <c r="Q158" s="4">
        <f t="shared" si="128"/>
        <v>3.9325842696629212E-2</v>
      </c>
      <c r="R158" s="22">
        <f t="shared" si="129"/>
        <v>1.0393258426966292</v>
      </c>
      <c r="S158" s="7">
        <v>72</v>
      </c>
      <c r="T158" s="12">
        <f t="shared" si="101"/>
        <v>-2</v>
      </c>
      <c r="U158" s="12"/>
      <c r="V158" s="12"/>
      <c r="W158" s="4">
        <f t="shared" si="102"/>
        <v>-2.7027027027027029E-2</v>
      </c>
      <c r="X158" s="12">
        <v>6</v>
      </c>
      <c r="Y158" s="42">
        <f t="shared" si="105"/>
        <v>0.8571428571428571</v>
      </c>
      <c r="Z158" s="44">
        <f t="shared" si="111"/>
        <v>1</v>
      </c>
      <c r="AA158" s="11">
        <f t="shared" si="103"/>
        <v>-2</v>
      </c>
      <c r="AB158" s="4">
        <f t="shared" si="104"/>
        <v>-0.25</v>
      </c>
      <c r="AC158" s="4">
        <f t="shared" si="94"/>
        <v>0.12972972972972974</v>
      </c>
      <c r="AD158" s="4">
        <f t="shared" si="95"/>
        <v>1.0810810810810811E-2</v>
      </c>
      <c r="AE158" s="4">
        <f t="shared" si="96"/>
        <v>8.3333333333333329E-2</v>
      </c>
      <c r="AF158" s="1">
        <f t="shared" si="119"/>
        <v>4066</v>
      </c>
      <c r="AG158" s="4">
        <f t="shared" si="131"/>
        <v>0.85194294146581406</v>
      </c>
      <c r="AH158" s="4">
        <f t="shared" si="132"/>
        <v>0.14805705853418594</v>
      </c>
    </row>
    <row r="159" spans="1:34" x14ac:dyDescent="0.25">
      <c r="A159" s="3">
        <v>44051</v>
      </c>
      <c r="B159" s="8">
        <v>32</v>
      </c>
      <c r="C159" s="39"/>
      <c r="D159" s="40"/>
      <c r="E159" s="40"/>
      <c r="F159" s="8">
        <f t="shared" si="120"/>
        <v>4653</v>
      </c>
      <c r="G159" s="8">
        <v>0</v>
      </c>
      <c r="H159" s="38"/>
      <c r="I159" s="8">
        <f t="shared" si="121"/>
        <v>602</v>
      </c>
      <c r="J159" s="8">
        <f t="shared" si="123"/>
        <v>61.62018505299028</v>
      </c>
      <c r="K159" s="12">
        <v>27</v>
      </c>
      <c r="L159" s="8">
        <f t="shared" si="133"/>
        <v>3491</v>
      </c>
      <c r="M159" s="4">
        <f t="shared" si="116"/>
        <v>0.12937889533634214</v>
      </c>
      <c r="N159" s="4">
        <f t="shared" si="117"/>
        <v>0.75026864388566517</v>
      </c>
      <c r="O159" s="8">
        <f t="shared" si="118"/>
        <v>560</v>
      </c>
      <c r="P159" s="1">
        <f t="shared" si="124"/>
        <v>5</v>
      </c>
      <c r="Q159" s="4">
        <f t="shared" si="128"/>
        <v>9.0090090090090089E-3</v>
      </c>
      <c r="R159" s="22">
        <f t="shared" si="129"/>
        <v>1.0090090090090089</v>
      </c>
      <c r="S159" s="7">
        <v>69</v>
      </c>
      <c r="T159" s="12">
        <f t="shared" si="101"/>
        <v>-3</v>
      </c>
      <c r="U159" s="12"/>
      <c r="V159" s="12"/>
      <c r="W159" s="4">
        <f t="shared" si="102"/>
        <v>-4.1666666666666664E-2</v>
      </c>
      <c r="X159" s="12">
        <v>6</v>
      </c>
      <c r="Y159" s="42">
        <f t="shared" si="105"/>
        <v>0.8571428571428571</v>
      </c>
      <c r="Z159" s="44">
        <f t="shared" si="111"/>
        <v>1</v>
      </c>
      <c r="AA159" s="11">
        <f t="shared" si="103"/>
        <v>0</v>
      </c>
      <c r="AB159" s="4">
        <f t="shared" si="104"/>
        <v>0</v>
      </c>
      <c r="AC159" s="4">
        <f t="shared" si="94"/>
        <v>0.12321428571428572</v>
      </c>
      <c r="AD159" s="4">
        <f t="shared" si="95"/>
        <v>1.0714285714285714E-2</v>
      </c>
      <c r="AE159" s="4">
        <f t="shared" si="96"/>
        <v>8.6956521739130432E-2</v>
      </c>
      <c r="AF159" s="1">
        <f t="shared" si="119"/>
        <v>4093</v>
      </c>
      <c r="AG159" s="4">
        <f t="shared" si="131"/>
        <v>0.85291961886147083</v>
      </c>
      <c r="AH159" s="4">
        <f t="shared" si="132"/>
        <v>0.1470803811385292</v>
      </c>
    </row>
    <row r="160" spans="1:34" x14ac:dyDescent="0.25">
      <c r="A160" s="3">
        <v>44052</v>
      </c>
      <c r="B160" s="8">
        <v>43</v>
      </c>
      <c r="C160" s="39"/>
      <c r="D160" s="40"/>
      <c r="E160" s="40"/>
      <c r="F160" s="8">
        <f t="shared" si="120"/>
        <v>4696</v>
      </c>
      <c r="G160" s="8">
        <v>0</v>
      </c>
      <c r="H160" s="38"/>
      <c r="I160" s="8">
        <f t="shared" si="121"/>
        <v>602</v>
      </c>
      <c r="J160" s="8">
        <f t="shared" si="123"/>
        <v>61.62018505299028</v>
      </c>
      <c r="K160" s="12">
        <v>8</v>
      </c>
      <c r="L160" s="8">
        <f t="shared" si="133"/>
        <v>3499</v>
      </c>
      <c r="M160" s="4">
        <f t="shared" si="116"/>
        <v>0.12819420783645655</v>
      </c>
      <c r="N160" s="4">
        <f t="shared" si="117"/>
        <v>0.74510221465076665</v>
      </c>
      <c r="O160" s="8">
        <f t="shared" si="118"/>
        <v>595</v>
      </c>
      <c r="P160" s="1">
        <f t="shared" si="124"/>
        <v>35</v>
      </c>
      <c r="Q160" s="4">
        <f t="shared" si="128"/>
        <v>6.25E-2</v>
      </c>
      <c r="R160" s="22">
        <f t="shared" si="129"/>
        <v>1.0625</v>
      </c>
      <c r="S160" s="7">
        <v>73</v>
      </c>
      <c r="T160" s="12">
        <f t="shared" si="101"/>
        <v>4</v>
      </c>
      <c r="U160" s="12"/>
      <c r="V160" s="12"/>
      <c r="W160" s="4">
        <f t="shared" si="102"/>
        <v>5.7971014492753624E-2</v>
      </c>
      <c r="X160" s="12">
        <v>6</v>
      </c>
      <c r="Y160" s="42">
        <f t="shared" si="105"/>
        <v>0.8571428571428571</v>
      </c>
      <c r="Z160" s="44">
        <f t="shared" si="111"/>
        <v>0.8571428571428571</v>
      </c>
      <c r="AA160" s="11">
        <f t="shared" si="103"/>
        <v>0</v>
      </c>
      <c r="AB160" s="4">
        <f t="shared" si="104"/>
        <v>0</v>
      </c>
      <c r="AC160" s="4">
        <f t="shared" si="94"/>
        <v>0.1226890756302521</v>
      </c>
      <c r="AD160" s="4">
        <f t="shared" si="95"/>
        <v>1.0084033613445379E-2</v>
      </c>
      <c r="AE160" s="4">
        <f t="shared" si="96"/>
        <v>8.2191780821917804E-2</v>
      </c>
      <c r="AF160" s="1">
        <f t="shared" si="119"/>
        <v>4101</v>
      </c>
      <c r="AG160" s="4">
        <f t="shared" si="131"/>
        <v>0.85320653499146548</v>
      </c>
      <c r="AH160" s="4">
        <f t="shared" si="132"/>
        <v>0.14679346500853449</v>
      </c>
    </row>
    <row r="161" spans="1:34" x14ac:dyDescent="0.25">
      <c r="A161" s="3">
        <v>44053</v>
      </c>
      <c r="B161" s="8">
        <v>35</v>
      </c>
      <c r="C161" s="39">
        <f t="shared" ref="C161" si="147">B161+B162+B163+B164+B165+B166+B167</f>
        <v>220</v>
      </c>
      <c r="D161" s="40">
        <f t="shared" ref="D161" si="148">C161/C154</f>
        <v>1.3664596273291925</v>
      </c>
      <c r="E161" s="40"/>
      <c r="F161" s="8">
        <f t="shared" si="120"/>
        <v>4731</v>
      </c>
      <c r="G161" s="8">
        <v>3</v>
      </c>
      <c r="H161" s="38">
        <f t="shared" ref="H161" si="149">(G161+G162+G163+G164+G165+G166+G167)/(G154+G155+G156+G157+G158+G159+G160)</f>
        <v>1.2</v>
      </c>
      <c r="I161" s="8">
        <f t="shared" si="121"/>
        <v>605</v>
      </c>
      <c r="J161" s="8">
        <f t="shared" si="123"/>
        <v>61.927262387141397</v>
      </c>
      <c r="K161" s="12">
        <v>26</v>
      </c>
      <c r="L161" s="8">
        <f t="shared" si="133"/>
        <v>3525</v>
      </c>
      <c r="M161" s="4">
        <f t="shared" si="116"/>
        <v>0.12787994081589515</v>
      </c>
      <c r="N161" s="4">
        <f t="shared" si="117"/>
        <v>0.74508560558021564</v>
      </c>
      <c r="O161" s="8">
        <f t="shared" si="118"/>
        <v>601</v>
      </c>
      <c r="P161" s="1">
        <f t="shared" si="124"/>
        <v>6</v>
      </c>
      <c r="Q161" s="4">
        <f t="shared" si="128"/>
        <v>1.0084033613445379E-2</v>
      </c>
      <c r="R161" s="22">
        <f t="shared" si="129"/>
        <v>1.0100840336134453</v>
      </c>
      <c r="S161" s="7">
        <v>61</v>
      </c>
      <c r="T161" s="12">
        <f t="shared" si="101"/>
        <v>-12</v>
      </c>
      <c r="U161" s="12"/>
      <c r="V161" s="12"/>
      <c r="W161" s="4">
        <f t="shared" si="102"/>
        <v>-0.16438356164383561</v>
      </c>
      <c r="X161" s="12">
        <v>6</v>
      </c>
      <c r="Y161" s="42">
        <f t="shared" si="105"/>
        <v>0.8571428571428571</v>
      </c>
      <c r="Z161" s="44">
        <f t="shared" si="111"/>
        <v>0.8571428571428571</v>
      </c>
      <c r="AA161" s="11">
        <f t="shared" si="103"/>
        <v>0</v>
      </c>
      <c r="AB161" s="4">
        <f t="shared" si="104"/>
        <v>0</v>
      </c>
      <c r="AC161" s="4">
        <f t="shared" si="94"/>
        <v>0.10149750415973377</v>
      </c>
      <c r="AD161" s="4">
        <f t="shared" si="95"/>
        <v>9.9833610648918467E-3</v>
      </c>
      <c r="AE161" s="4">
        <f t="shared" si="96"/>
        <v>9.8360655737704916E-2</v>
      </c>
      <c r="AF161" s="1">
        <f t="shared" si="119"/>
        <v>4130</v>
      </c>
      <c r="AG161" s="4">
        <f t="shared" si="131"/>
        <v>0.85351089588377727</v>
      </c>
      <c r="AH161" s="4">
        <f t="shared" si="132"/>
        <v>0.14648910411622276</v>
      </c>
    </row>
    <row r="162" spans="1:34" x14ac:dyDescent="0.25">
      <c r="A162" s="3">
        <v>44054</v>
      </c>
      <c r="B162" s="8">
        <v>15</v>
      </c>
      <c r="C162" s="39"/>
      <c r="D162" s="40"/>
      <c r="E162" s="40">
        <f t="shared" ref="E162" si="150">(B162+B163+B164+B165+B166)/(B157+B158+B159+B160+B161)</f>
        <v>0.87425149700598803</v>
      </c>
      <c r="F162" s="8">
        <f t="shared" si="120"/>
        <v>4746</v>
      </c>
      <c r="G162" s="8">
        <v>0</v>
      </c>
      <c r="H162" s="38"/>
      <c r="I162" s="8">
        <f t="shared" si="121"/>
        <v>605</v>
      </c>
      <c r="J162" s="8">
        <f t="shared" si="123"/>
        <v>61.927262387141397</v>
      </c>
      <c r="K162" s="12">
        <v>2</v>
      </c>
      <c r="L162" s="8">
        <f t="shared" si="133"/>
        <v>3527</v>
      </c>
      <c r="M162" s="4">
        <f t="shared" si="116"/>
        <v>0.12747576906868943</v>
      </c>
      <c r="N162" s="4">
        <f t="shared" si="117"/>
        <v>0.74315212810788034</v>
      </c>
      <c r="O162" s="8">
        <f t="shared" si="118"/>
        <v>614</v>
      </c>
      <c r="P162" s="1">
        <f t="shared" si="124"/>
        <v>13</v>
      </c>
      <c r="Q162" s="4">
        <f t="shared" si="128"/>
        <v>2.1630615640599003E-2</v>
      </c>
      <c r="R162" s="22">
        <f t="shared" si="129"/>
        <v>1.021630615640599</v>
      </c>
      <c r="S162" s="7">
        <v>62</v>
      </c>
      <c r="T162" s="12">
        <f t="shared" si="101"/>
        <v>1</v>
      </c>
      <c r="U162" s="12"/>
      <c r="V162" s="12"/>
      <c r="W162" s="4">
        <f t="shared" si="102"/>
        <v>1.6393442622950821E-2</v>
      </c>
      <c r="X162" s="12">
        <v>5</v>
      </c>
      <c r="Y162" s="42">
        <f t="shared" si="105"/>
        <v>0.625</v>
      </c>
      <c r="Z162" s="44">
        <f t="shared" si="111"/>
        <v>0.7142857142857143</v>
      </c>
      <c r="AA162" s="11">
        <f t="shared" si="103"/>
        <v>-1</v>
      </c>
      <c r="AB162" s="4">
        <f t="shared" si="104"/>
        <v>-0.16666666666666666</v>
      </c>
      <c r="AC162" s="4">
        <f t="shared" si="94"/>
        <v>0.10097719869706841</v>
      </c>
      <c r="AD162" s="4">
        <f t="shared" si="95"/>
        <v>8.1433224755700327E-3</v>
      </c>
      <c r="AE162" s="4">
        <f t="shared" si="96"/>
        <v>8.0645161290322578E-2</v>
      </c>
      <c r="AF162" s="1">
        <f t="shared" si="119"/>
        <v>4132</v>
      </c>
      <c r="AG162" s="4">
        <f t="shared" si="131"/>
        <v>0.85358180058083255</v>
      </c>
      <c r="AH162" s="4">
        <f t="shared" si="132"/>
        <v>0.14641819941916748</v>
      </c>
    </row>
    <row r="163" spans="1:34" x14ac:dyDescent="0.25">
      <c r="A163" s="3">
        <v>44055</v>
      </c>
      <c r="B163" s="8">
        <v>22</v>
      </c>
      <c r="C163" s="39"/>
      <c r="D163" s="40"/>
      <c r="E163" s="40"/>
      <c r="F163" s="8">
        <f t="shared" si="120"/>
        <v>4768</v>
      </c>
      <c r="G163" s="8">
        <v>0</v>
      </c>
      <c r="H163" s="38"/>
      <c r="I163" s="8">
        <f t="shared" si="121"/>
        <v>605</v>
      </c>
      <c r="J163" s="8">
        <f t="shared" si="123"/>
        <v>61.927262387141397</v>
      </c>
      <c r="K163" s="12">
        <v>2</v>
      </c>
      <c r="L163" s="8">
        <f t="shared" si="133"/>
        <v>3529</v>
      </c>
      <c r="M163" s="4">
        <f t="shared" si="116"/>
        <v>0.12688758389261745</v>
      </c>
      <c r="N163" s="4">
        <f t="shared" si="117"/>
        <v>0.74014261744966447</v>
      </c>
      <c r="O163" s="8">
        <f t="shared" si="118"/>
        <v>634</v>
      </c>
      <c r="P163" s="1">
        <f t="shared" si="124"/>
        <v>20</v>
      </c>
      <c r="Q163" s="4">
        <f t="shared" si="128"/>
        <v>3.2573289902280131E-2</v>
      </c>
      <c r="R163" s="22">
        <f t="shared" si="129"/>
        <v>1.0325732899022801</v>
      </c>
      <c r="S163" s="7">
        <v>64</v>
      </c>
      <c r="T163" s="12">
        <f t="shared" si="101"/>
        <v>2</v>
      </c>
      <c r="U163" s="12"/>
      <c r="V163" s="12"/>
      <c r="W163" s="4">
        <f t="shared" si="102"/>
        <v>3.2258064516129031E-2</v>
      </c>
      <c r="X163" s="12">
        <v>5</v>
      </c>
      <c r="Y163" s="42">
        <f t="shared" si="105"/>
        <v>0.83333333333333337</v>
      </c>
      <c r="Z163" s="44">
        <f t="shared" si="111"/>
        <v>0.7142857142857143</v>
      </c>
      <c r="AA163" s="11">
        <f t="shared" si="103"/>
        <v>0</v>
      </c>
      <c r="AB163" s="4">
        <f t="shared" si="104"/>
        <v>0</v>
      </c>
      <c r="AC163" s="4">
        <f t="shared" si="94"/>
        <v>0.10094637223974763</v>
      </c>
      <c r="AD163" s="4">
        <f t="shared" si="95"/>
        <v>7.8864353312302835E-3</v>
      </c>
      <c r="AE163" s="4">
        <f t="shared" si="96"/>
        <v>7.8125E-2</v>
      </c>
      <c r="AF163" s="1">
        <f t="shared" si="119"/>
        <v>4134</v>
      </c>
      <c r="AG163" s="4">
        <f t="shared" si="131"/>
        <v>0.85365263667150459</v>
      </c>
      <c r="AH163" s="4">
        <f t="shared" si="132"/>
        <v>0.14634736332849541</v>
      </c>
    </row>
    <row r="164" spans="1:34" x14ac:dyDescent="0.25">
      <c r="A164" s="3">
        <v>44056</v>
      </c>
      <c r="B164" s="8">
        <v>45</v>
      </c>
      <c r="C164" s="39"/>
      <c r="D164" s="40"/>
      <c r="E164" s="40"/>
      <c r="F164" s="8">
        <f t="shared" si="120"/>
        <v>4813</v>
      </c>
      <c r="G164" s="8">
        <v>2</v>
      </c>
      <c r="H164" s="38"/>
      <c r="I164" s="8">
        <f t="shared" si="121"/>
        <v>607</v>
      </c>
      <c r="J164" s="8">
        <f t="shared" si="123"/>
        <v>62.131980609908808</v>
      </c>
      <c r="K164" s="12">
        <v>32</v>
      </c>
      <c r="L164" s="8">
        <f t="shared" si="133"/>
        <v>3561</v>
      </c>
      <c r="M164" s="4">
        <f t="shared" si="116"/>
        <v>0.12611676708913361</v>
      </c>
      <c r="N164" s="4">
        <f t="shared" si="117"/>
        <v>0.73987118221483483</v>
      </c>
      <c r="O164" s="8">
        <f t="shared" si="118"/>
        <v>645</v>
      </c>
      <c r="P164" s="1">
        <f t="shared" si="124"/>
        <v>11</v>
      </c>
      <c r="Q164" s="4">
        <f t="shared" si="128"/>
        <v>1.7350157728706624E-2</v>
      </c>
      <c r="R164" s="22">
        <f t="shared" si="129"/>
        <v>1.0173501577287065</v>
      </c>
      <c r="S164" s="7">
        <v>66</v>
      </c>
      <c r="T164" s="12">
        <f t="shared" si="101"/>
        <v>2</v>
      </c>
      <c r="U164" s="12"/>
      <c r="V164" s="12"/>
      <c r="W164" s="4">
        <f t="shared" si="102"/>
        <v>3.125E-2</v>
      </c>
      <c r="X164" s="12">
        <v>5</v>
      </c>
      <c r="Y164" s="42">
        <f t="shared" si="105"/>
        <v>0.83333333333333337</v>
      </c>
      <c r="Z164" s="44">
        <f t="shared" si="111"/>
        <v>0.625</v>
      </c>
      <c r="AA164" s="11">
        <f t="shared" si="103"/>
        <v>0</v>
      </c>
      <c r="AB164" s="4">
        <f t="shared" si="104"/>
        <v>0</v>
      </c>
      <c r="AC164" s="4">
        <f t="shared" si="94"/>
        <v>0.10232558139534884</v>
      </c>
      <c r="AD164" s="4">
        <f t="shared" si="95"/>
        <v>7.7519379844961239E-3</v>
      </c>
      <c r="AE164" s="4">
        <f t="shared" si="96"/>
        <v>7.575757575757576E-2</v>
      </c>
      <c r="AF164" s="1">
        <f t="shared" si="119"/>
        <v>4168</v>
      </c>
      <c r="AG164" s="4">
        <f t="shared" si="131"/>
        <v>0.85436660268714015</v>
      </c>
      <c r="AH164" s="4">
        <f t="shared" si="132"/>
        <v>0.14563339731285987</v>
      </c>
    </row>
    <row r="165" spans="1:34" x14ac:dyDescent="0.25">
      <c r="A165" s="3">
        <v>44057</v>
      </c>
      <c r="B165" s="8">
        <v>40</v>
      </c>
      <c r="C165" s="39"/>
      <c r="D165" s="40"/>
      <c r="E165" s="40"/>
      <c r="F165" s="8">
        <f t="shared" si="120"/>
        <v>4853</v>
      </c>
      <c r="G165" s="8">
        <v>0</v>
      </c>
      <c r="H165" s="38"/>
      <c r="I165" s="8">
        <f t="shared" si="121"/>
        <v>607</v>
      </c>
      <c r="J165" s="8">
        <f t="shared" si="123"/>
        <v>62.131980609908808</v>
      </c>
      <c r="K165" s="12">
        <v>29</v>
      </c>
      <c r="L165" s="8">
        <f t="shared" si="133"/>
        <v>3590</v>
      </c>
      <c r="M165" s="4">
        <f t="shared" si="116"/>
        <v>0.12507727179064496</v>
      </c>
      <c r="N165" s="4">
        <f t="shared" si="117"/>
        <v>0.73974860910776841</v>
      </c>
      <c r="O165" s="8">
        <f t="shared" si="118"/>
        <v>656</v>
      </c>
      <c r="P165" s="1">
        <f t="shared" si="124"/>
        <v>11</v>
      </c>
      <c r="Q165" s="4">
        <f t="shared" si="128"/>
        <v>1.7054263565891473E-2</v>
      </c>
      <c r="R165" s="22">
        <f t="shared" si="129"/>
        <v>1.0170542635658915</v>
      </c>
      <c r="S165" s="7">
        <v>64</v>
      </c>
      <c r="T165" s="12">
        <f t="shared" si="101"/>
        <v>-2</v>
      </c>
      <c r="U165" s="12"/>
      <c r="V165" s="12"/>
      <c r="W165" s="4">
        <f t="shared" si="102"/>
        <v>-3.0303030303030304E-2</v>
      </c>
      <c r="X165" s="12">
        <v>6</v>
      </c>
      <c r="Y165" s="42">
        <f t="shared" si="105"/>
        <v>1</v>
      </c>
      <c r="Z165" s="44">
        <f t="shared" si="111"/>
        <v>1</v>
      </c>
      <c r="AA165" s="11">
        <f t="shared" si="103"/>
        <v>1</v>
      </c>
      <c r="AB165" s="4">
        <f t="shared" si="104"/>
        <v>0.2</v>
      </c>
      <c r="AC165" s="4">
        <f t="shared" si="94"/>
        <v>9.7560975609756101E-2</v>
      </c>
      <c r="AD165" s="4">
        <f t="shared" si="95"/>
        <v>9.1463414634146336E-3</v>
      </c>
      <c r="AE165" s="4">
        <f t="shared" si="96"/>
        <v>9.375E-2</v>
      </c>
      <c r="AF165" s="1">
        <f t="shared" si="119"/>
        <v>4197</v>
      </c>
      <c r="AG165" s="4">
        <f t="shared" si="131"/>
        <v>0.85537288539432932</v>
      </c>
      <c r="AH165" s="4">
        <f t="shared" si="132"/>
        <v>0.14462711460567071</v>
      </c>
    </row>
    <row r="166" spans="1:34" x14ac:dyDescent="0.25">
      <c r="A166" s="3">
        <v>44058</v>
      </c>
      <c r="B166" s="8">
        <v>24</v>
      </c>
      <c r="C166" s="39"/>
      <c r="D166" s="40"/>
      <c r="E166" s="40"/>
      <c r="F166" s="8">
        <f t="shared" si="120"/>
        <v>4877</v>
      </c>
      <c r="G166" s="8">
        <v>0</v>
      </c>
      <c r="H166" s="38"/>
      <c r="I166" s="8">
        <f t="shared" si="121"/>
        <v>607</v>
      </c>
      <c r="J166" s="8">
        <f t="shared" si="123"/>
        <v>62.131980609908808</v>
      </c>
      <c r="K166" s="12">
        <v>16</v>
      </c>
      <c r="L166" s="8">
        <f t="shared" si="133"/>
        <v>3606</v>
      </c>
      <c r="M166" s="4">
        <f t="shared" si="116"/>
        <v>0.12446175927824482</v>
      </c>
      <c r="N166" s="4">
        <f t="shared" si="117"/>
        <v>0.73938896862825509</v>
      </c>
      <c r="O166" s="8">
        <f t="shared" si="118"/>
        <v>664</v>
      </c>
      <c r="P166" s="1">
        <f t="shared" si="124"/>
        <v>8</v>
      </c>
      <c r="Q166" s="4">
        <f t="shared" si="128"/>
        <v>1.2195121951219513E-2</v>
      </c>
      <c r="R166" s="22">
        <f t="shared" si="129"/>
        <v>1.0121951219512195</v>
      </c>
      <c r="S166" s="7">
        <v>63</v>
      </c>
      <c r="T166" s="12">
        <f t="shared" si="101"/>
        <v>-1</v>
      </c>
      <c r="U166" s="12"/>
      <c r="V166" s="12"/>
      <c r="W166" s="4">
        <f t="shared" si="102"/>
        <v>-1.5625E-2</v>
      </c>
      <c r="X166" s="12">
        <v>6</v>
      </c>
      <c r="Y166" s="42">
        <f t="shared" si="105"/>
        <v>1</v>
      </c>
      <c r="Z166" s="44">
        <f t="shared" si="111"/>
        <v>1</v>
      </c>
      <c r="AA166" s="11">
        <f t="shared" si="103"/>
        <v>0</v>
      </c>
      <c r="AB166" s="4">
        <f t="shared" si="104"/>
        <v>0</v>
      </c>
      <c r="AC166" s="4">
        <f t="shared" si="94"/>
        <v>9.4879518072289157E-2</v>
      </c>
      <c r="AD166" s="4">
        <f t="shared" si="95"/>
        <v>9.0361445783132526E-3</v>
      </c>
      <c r="AE166" s="4">
        <f t="shared" si="96"/>
        <v>9.5238095238095233E-2</v>
      </c>
      <c r="AF166" s="1">
        <f t="shared" si="119"/>
        <v>4213</v>
      </c>
      <c r="AG166" s="4">
        <f t="shared" si="131"/>
        <v>0.85592214573937808</v>
      </c>
      <c r="AH166" s="4">
        <f t="shared" si="132"/>
        <v>0.14407785426062189</v>
      </c>
    </row>
    <row r="167" spans="1:34" x14ac:dyDescent="0.25">
      <c r="A167" s="3">
        <v>44059</v>
      </c>
      <c r="B167" s="8">
        <v>39</v>
      </c>
      <c r="C167" s="39"/>
      <c r="D167" s="40"/>
      <c r="E167" s="40">
        <f t="shared" ref="E167" si="151">(B167+B168+B169+B170+B171)/(B162+B163+B164+B165+B166)</f>
        <v>1.1575342465753424</v>
      </c>
      <c r="F167" s="8">
        <f t="shared" si="120"/>
        <v>4916</v>
      </c>
      <c r="G167" s="8">
        <v>1</v>
      </c>
      <c r="H167" s="38"/>
      <c r="I167" s="8">
        <f t="shared" si="121"/>
        <v>608</v>
      </c>
      <c r="J167" s="8">
        <f t="shared" si="123"/>
        <v>62.234339721292514</v>
      </c>
      <c r="K167" s="12">
        <v>17</v>
      </c>
      <c r="L167" s="8">
        <f t="shared" si="133"/>
        <v>3623</v>
      </c>
      <c r="M167" s="4">
        <f t="shared" si="116"/>
        <v>0.12367778681855167</v>
      </c>
      <c r="N167" s="4">
        <f t="shared" si="117"/>
        <v>0.73698128559804721</v>
      </c>
      <c r="O167" s="8">
        <f t="shared" si="118"/>
        <v>685</v>
      </c>
      <c r="P167" s="1">
        <f t="shared" si="124"/>
        <v>21</v>
      </c>
      <c r="Q167" s="4">
        <f t="shared" si="128"/>
        <v>3.1626506024096383E-2</v>
      </c>
      <c r="R167" s="22">
        <f t="shared" si="129"/>
        <v>1.0316265060240963</v>
      </c>
      <c r="S167" s="7">
        <v>62</v>
      </c>
      <c r="T167" s="12">
        <f t="shared" si="101"/>
        <v>-1</v>
      </c>
      <c r="U167" s="12"/>
      <c r="V167" s="12"/>
      <c r="W167" s="4">
        <f t="shared" si="102"/>
        <v>-1.5873015873015872E-2</v>
      </c>
      <c r="X167" s="12">
        <v>6</v>
      </c>
      <c r="Y167" s="42">
        <f t="shared" si="105"/>
        <v>1.2</v>
      </c>
      <c r="Z167" s="44">
        <f t="shared" si="111"/>
        <v>1</v>
      </c>
      <c r="AA167" s="11">
        <f t="shared" si="103"/>
        <v>0</v>
      </c>
      <c r="AB167" s="4">
        <f t="shared" si="104"/>
        <v>0</v>
      </c>
      <c r="AC167" s="4">
        <f t="shared" si="94"/>
        <v>9.0510948905109495E-2</v>
      </c>
      <c r="AD167" s="4">
        <f t="shared" si="95"/>
        <v>8.7591240875912416E-3</v>
      </c>
      <c r="AE167" s="4">
        <f t="shared" si="96"/>
        <v>9.6774193548387094E-2</v>
      </c>
      <c r="AF167" s="1">
        <f t="shared" si="119"/>
        <v>4231</v>
      </c>
      <c r="AG167" s="4">
        <f t="shared" si="131"/>
        <v>0.85629874734105416</v>
      </c>
      <c r="AH167" s="4">
        <f t="shared" si="132"/>
        <v>0.14370125265894587</v>
      </c>
    </row>
    <row r="168" spans="1:34" x14ac:dyDescent="0.25">
      <c r="A168" s="3">
        <v>44060</v>
      </c>
      <c r="B168" s="8">
        <v>30</v>
      </c>
      <c r="C168" s="39">
        <f t="shared" ref="C168" si="152">B168+B169+B170+B171+B172+B173+B174</f>
        <v>239</v>
      </c>
      <c r="D168" s="40">
        <f t="shared" ref="D168" si="153">C168/C161</f>
        <v>1.0863636363636364</v>
      </c>
      <c r="E168" s="40"/>
      <c r="F168" s="8">
        <f t="shared" si="120"/>
        <v>4946</v>
      </c>
      <c r="G168" s="8">
        <v>0</v>
      </c>
      <c r="H168" s="38">
        <f t="shared" ref="H168" si="154">(G168+G169+G170+G171+G172+G173+G174)/(G161+G162+G163+G164+G165+G166+G167)</f>
        <v>0.83333333333333337</v>
      </c>
      <c r="I168" s="8">
        <f t="shared" si="121"/>
        <v>608</v>
      </c>
      <c r="J168" s="8">
        <f t="shared" si="123"/>
        <v>62.234339721292514</v>
      </c>
      <c r="K168" s="12">
        <v>7</v>
      </c>
      <c r="L168" s="8">
        <f t="shared" si="133"/>
        <v>3630</v>
      </c>
      <c r="M168" s="4">
        <f t="shared" si="116"/>
        <v>0.12292761827739587</v>
      </c>
      <c r="N168" s="4">
        <f t="shared" si="117"/>
        <v>0.73392640517589969</v>
      </c>
      <c r="O168" s="8">
        <f t="shared" si="118"/>
        <v>708</v>
      </c>
      <c r="P168" s="1">
        <f t="shared" si="124"/>
        <v>23</v>
      </c>
      <c r="Q168" s="4">
        <f t="shared" si="128"/>
        <v>3.3576642335766425E-2</v>
      </c>
      <c r="R168" s="22">
        <f t="shared" si="129"/>
        <v>1.0335766423357664</v>
      </c>
      <c r="S168" s="7">
        <v>62</v>
      </c>
      <c r="T168" s="12">
        <f t="shared" si="101"/>
        <v>0</v>
      </c>
      <c r="U168" s="12"/>
      <c r="V168" s="12"/>
      <c r="W168" s="4">
        <f t="shared" si="102"/>
        <v>0</v>
      </c>
      <c r="X168" s="12">
        <v>6</v>
      </c>
      <c r="Y168" s="42">
        <f t="shared" si="105"/>
        <v>1.2</v>
      </c>
      <c r="Z168" s="44">
        <f t="shared" si="111"/>
        <v>1</v>
      </c>
      <c r="AA168" s="11">
        <f t="shared" si="103"/>
        <v>0</v>
      </c>
      <c r="AB168" s="4">
        <f t="shared" si="104"/>
        <v>0</v>
      </c>
      <c r="AC168" s="4">
        <f t="shared" si="94"/>
        <v>8.7570621468926552E-2</v>
      </c>
      <c r="AD168" s="4">
        <f t="shared" si="95"/>
        <v>8.4745762711864406E-3</v>
      </c>
      <c r="AE168" s="4">
        <f t="shared" si="96"/>
        <v>9.6774193548387094E-2</v>
      </c>
      <c r="AF168" s="1">
        <f t="shared" si="119"/>
        <v>4238</v>
      </c>
      <c r="AG168" s="4">
        <f t="shared" si="131"/>
        <v>0.85653610193487495</v>
      </c>
      <c r="AH168" s="4">
        <f t="shared" si="132"/>
        <v>0.14346389806512505</v>
      </c>
    </row>
    <row r="169" spans="1:34" x14ac:dyDescent="0.25">
      <c r="A169" s="3">
        <v>44061</v>
      </c>
      <c r="B169" s="8">
        <v>24</v>
      </c>
      <c r="C169" s="39"/>
      <c r="D169" s="40"/>
      <c r="E169" s="40"/>
      <c r="F169" s="8">
        <f t="shared" si="120"/>
        <v>4970</v>
      </c>
      <c r="G169" s="8">
        <v>1</v>
      </c>
      <c r="H169" s="38"/>
      <c r="I169" s="8">
        <f t="shared" si="121"/>
        <v>609</v>
      </c>
      <c r="J169" s="8">
        <f t="shared" si="123"/>
        <v>62.33669883267622</v>
      </c>
      <c r="K169" s="12">
        <v>1</v>
      </c>
      <c r="L169" s="8">
        <f t="shared" si="133"/>
        <v>3631</v>
      </c>
      <c r="M169" s="4">
        <f t="shared" si="116"/>
        <v>0.12253521126760564</v>
      </c>
      <c r="N169" s="4">
        <f t="shared" si="117"/>
        <v>0.7305835010060362</v>
      </c>
      <c r="O169" s="8">
        <f t="shared" si="118"/>
        <v>730</v>
      </c>
      <c r="P169" s="1">
        <f t="shared" si="124"/>
        <v>22</v>
      </c>
      <c r="Q169" s="4">
        <f t="shared" si="128"/>
        <v>3.1073446327683617E-2</v>
      </c>
      <c r="R169" s="22">
        <f t="shared" si="129"/>
        <v>1.0310734463276836</v>
      </c>
      <c r="S169" s="7">
        <v>60</v>
      </c>
      <c r="T169" s="12">
        <f t="shared" si="101"/>
        <v>-2</v>
      </c>
      <c r="U169" s="12"/>
      <c r="V169" s="12"/>
      <c r="W169" s="4">
        <f t="shared" si="102"/>
        <v>-3.2258064516129031E-2</v>
      </c>
      <c r="X169" s="12">
        <v>6</v>
      </c>
      <c r="Y169" s="42">
        <f t="shared" si="105"/>
        <v>1.2</v>
      </c>
      <c r="Z169" s="44">
        <f t="shared" si="111"/>
        <v>1.2</v>
      </c>
      <c r="AA169" s="11">
        <f t="shared" si="103"/>
        <v>0</v>
      </c>
      <c r="AB169" s="4">
        <f t="shared" si="104"/>
        <v>0</v>
      </c>
      <c r="AC169" s="4">
        <f t="shared" si="94"/>
        <v>8.2191780821917804E-2</v>
      </c>
      <c r="AD169" s="4">
        <f t="shared" si="95"/>
        <v>8.21917808219178E-3</v>
      </c>
      <c r="AE169" s="4">
        <f t="shared" si="96"/>
        <v>0.1</v>
      </c>
      <c r="AF169" s="1">
        <f t="shared" si="119"/>
        <v>4240</v>
      </c>
      <c r="AG169" s="4">
        <f t="shared" si="131"/>
        <v>0.8563679245283019</v>
      </c>
      <c r="AH169" s="4">
        <f t="shared" si="132"/>
        <v>0.14363207547169812</v>
      </c>
    </row>
    <row r="170" spans="1:34" x14ac:dyDescent="0.25">
      <c r="A170" s="3">
        <v>44062</v>
      </c>
      <c r="B170" s="8">
        <v>32</v>
      </c>
      <c r="C170" s="39"/>
      <c r="D170" s="40"/>
      <c r="E170" s="40"/>
      <c r="F170" s="8">
        <f t="shared" si="120"/>
        <v>5002</v>
      </c>
      <c r="G170" s="8">
        <v>0</v>
      </c>
      <c r="H170" s="38"/>
      <c r="I170" s="8">
        <f t="shared" si="121"/>
        <v>609</v>
      </c>
      <c r="J170" s="8">
        <f t="shared" si="123"/>
        <v>62.33669883267622</v>
      </c>
      <c r="K170" s="12">
        <v>34</v>
      </c>
      <c r="L170" s="8">
        <f t="shared" si="133"/>
        <v>3665</v>
      </c>
      <c r="M170" s="4">
        <f t="shared" si="116"/>
        <v>0.12175129948020792</v>
      </c>
      <c r="N170" s="4">
        <f t="shared" si="117"/>
        <v>0.73270691723310677</v>
      </c>
      <c r="O170" s="8">
        <f t="shared" si="118"/>
        <v>728</v>
      </c>
      <c r="P170" s="1">
        <f t="shared" si="124"/>
        <v>-2</v>
      </c>
      <c r="Q170" s="4">
        <f t="shared" si="128"/>
        <v>-2.7397260273972603E-3</v>
      </c>
      <c r="R170" s="22">
        <f t="shared" si="129"/>
        <v>0.99726027397260275</v>
      </c>
      <c r="S170" s="7">
        <v>57</v>
      </c>
      <c r="T170" s="12">
        <f t="shared" si="101"/>
        <v>-3</v>
      </c>
      <c r="U170" s="12"/>
      <c r="V170" s="12"/>
      <c r="W170" s="4">
        <f t="shared" si="102"/>
        <v>-0.05</v>
      </c>
      <c r="X170" s="12">
        <v>7</v>
      </c>
      <c r="Y170" s="42">
        <f t="shared" si="105"/>
        <v>1.1666666666666667</v>
      </c>
      <c r="Z170" s="44">
        <f t="shared" si="111"/>
        <v>1.4</v>
      </c>
      <c r="AA170" s="11">
        <f t="shared" si="103"/>
        <v>1</v>
      </c>
      <c r="AB170" s="4">
        <f t="shared" si="104"/>
        <v>0.16666666666666666</v>
      </c>
      <c r="AC170" s="4">
        <f t="shared" si="94"/>
        <v>7.8296703296703296E-2</v>
      </c>
      <c r="AD170" s="4">
        <f t="shared" si="95"/>
        <v>9.6153846153846159E-3</v>
      </c>
      <c r="AE170" s="4">
        <f t="shared" si="96"/>
        <v>0.12280701754385964</v>
      </c>
      <c r="AF170" s="1">
        <f t="shared" si="119"/>
        <v>4274</v>
      </c>
      <c r="AG170" s="4">
        <f t="shared" si="131"/>
        <v>0.85751052877866163</v>
      </c>
      <c r="AH170" s="4">
        <f t="shared" si="132"/>
        <v>0.14248947122133832</v>
      </c>
    </row>
    <row r="171" spans="1:34" x14ac:dyDescent="0.25">
      <c r="A171" s="3">
        <v>44063</v>
      </c>
      <c r="B171" s="8">
        <v>44</v>
      </c>
      <c r="C171" s="39"/>
      <c r="D171" s="40"/>
      <c r="E171" s="40"/>
      <c r="F171" s="8">
        <f t="shared" si="120"/>
        <v>5046</v>
      </c>
      <c r="G171" s="8">
        <v>0</v>
      </c>
      <c r="H171" s="38"/>
      <c r="I171" s="8">
        <f t="shared" si="121"/>
        <v>609</v>
      </c>
      <c r="J171" s="8">
        <f t="shared" si="123"/>
        <v>62.33669883267622</v>
      </c>
      <c r="K171" s="12">
        <v>13</v>
      </c>
      <c r="L171" s="8">
        <f t="shared" si="133"/>
        <v>3678</v>
      </c>
      <c r="M171" s="4">
        <f t="shared" si="116"/>
        <v>0.1206896551724138</v>
      </c>
      <c r="N171" s="4">
        <f t="shared" si="117"/>
        <v>0.7288941736028538</v>
      </c>
      <c r="O171" s="8">
        <f t="shared" si="118"/>
        <v>759</v>
      </c>
      <c r="P171" s="1">
        <f t="shared" si="124"/>
        <v>31</v>
      </c>
      <c r="Q171" s="4">
        <f t="shared" si="128"/>
        <v>4.2582417582417584E-2</v>
      </c>
      <c r="R171" s="22">
        <f t="shared" si="129"/>
        <v>1.0425824175824177</v>
      </c>
      <c r="S171" s="7">
        <v>57</v>
      </c>
      <c r="T171" s="12">
        <f t="shared" si="101"/>
        <v>0</v>
      </c>
      <c r="U171" s="12"/>
      <c r="V171" s="12"/>
      <c r="W171" s="4">
        <f t="shared" si="102"/>
        <v>0</v>
      </c>
      <c r="X171" s="12">
        <v>7</v>
      </c>
      <c r="Y171" s="42">
        <f t="shared" si="105"/>
        <v>1.1666666666666667</v>
      </c>
      <c r="Z171" s="44">
        <f t="shared" si="111"/>
        <v>1.4</v>
      </c>
      <c r="AA171" s="11">
        <f t="shared" si="103"/>
        <v>0</v>
      </c>
      <c r="AB171" s="4">
        <f t="shared" si="104"/>
        <v>0</v>
      </c>
      <c r="AC171" s="4">
        <f t="shared" si="94"/>
        <v>7.5098814229249009E-2</v>
      </c>
      <c r="AD171" s="4">
        <f t="shared" si="95"/>
        <v>9.22266139657444E-3</v>
      </c>
      <c r="AE171" s="4">
        <f t="shared" si="96"/>
        <v>0.12280701754385964</v>
      </c>
      <c r="AF171" s="1">
        <f t="shared" si="119"/>
        <v>4287</v>
      </c>
      <c r="AG171" s="4">
        <f t="shared" si="131"/>
        <v>0.85794261721483556</v>
      </c>
      <c r="AH171" s="4">
        <f t="shared" si="132"/>
        <v>0.14205738278516444</v>
      </c>
    </row>
    <row r="172" spans="1:34" x14ac:dyDescent="0.25">
      <c r="A172" s="3">
        <v>44064</v>
      </c>
      <c r="B172" s="8">
        <v>52</v>
      </c>
      <c r="C172" s="39"/>
      <c r="D172" s="40"/>
      <c r="E172" s="40">
        <f t="shared" ref="E172" si="155">(B172+B173+B174+B175+B176)/(B167+B168+B169+B170+B171)</f>
        <v>1</v>
      </c>
      <c r="F172" s="8">
        <f t="shared" si="120"/>
        <v>5098</v>
      </c>
      <c r="G172" s="8">
        <v>2</v>
      </c>
      <c r="H172" s="38"/>
      <c r="I172" s="8">
        <f t="shared" si="121"/>
        <v>611</v>
      </c>
      <c r="J172" s="8">
        <f t="shared" si="123"/>
        <v>62.541417055443624</v>
      </c>
      <c r="K172" s="12">
        <v>3</v>
      </c>
      <c r="L172" s="8">
        <f t="shared" si="133"/>
        <v>3681</v>
      </c>
      <c r="M172" s="4">
        <f t="shared" si="116"/>
        <v>0.11985092193016869</v>
      </c>
      <c r="N172" s="4">
        <f t="shared" si="117"/>
        <v>0.72204786190663006</v>
      </c>
      <c r="O172" s="8">
        <f t="shared" si="118"/>
        <v>806</v>
      </c>
      <c r="P172" s="1">
        <f t="shared" si="124"/>
        <v>47</v>
      </c>
      <c r="Q172" s="4">
        <f t="shared" si="128"/>
        <v>6.1923583662714096E-2</v>
      </c>
      <c r="R172" s="22">
        <f t="shared" si="129"/>
        <v>1.0619235836627141</v>
      </c>
      <c r="S172" s="7">
        <v>58</v>
      </c>
      <c r="T172" s="12">
        <f t="shared" si="101"/>
        <v>1</v>
      </c>
      <c r="U172" s="12"/>
      <c r="V172" s="12"/>
      <c r="W172" s="4">
        <f t="shared" si="102"/>
        <v>1.7543859649122806E-2</v>
      </c>
      <c r="X172" s="12">
        <v>6</v>
      </c>
      <c r="Y172" s="42">
        <f t="shared" si="105"/>
        <v>1</v>
      </c>
      <c r="Z172" s="44">
        <f t="shared" si="111"/>
        <v>1</v>
      </c>
      <c r="AA172" s="11">
        <f t="shared" si="103"/>
        <v>-1</v>
      </c>
      <c r="AB172" s="4">
        <f t="shared" si="104"/>
        <v>-0.14285714285714285</v>
      </c>
      <c r="AC172" s="4">
        <f t="shared" si="94"/>
        <v>7.1960297766749379E-2</v>
      </c>
      <c r="AD172" s="4">
        <f t="shared" si="95"/>
        <v>7.4441687344913151E-3</v>
      </c>
      <c r="AE172" s="4">
        <f t="shared" si="96"/>
        <v>0.10344827586206896</v>
      </c>
      <c r="AF172" s="1">
        <f t="shared" si="119"/>
        <v>4292</v>
      </c>
      <c r="AG172" s="4">
        <f t="shared" si="131"/>
        <v>0.85764212488350422</v>
      </c>
      <c r="AH172" s="4">
        <f t="shared" si="132"/>
        <v>0.14235787511649581</v>
      </c>
    </row>
    <row r="173" spans="1:34" x14ac:dyDescent="0.25">
      <c r="A173" s="3">
        <v>44065</v>
      </c>
      <c r="B173" s="8">
        <v>35</v>
      </c>
      <c r="C173" s="39"/>
      <c r="D173" s="40"/>
      <c r="E173" s="40"/>
      <c r="F173" s="8">
        <f t="shared" si="120"/>
        <v>5133</v>
      </c>
      <c r="G173" s="8">
        <v>0</v>
      </c>
      <c r="H173" s="38"/>
      <c r="I173" s="8">
        <f t="shared" si="121"/>
        <v>611</v>
      </c>
      <c r="J173" s="8">
        <f t="shared" si="123"/>
        <v>62.541417055443624</v>
      </c>
      <c r="K173" s="12">
        <v>11</v>
      </c>
      <c r="L173" s="8">
        <f t="shared" si="133"/>
        <v>3692</v>
      </c>
      <c r="M173" s="4">
        <f t="shared" si="116"/>
        <v>0.11903370348723943</v>
      </c>
      <c r="N173" s="4">
        <f t="shared" si="117"/>
        <v>0.71926748490161696</v>
      </c>
      <c r="O173" s="8">
        <f t="shared" si="118"/>
        <v>830</v>
      </c>
      <c r="P173" s="1">
        <f t="shared" si="124"/>
        <v>24</v>
      </c>
      <c r="Q173" s="4">
        <f t="shared" si="128"/>
        <v>2.9776674937965261E-2</v>
      </c>
      <c r="R173" s="22">
        <f t="shared" si="129"/>
        <v>1.0297766749379653</v>
      </c>
      <c r="S173" s="7">
        <v>60</v>
      </c>
      <c r="T173" s="12">
        <f t="shared" si="101"/>
        <v>2</v>
      </c>
      <c r="U173" s="12"/>
      <c r="V173" s="12"/>
      <c r="W173" s="4">
        <f t="shared" si="102"/>
        <v>3.4482758620689655E-2</v>
      </c>
      <c r="X173" s="12">
        <v>7</v>
      </c>
      <c r="Y173" s="42">
        <f t="shared" si="105"/>
        <v>1.1666666666666667</v>
      </c>
      <c r="Z173" s="44">
        <f t="shared" si="111"/>
        <v>1.1666666666666667</v>
      </c>
      <c r="AA173" s="11">
        <f t="shared" si="103"/>
        <v>1</v>
      </c>
      <c r="AB173" s="4">
        <f t="shared" si="104"/>
        <v>0.16666666666666666</v>
      </c>
      <c r="AC173" s="4">
        <f t="shared" si="94"/>
        <v>7.2289156626506021E-2</v>
      </c>
      <c r="AD173" s="4">
        <f t="shared" si="95"/>
        <v>8.4337349397590362E-3</v>
      </c>
      <c r="AE173" s="4">
        <f t="shared" si="96"/>
        <v>0.11666666666666667</v>
      </c>
      <c r="AF173" s="1">
        <f t="shared" si="119"/>
        <v>4303</v>
      </c>
      <c r="AG173" s="4">
        <f t="shared" si="131"/>
        <v>0.85800604229607247</v>
      </c>
      <c r="AH173" s="4">
        <f t="shared" si="132"/>
        <v>0.1419939577039275</v>
      </c>
    </row>
    <row r="174" spans="1:34" x14ac:dyDescent="0.25">
      <c r="A174" s="3">
        <v>44066</v>
      </c>
      <c r="B174" s="8">
        <v>22</v>
      </c>
      <c r="C174" s="39"/>
      <c r="D174" s="40"/>
      <c r="E174" s="40"/>
      <c r="F174" s="8">
        <f t="shared" si="120"/>
        <v>5155</v>
      </c>
      <c r="G174" s="8">
        <v>2</v>
      </c>
      <c r="H174" s="38"/>
      <c r="I174" s="8">
        <f t="shared" si="121"/>
        <v>613</v>
      </c>
      <c r="J174" s="8">
        <f t="shared" si="123"/>
        <v>62.746135278211035</v>
      </c>
      <c r="K174" s="12">
        <v>3</v>
      </c>
      <c r="L174" s="8">
        <f t="shared" si="133"/>
        <v>3695</v>
      </c>
      <c r="M174" s="4">
        <f t="shared" si="116"/>
        <v>0.11891367604267701</v>
      </c>
      <c r="N174" s="4">
        <f t="shared" si="117"/>
        <v>0.71677982541222118</v>
      </c>
      <c r="O174" s="8">
        <f t="shared" si="118"/>
        <v>847</v>
      </c>
      <c r="P174" s="1">
        <f t="shared" si="124"/>
        <v>17</v>
      </c>
      <c r="Q174" s="4">
        <f t="shared" si="128"/>
        <v>2.0481927710843374E-2</v>
      </c>
      <c r="R174" s="22">
        <f t="shared" si="129"/>
        <v>1.0204819277108435</v>
      </c>
      <c r="S174" s="7">
        <v>59</v>
      </c>
      <c r="T174" s="12">
        <f t="shared" si="101"/>
        <v>-1</v>
      </c>
      <c r="U174" s="12"/>
      <c r="V174" s="12"/>
      <c r="W174" s="4">
        <f t="shared" si="102"/>
        <v>-1.6666666666666666E-2</v>
      </c>
      <c r="X174" s="12">
        <v>7</v>
      </c>
      <c r="Y174" s="42">
        <f t="shared" si="105"/>
        <v>1.1666666666666667</v>
      </c>
      <c r="Z174" s="44">
        <f t="shared" si="111"/>
        <v>1.1666666666666667</v>
      </c>
      <c r="AA174" s="11">
        <f t="shared" si="103"/>
        <v>0</v>
      </c>
      <c r="AB174" s="4">
        <f t="shared" si="104"/>
        <v>0</v>
      </c>
      <c r="AC174" s="4">
        <f t="shared" si="94"/>
        <v>6.9657615112160565E-2</v>
      </c>
      <c r="AD174" s="4">
        <f t="shared" si="95"/>
        <v>8.2644628099173556E-3</v>
      </c>
      <c r="AE174" s="4">
        <f t="shared" si="96"/>
        <v>0.11864406779661017</v>
      </c>
      <c r="AF174" s="1">
        <f t="shared" si="119"/>
        <v>4308</v>
      </c>
      <c r="AG174" s="4">
        <f t="shared" si="131"/>
        <v>0.85770659238625813</v>
      </c>
      <c r="AH174" s="4">
        <f t="shared" si="132"/>
        <v>0.14229340761374187</v>
      </c>
    </row>
    <row r="175" spans="1:34" x14ac:dyDescent="0.25">
      <c r="A175" s="3">
        <v>44067</v>
      </c>
      <c r="B175" s="8">
        <v>36</v>
      </c>
      <c r="C175" s="39">
        <f t="shared" ref="C175" si="156">B175+B176+B177+B178+B179+B180+B181</f>
        <v>806</v>
      </c>
      <c r="D175" s="40">
        <f t="shared" ref="D175" si="157">C175/C168</f>
        <v>3.3723849372384938</v>
      </c>
      <c r="E175" s="40"/>
      <c r="F175" s="8">
        <f t="shared" si="120"/>
        <v>5191</v>
      </c>
      <c r="G175" s="8">
        <v>0</v>
      </c>
      <c r="H175" s="38">
        <f t="shared" ref="H175" si="158">(G175+G176+G177+G178+G179+G180+G181)/(G168+G169+G170+G171+G172+G173+G174)</f>
        <v>0.2</v>
      </c>
      <c r="I175" s="8">
        <f t="shared" si="121"/>
        <v>613</v>
      </c>
      <c r="J175" s="8">
        <f t="shared" si="123"/>
        <v>62.746135278211035</v>
      </c>
      <c r="K175" s="12">
        <v>0</v>
      </c>
      <c r="L175" s="8">
        <f t="shared" si="133"/>
        <v>3695</v>
      </c>
      <c r="M175" s="4">
        <f t="shared" si="116"/>
        <v>0.11808900019264111</v>
      </c>
      <c r="N175" s="4">
        <f t="shared" si="117"/>
        <v>0.71180890001926411</v>
      </c>
      <c r="O175" s="8">
        <f t="shared" si="118"/>
        <v>883</v>
      </c>
      <c r="P175" s="1">
        <f t="shared" si="124"/>
        <v>36</v>
      </c>
      <c r="Q175" s="4">
        <f t="shared" si="128"/>
        <v>4.2502951593860687E-2</v>
      </c>
      <c r="R175" s="22">
        <f t="shared" si="129"/>
        <v>1.0425029515938606</v>
      </c>
      <c r="S175" s="7">
        <v>59</v>
      </c>
      <c r="T175" s="12">
        <f t="shared" si="101"/>
        <v>0</v>
      </c>
      <c r="U175" s="12"/>
      <c r="V175" s="12"/>
      <c r="W175" s="4">
        <f t="shared" si="102"/>
        <v>0</v>
      </c>
      <c r="X175" s="12">
        <v>9</v>
      </c>
      <c r="Y175" s="42">
        <f t="shared" si="105"/>
        <v>1.2857142857142858</v>
      </c>
      <c r="Z175" s="44">
        <f t="shared" si="111"/>
        <v>1.5</v>
      </c>
      <c r="AA175" s="11">
        <f t="shared" si="103"/>
        <v>2</v>
      </c>
      <c r="AB175" s="4">
        <f t="shared" si="104"/>
        <v>0.2857142857142857</v>
      </c>
      <c r="AC175" s="4">
        <f t="shared" ref="AC175:AC238" si="159">S175/O175</f>
        <v>6.6817667044167611E-2</v>
      </c>
      <c r="AD175" s="4">
        <f t="shared" ref="AD175:AD238" si="160">X175/O175</f>
        <v>1.0192525481313703E-2</v>
      </c>
      <c r="AE175" s="4">
        <f t="shared" ref="AE175:AE197" si="161">X175/S175</f>
        <v>0.15254237288135594</v>
      </c>
      <c r="AF175" s="1">
        <f t="shared" si="119"/>
        <v>4308</v>
      </c>
      <c r="AG175" s="4">
        <f t="shared" si="131"/>
        <v>0.85770659238625813</v>
      </c>
      <c r="AH175" s="4">
        <f t="shared" si="132"/>
        <v>0.14229340761374187</v>
      </c>
    </row>
    <row r="176" spans="1:34" x14ac:dyDescent="0.25">
      <c r="A176" s="3">
        <v>44068</v>
      </c>
      <c r="B176" s="8">
        <v>24</v>
      </c>
      <c r="C176" s="39"/>
      <c r="D176" s="40"/>
      <c r="E176" s="40"/>
      <c r="F176" s="8">
        <f t="shared" si="120"/>
        <v>5215</v>
      </c>
      <c r="G176" s="8">
        <v>1</v>
      </c>
      <c r="H176" s="38"/>
      <c r="I176" s="8">
        <f t="shared" si="121"/>
        <v>614</v>
      </c>
      <c r="J176" s="8">
        <f t="shared" si="123"/>
        <v>62.848494389594741</v>
      </c>
      <c r="K176" s="12">
        <v>21</v>
      </c>
      <c r="L176" s="8">
        <f t="shared" si="133"/>
        <v>3716</v>
      </c>
      <c r="M176" s="4">
        <f t="shared" si="116"/>
        <v>0.11773729626078619</v>
      </c>
      <c r="N176" s="4">
        <f t="shared" si="117"/>
        <v>0.7125599232981783</v>
      </c>
      <c r="O176" s="8">
        <f t="shared" si="118"/>
        <v>885</v>
      </c>
      <c r="P176" s="1">
        <f t="shared" si="124"/>
        <v>2</v>
      </c>
      <c r="Q176" s="4">
        <f t="shared" si="128"/>
        <v>2.2650056625141564E-3</v>
      </c>
      <c r="R176" s="22">
        <f t="shared" si="129"/>
        <v>1.0022650056625142</v>
      </c>
      <c r="S176" s="7">
        <v>57</v>
      </c>
      <c r="T176" s="12">
        <f t="shared" ref="T176:T239" si="162">S176-S175</f>
        <v>-2</v>
      </c>
      <c r="U176" s="12"/>
      <c r="V176" s="12"/>
      <c r="W176" s="4">
        <f t="shared" ref="W176:W239" si="163">(S176-S175)/S175</f>
        <v>-3.3898305084745763E-2</v>
      </c>
      <c r="X176" s="12">
        <v>7</v>
      </c>
      <c r="Y176" s="42">
        <f t="shared" si="105"/>
        <v>1</v>
      </c>
      <c r="Z176" s="44">
        <f t="shared" si="111"/>
        <v>1.1666666666666667</v>
      </c>
      <c r="AA176" s="11">
        <f t="shared" ref="AA176:AA239" si="164">X176-X175</f>
        <v>-2</v>
      </c>
      <c r="AB176" s="4">
        <f t="shared" ref="AB176:AB239" si="165">(X176-X175)/X175</f>
        <v>-0.22222222222222221</v>
      </c>
      <c r="AC176" s="4">
        <f t="shared" si="159"/>
        <v>6.4406779661016947E-2</v>
      </c>
      <c r="AD176" s="4">
        <f t="shared" si="160"/>
        <v>7.9096045197740109E-3</v>
      </c>
      <c r="AE176" s="4">
        <f t="shared" si="161"/>
        <v>0.12280701754385964</v>
      </c>
      <c r="AF176" s="1">
        <f t="shared" si="119"/>
        <v>4330</v>
      </c>
      <c r="AG176" s="4">
        <f t="shared" si="131"/>
        <v>0.8581986143187067</v>
      </c>
      <c r="AH176" s="4">
        <f t="shared" si="132"/>
        <v>0.1418013856812933</v>
      </c>
    </row>
    <row r="177" spans="1:34" x14ac:dyDescent="0.25">
      <c r="A177" s="3">
        <v>44069</v>
      </c>
      <c r="B177" s="8">
        <v>73</v>
      </c>
      <c r="C177" s="39"/>
      <c r="D177" s="40"/>
      <c r="E177" s="40">
        <f t="shared" ref="E177" si="166">(B177+B178+B179+B180+B181)/(B172+B173+B174+B175+B176)</f>
        <v>4.4142011834319526</v>
      </c>
      <c r="F177" s="8">
        <f t="shared" si="120"/>
        <v>5288</v>
      </c>
      <c r="G177" s="8">
        <v>0</v>
      </c>
      <c r="H177" s="38"/>
      <c r="I177" s="8">
        <f t="shared" si="121"/>
        <v>614</v>
      </c>
      <c r="J177" s="8">
        <f t="shared" si="123"/>
        <v>62.848494389594741</v>
      </c>
      <c r="K177" s="12">
        <v>18</v>
      </c>
      <c r="L177" s="8">
        <f t="shared" si="133"/>
        <v>3734</v>
      </c>
      <c r="M177" s="4">
        <f t="shared" si="116"/>
        <v>0.11611195158850227</v>
      </c>
      <c r="N177" s="4">
        <f t="shared" si="117"/>
        <v>0.70612708018154313</v>
      </c>
      <c r="O177" s="8">
        <f t="shared" si="118"/>
        <v>940</v>
      </c>
      <c r="P177" s="1">
        <f t="shared" si="124"/>
        <v>55</v>
      </c>
      <c r="Q177" s="4">
        <f t="shared" si="128"/>
        <v>6.2146892655367235E-2</v>
      </c>
      <c r="R177" s="22">
        <f t="shared" si="129"/>
        <v>1.0621468926553672</v>
      </c>
      <c r="S177" s="7">
        <v>64</v>
      </c>
      <c r="T177" s="12">
        <f t="shared" si="162"/>
        <v>7</v>
      </c>
      <c r="U177" s="12"/>
      <c r="V177" s="12"/>
      <c r="W177" s="4">
        <f t="shared" si="163"/>
        <v>0.12280701754385964</v>
      </c>
      <c r="X177" s="12">
        <v>7</v>
      </c>
      <c r="Y177" s="42">
        <f t="shared" si="105"/>
        <v>1.1666666666666667</v>
      </c>
      <c r="Z177" s="44">
        <f t="shared" si="111"/>
        <v>1</v>
      </c>
      <c r="AA177" s="11">
        <f t="shared" si="164"/>
        <v>0</v>
      </c>
      <c r="AB177" s="4">
        <f t="shared" si="165"/>
        <v>0</v>
      </c>
      <c r="AC177" s="4">
        <f t="shared" si="159"/>
        <v>6.8085106382978725E-2</v>
      </c>
      <c r="AD177" s="4">
        <f t="shared" si="160"/>
        <v>7.4468085106382982E-3</v>
      </c>
      <c r="AE177" s="4">
        <f t="shared" si="161"/>
        <v>0.109375</v>
      </c>
      <c r="AF177" s="1">
        <f t="shared" si="119"/>
        <v>4348</v>
      </c>
      <c r="AG177" s="4">
        <f t="shared" si="131"/>
        <v>0.85878564857405704</v>
      </c>
      <c r="AH177" s="4">
        <f t="shared" si="132"/>
        <v>0.14121435142594296</v>
      </c>
    </row>
    <row r="178" spans="1:34" x14ac:dyDescent="0.25">
      <c r="A178" s="3">
        <v>44070</v>
      </c>
      <c r="B178" s="8">
        <v>91</v>
      </c>
      <c r="C178" s="39"/>
      <c r="D178" s="40"/>
      <c r="E178" s="40"/>
      <c r="F178" s="8">
        <f t="shared" si="120"/>
        <v>5379</v>
      </c>
      <c r="G178" s="8">
        <v>0</v>
      </c>
      <c r="H178" s="38"/>
      <c r="I178" s="8">
        <f t="shared" si="121"/>
        <v>614</v>
      </c>
      <c r="J178" s="8">
        <f t="shared" si="123"/>
        <v>62.848494389594741</v>
      </c>
      <c r="K178" s="12">
        <v>23</v>
      </c>
      <c r="L178" s="8">
        <f t="shared" si="133"/>
        <v>3757</v>
      </c>
      <c r="M178" s="4">
        <f t="shared" si="116"/>
        <v>0.11414761108012642</v>
      </c>
      <c r="N178" s="4">
        <f t="shared" si="117"/>
        <v>0.69845696226064324</v>
      </c>
      <c r="O178" s="8">
        <f t="shared" si="118"/>
        <v>1008</v>
      </c>
      <c r="P178" s="1">
        <f t="shared" si="124"/>
        <v>68</v>
      </c>
      <c r="Q178" s="4">
        <f t="shared" si="128"/>
        <v>7.2340425531914887E-2</v>
      </c>
      <c r="R178" s="22">
        <f t="shared" si="129"/>
        <v>1.0723404255319149</v>
      </c>
      <c r="S178" s="7">
        <v>69</v>
      </c>
      <c r="T178" s="12">
        <f t="shared" si="162"/>
        <v>5</v>
      </c>
      <c r="U178" s="12"/>
      <c r="V178" s="12"/>
      <c r="W178" s="4">
        <f t="shared" si="163"/>
        <v>7.8125E-2</v>
      </c>
      <c r="X178" s="12">
        <v>8</v>
      </c>
      <c r="Y178" s="42">
        <f t="shared" si="105"/>
        <v>1.1428571428571428</v>
      </c>
      <c r="Z178" s="44">
        <f t="shared" si="111"/>
        <v>1.1428571428571428</v>
      </c>
      <c r="AA178" s="11">
        <f t="shared" si="164"/>
        <v>1</v>
      </c>
      <c r="AB178" s="4">
        <f t="shared" si="165"/>
        <v>0.14285714285714285</v>
      </c>
      <c r="AC178" s="4">
        <f t="shared" si="159"/>
        <v>6.8452380952380959E-2</v>
      </c>
      <c r="AD178" s="4">
        <f t="shared" si="160"/>
        <v>7.9365079365079361E-3</v>
      </c>
      <c r="AE178" s="4">
        <f t="shared" si="161"/>
        <v>0.11594202898550725</v>
      </c>
      <c r="AF178" s="1">
        <f t="shared" si="119"/>
        <v>4371</v>
      </c>
      <c r="AG178" s="4">
        <f t="shared" si="131"/>
        <v>0.8595287119652254</v>
      </c>
      <c r="AH178" s="4">
        <f t="shared" si="132"/>
        <v>0.14047128803477466</v>
      </c>
    </row>
    <row r="179" spans="1:34" x14ac:dyDescent="0.25">
      <c r="A179" s="3">
        <v>44071</v>
      </c>
      <c r="B179" s="8">
        <v>132</v>
      </c>
      <c r="C179" s="39"/>
      <c r="D179" s="40"/>
      <c r="E179" s="40"/>
      <c r="F179" s="8">
        <f t="shared" si="120"/>
        <v>5511</v>
      </c>
      <c r="G179" s="8">
        <v>0</v>
      </c>
      <c r="H179" s="38"/>
      <c r="I179" s="8">
        <f t="shared" si="121"/>
        <v>614</v>
      </c>
      <c r="J179" s="8">
        <f t="shared" si="123"/>
        <v>62.848494389594741</v>
      </c>
      <c r="K179" s="12">
        <v>2</v>
      </c>
      <c r="L179" s="8">
        <f t="shared" si="133"/>
        <v>3759</v>
      </c>
      <c r="M179" s="4">
        <f t="shared" si="116"/>
        <v>0.11141353656323716</v>
      </c>
      <c r="N179" s="4">
        <f t="shared" si="117"/>
        <v>0.68209036472509521</v>
      </c>
      <c r="O179" s="8">
        <f t="shared" si="118"/>
        <v>1138</v>
      </c>
      <c r="P179" s="1">
        <f t="shared" si="124"/>
        <v>130</v>
      </c>
      <c r="Q179" s="4">
        <f t="shared" si="128"/>
        <v>0.12896825396825398</v>
      </c>
      <c r="R179" s="22">
        <f t="shared" si="129"/>
        <v>1.128968253968254</v>
      </c>
      <c r="S179" s="7">
        <v>78</v>
      </c>
      <c r="T179" s="12">
        <f t="shared" si="162"/>
        <v>9</v>
      </c>
      <c r="U179" s="12"/>
      <c r="V179" s="12"/>
      <c r="W179" s="4">
        <f t="shared" si="163"/>
        <v>0.13043478260869565</v>
      </c>
      <c r="X179" s="12">
        <v>7</v>
      </c>
      <c r="Y179" s="42">
        <f t="shared" si="105"/>
        <v>1</v>
      </c>
      <c r="Z179" s="44">
        <f t="shared" si="111"/>
        <v>1.1666666666666667</v>
      </c>
      <c r="AA179" s="11">
        <f t="shared" si="164"/>
        <v>-1</v>
      </c>
      <c r="AB179" s="4">
        <f t="shared" si="165"/>
        <v>-0.125</v>
      </c>
      <c r="AC179" s="4">
        <f t="shared" si="159"/>
        <v>6.8541300527240778E-2</v>
      </c>
      <c r="AD179" s="4">
        <f t="shared" si="160"/>
        <v>6.1511423550087872E-3</v>
      </c>
      <c r="AE179" s="4">
        <f t="shared" si="161"/>
        <v>8.9743589743589744E-2</v>
      </c>
      <c r="AF179" s="1">
        <f t="shared" si="119"/>
        <v>4373</v>
      </c>
      <c r="AG179" s="4">
        <f t="shared" si="131"/>
        <v>0.85959295678024239</v>
      </c>
      <c r="AH179" s="4">
        <f t="shared" si="132"/>
        <v>0.14040704321975761</v>
      </c>
    </row>
    <row r="180" spans="1:34" x14ac:dyDescent="0.25">
      <c r="A180" s="3">
        <v>44072</v>
      </c>
      <c r="B180" s="8">
        <v>158</v>
      </c>
      <c r="C180" s="39"/>
      <c r="D180" s="40"/>
      <c r="E180" s="40"/>
      <c r="F180" s="8">
        <f t="shared" si="120"/>
        <v>5669</v>
      </c>
      <c r="G180" s="8">
        <v>0</v>
      </c>
      <c r="H180" s="38"/>
      <c r="I180" s="8">
        <f t="shared" si="121"/>
        <v>614</v>
      </c>
      <c r="J180" s="8">
        <f t="shared" si="123"/>
        <v>62.848494389594741</v>
      </c>
      <c r="K180" s="12">
        <v>0</v>
      </c>
      <c r="L180" s="8">
        <f t="shared" si="133"/>
        <v>3759</v>
      </c>
      <c r="M180" s="4">
        <f t="shared" si="116"/>
        <v>0.10830834362321397</v>
      </c>
      <c r="N180" s="4">
        <f t="shared" si="117"/>
        <v>0.66307990827306407</v>
      </c>
      <c r="O180" s="8">
        <f t="shared" si="118"/>
        <v>1296</v>
      </c>
      <c r="P180" s="1">
        <f t="shared" si="124"/>
        <v>158</v>
      </c>
      <c r="Q180" s="4">
        <f t="shared" si="128"/>
        <v>0.13884007029876977</v>
      </c>
      <c r="R180" s="22">
        <f t="shared" si="129"/>
        <v>1.1388400702987698</v>
      </c>
      <c r="S180" s="7">
        <v>90</v>
      </c>
      <c r="T180" s="12">
        <f t="shared" si="162"/>
        <v>12</v>
      </c>
      <c r="U180" s="12"/>
      <c r="V180" s="12"/>
      <c r="W180" s="4">
        <f t="shared" si="163"/>
        <v>0.15384615384615385</v>
      </c>
      <c r="X180" s="12">
        <v>7</v>
      </c>
      <c r="Y180" s="42">
        <f t="shared" ref="Y180:Y243" si="167">X180/X175</f>
        <v>0.77777777777777779</v>
      </c>
      <c r="Z180" s="44">
        <f t="shared" si="111"/>
        <v>1</v>
      </c>
      <c r="AA180" s="11">
        <f t="shared" si="164"/>
        <v>0</v>
      </c>
      <c r="AB180" s="4">
        <f t="shared" si="165"/>
        <v>0</v>
      </c>
      <c r="AC180" s="4">
        <f t="shared" si="159"/>
        <v>6.9444444444444448E-2</v>
      </c>
      <c r="AD180" s="4">
        <f t="shared" si="160"/>
        <v>5.4012345679012343E-3</v>
      </c>
      <c r="AE180" s="4">
        <f t="shared" si="161"/>
        <v>7.7777777777777779E-2</v>
      </c>
      <c r="AF180" s="1">
        <f t="shared" si="119"/>
        <v>4373</v>
      </c>
      <c r="AG180" s="4">
        <f t="shared" si="131"/>
        <v>0.85959295678024239</v>
      </c>
      <c r="AH180" s="4">
        <f t="shared" si="132"/>
        <v>0.14040704321975761</v>
      </c>
    </row>
    <row r="181" spans="1:34" x14ac:dyDescent="0.25">
      <c r="A181" s="3">
        <v>44073</v>
      </c>
      <c r="B181" s="8">
        <v>292</v>
      </c>
      <c r="C181" s="39"/>
      <c r="D181" s="40"/>
      <c r="E181" s="40"/>
      <c r="F181" s="8">
        <f t="shared" si="120"/>
        <v>5961</v>
      </c>
      <c r="G181" s="8">
        <v>0</v>
      </c>
      <c r="H181" s="38"/>
      <c r="I181" s="8">
        <f t="shared" si="121"/>
        <v>614</v>
      </c>
      <c r="J181" s="8">
        <f t="shared" si="123"/>
        <v>62.848494389594741</v>
      </c>
      <c r="K181" s="12">
        <v>0</v>
      </c>
      <c r="L181" s="8">
        <f t="shared" si="133"/>
        <v>3759</v>
      </c>
      <c r="M181" s="4">
        <f t="shared" si="116"/>
        <v>0.10300285187049153</v>
      </c>
      <c r="N181" s="4">
        <f t="shared" si="117"/>
        <v>0.6305988928032209</v>
      </c>
      <c r="O181" s="8">
        <f t="shared" si="118"/>
        <v>1588</v>
      </c>
      <c r="P181" s="1">
        <f t="shared" si="124"/>
        <v>292</v>
      </c>
      <c r="Q181" s="4">
        <f t="shared" si="128"/>
        <v>0.22530864197530864</v>
      </c>
      <c r="R181" s="22">
        <f t="shared" si="129"/>
        <v>1.2253086419753085</v>
      </c>
      <c r="S181" s="7">
        <v>90</v>
      </c>
      <c r="T181" s="12">
        <f t="shared" si="162"/>
        <v>0</v>
      </c>
      <c r="U181" s="12"/>
      <c r="V181" s="12"/>
      <c r="W181" s="4">
        <f t="shared" si="163"/>
        <v>0</v>
      </c>
      <c r="X181" s="12">
        <v>7</v>
      </c>
      <c r="Y181" s="42">
        <f t="shared" si="167"/>
        <v>1</v>
      </c>
      <c r="Z181" s="44">
        <f t="shared" si="111"/>
        <v>1</v>
      </c>
      <c r="AA181" s="11">
        <f t="shared" si="164"/>
        <v>0</v>
      </c>
      <c r="AB181" s="4">
        <f t="shared" si="165"/>
        <v>0</v>
      </c>
      <c r="AC181" s="4">
        <f t="shared" si="159"/>
        <v>5.6675062972292189E-2</v>
      </c>
      <c r="AD181" s="4">
        <f t="shared" si="160"/>
        <v>4.4080604534005039E-3</v>
      </c>
      <c r="AE181" s="4">
        <f t="shared" si="161"/>
        <v>7.7777777777777779E-2</v>
      </c>
      <c r="AF181" s="1">
        <f t="shared" si="119"/>
        <v>4373</v>
      </c>
      <c r="AG181" s="4">
        <f t="shared" si="131"/>
        <v>0.85959295678024239</v>
      </c>
      <c r="AH181" s="4">
        <f t="shared" si="132"/>
        <v>0.14040704321975761</v>
      </c>
    </row>
    <row r="182" spans="1:34" x14ac:dyDescent="0.25">
      <c r="A182" s="3">
        <v>44074</v>
      </c>
      <c r="B182" s="8">
        <v>178</v>
      </c>
      <c r="C182" s="39">
        <f t="shared" ref="C182" si="168">B182+B183+B184+B185+B186+B187+B188</f>
        <v>2426</v>
      </c>
      <c r="D182" s="40">
        <f t="shared" ref="D182" si="169">C182/C175</f>
        <v>3.0099255583126552</v>
      </c>
      <c r="E182" s="40">
        <f t="shared" ref="E182" si="170">(B182+B183+B184+B185+B186)/(B177+B178+B179+B180+B181)</f>
        <v>1.9048257372654156</v>
      </c>
      <c r="F182" s="8">
        <f t="shared" si="120"/>
        <v>6139</v>
      </c>
      <c r="G182" s="8">
        <v>1</v>
      </c>
      <c r="H182" s="38">
        <f>(G182+G183+G184+G185+G186+G187+G188)/(G175+G176+G177+G178+G179+G180+G181)</f>
        <v>10</v>
      </c>
      <c r="I182" s="8">
        <f t="shared" si="121"/>
        <v>615</v>
      </c>
      <c r="J182" s="8">
        <f t="shared" si="123"/>
        <v>62.950853500978447</v>
      </c>
      <c r="K182" s="12">
        <v>2</v>
      </c>
      <c r="L182" s="8">
        <f t="shared" si="133"/>
        <v>3761</v>
      </c>
      <c r="M182" s="4">
        <f t="shared" si="116"/>
        <v>0.10017918227724384</v>
      </c>
      <c r="N182" s="4">
        <f t="shared" si="117"/>
        <v>0.61264049519465713</v>
      </c>
      <c r="O182" s="8">
        <f t="shared" si="118"/>
        <v>1763</v>
      </c>
      <c r="P182" s="1">
        <f t="shared" si="124"/>
        <v>175</v>
      </c>
      <c r="Q182" s="4">
        <f t="shared" si="128"/>
        <v>0.11020151133501259</v>
      </c>
      <c r="R182" s="22">
        <f t="shared" si="129"/>
        <v>1.1102015113350125</v>
      </c>
      <c r="S182" s="7">
        <v>103</v>
      </c>
      <c r="T182" s="12">
        <f t="shared" si="162"/>
        <v>13</v>
      </c>
      <c r="U182" s="28">
        <f>S182/S177</f>
        <v>1.609375</v>
      </c>
      <c r="V182" s="28">
        <f>S182/S175</f>
        <v>1.7457627118644068</v>
      </c>
      <c r="W182" s="4">
        <f t="shared" si="163"/>
        <v>0.14444444444444443</v>
      </c>
      <c r="X182" s="12">
        <v>7</v>
      </c>
      <c r="Y182" s="42">
        <f t="shared" si="167"/>
        <v>1</v>
      </c>
      <c r="Z182" s="44">
        <f t="shared" si="111"/>
        <v>0.77777777777777779</v>
      </c>
      <c r="AA182" s="11">
        <f t="shared" si="164"/>
        <v>0</v>
      </c>
      <c r="AB182" s="4">
        <f t="shared" si="165"/>
        <v>0</v>
      </c>
      <c r="AC182" s="4">
        <f t="shared" si="159"/>
        <v>5.8423142370958595E-2</v>
      </c>
      <c r="AD182" s="4">
        <f t="shared" si="160"/>
        <v>3.9705048213272828E-3</v>
      </c>
      <c r="AE182" s="4">
        <f t="shared" si="161"/>
        <v>6.7961165048543687E-2</v>
      </c>
      <c r="AF182" s="1">
        <f t="shared" si="119"/>
        <v>4376</v>
      </c>
      <c r="AG182" s="4">
        <f t="shared" si="131"/>
        <v>0.85946069469835462</v>
      </c>
      <c r="AH182" s="4">
        <f t="shared" si="132"/>
        <v>0.14053930530164535</v>
      </c>
    </row>
    <row r="183" spans="1:34" x14ac:dyDescent="0.25">
      <c r="A183" s="3">
        <v>44075</v>
      </c>
      <c r="B183" s="8">
        <v>118</v>
      </c>
      <c r="C183" s="39"/>
      <c r="D183" s="40"/>
      <c r="E183" s="40"/>
      <c r="F183" s="8">
        <f t="shared" si="120"/>
        <v>6257</v>
      </c>
      <c r="G183" s="8">
        <v>1</v>
      </c>
      <c r="H183" s="38"/>
      <c r="I183" s="8">
        <f t="shared" si="121"/>
        <v>616</v>
      </c>
      <c r="J183" s="8">
        <f t="shared" si="123"/>
        <v>63.053212612362152</v>
      </c>
      <c r="K183" s="12">
        <v>60</v>
      </c>
      <c r="L183" s="8">
        <f t="shared" si="133"/>
        <v>3821</v>
      </c>
      <c r="M183" s="4">
        <f t="shared" si="116"/>
        <v>9.8449736295349213E-2</v>
      </c>
      <c r="N183" s="4">
        <f t="shared" si="117"/>
        <v>0.61067604283202814</v>
      </c>
      <c r="O183" s="8">
        <f t="shared" si="118"/>
        <v>1820</v>
      </c>
      <c r="P183" s="1">
        <f t="shared" si="124"/>
        <v>57</v>
      </c>
      <c r="Q183" s="4">
        <f t="shared" si="128"/>
        <v>3.2331253545093593E-2</v>
      </c>
      <c r="R183" s="22">
        <f t="shared" si="129"/>
        <v>1.0323312535450937</v>
      </c>
      <c r="S183" s="7">
        <v>96</v>
      </c>
      <c r="T183" s="12">
        <f t="shared" si="162"/>
        <v>-7</v>
      </c>
      <c r="U183" s="28">
        <f>S183/S178</f>
        <v>1.3913043478260869</v>
      </c>
      <c r="V183" s="28">
        <f>S183/S176</f>
        <v>1.6842105263157894</v>
      </c>
      <c r="W183" s="4">
        <f t="shared" si="163"/>
        <v>-6.7961165048543687E-2</v>
      </c>
      <c r="X183" s="12">
        <v>7</v>
      </c>
      <c r="Y183" s="42">
        <f t="shared" si="167"/>
        <v>0.875</v>
      </c>
      <c r="Z183" s="44">
        <f t="shared" si="111"/>
        <v>1</v>
      </c>
      <c r="AA183" s="11">
        <f t="shared" si="164"/>
        <v>0</v>
      </c>
      <c r="AB183" s="4">
        <f t="shared" si="165"/>
        <v>0</v>
      </c>
      <c r="AC183" s="4">
        <f t="shared" si="159"/>
        <v>5.2747252747252747E-2</v>
      </c>
      <c r="AD183" s="4">
        <f t="shared" si="160"/>
        <v>3.8461538461538464E-3</v>
      </c>
      <c r="AE183" s="4">
        <f t="shared" si="161"/>
        <v>7.2916666666666671E-2</v>
      </c>
      <c r="AF183" s="1">
        <f t="shared" si="119"/>
        <v>4437</v>
      </c>
      <c r="AG183" s="4">
        <f t="shared" si="131"/>
        <v>0.86116745548794227</v>
      </c>
      <c r="AH183" s="4">
        <f t="shared" si="132"/>
        <v>0.1388325445120577</v>
      </c>
    </row>
    <row r="184" spans="1:34" x14ac:dyDescent="0.25">
      <c r="A184" s="3">
        <v>44076</v>
      </c>
      <c r="B184" s="8">
        <v>365</v>
      </c>
      <c r="C184" s="39"/>
      <c r="D184" s="40"/>
      <c r="E184" s="40"/>
      <c r="F184" s="8">
        <f t="shared" si="120"/>
        <v>6622</v>
      </c>
      <c r="G184" s="8">
        <v>3</v>
      </c>
      <c r="H184" s="38"/>
      <c r="I184" s="8">
        <f t="shared" si="121"/>
        <v>619</v>
      </c>
      <c r="J184" s="8">
        <f t="shared" si="123"/>
        <v>63.360289946513262</v>
      </c>
      <c r="K184" s="12">
        <v>82</v>
      </c>
      <c r="L184" s="8">
        <f t="shared" si="133"/>
        <v>3903</v>
      </c>
      <c r="M184" s="4">
        <f t="shared" si="116"/>
        <v>9.3476291150709753E-2</v>
      </c>
      <c r="N184" s="4">
        <f t="shared" si="117"/>
        <v>0.5893989731199033</v>
      </c>
      <c r="O184" s="8">
        <f t="shared" si="118"/>
        <v>2100</v>
      </c>
      <c r="P184" s="1">
        <f t="shared" si="124"/>
        <v>280</v>
      </c>
      <c r="Q184" s="4">
        <f t="shared" si="128"/>
        <v>0.15384615384615385</v>
      </c>
      <c r="R184" s="22">
        <f t="shared" si="129"/>
        <v>1.1538461538461537</v>
      </c>
      <c r="S184" s="7">
        <v>98</v>
      </c>
      <c r="T184" s="12">
        <f t="shared" si="162"/>
        <v>2</v>
      </c>
      <c r="U184" s="28">
        <f t="shared" ref="U184:U247" si="171">S184/S179</f>
        <v>1.2564102564102564</v>
      </c>
      <c r="V184" s="28">
        <f t="shared" ref="V184:V247" si="172">S184/S177</f>
        <v>1.53125</v>
      </c>
      <c r="W184" s="4">
        <f t="shared" si="163"/>
        <v>2.0833333333333332E-2</v>
      </c>
      <c r="X184" s="12">
        <v>7</v>
      </c>
      <c r="Y184" s="42">
        <f t="shared" si="167"/>
        <v>1</v>
      </c>
      <c r="Z184" s="44">
        <f t="shared" si="111"/>
        <v>1</v>
      </c>
      <c r="AA184" s="11">
        <f t="shared" si="164"/>
        <v>0</v>
      </c>
      <c r="AB184" s="4">
        <f t="shared" si="165"/>
        <v>0</v>
      </c>
      <c r="AC184" s="4">
        <f t="shared" si="159"/>
        <v>4.6666666666666669E-2</v>
      </c>
      <c r="AD184" s="4">
        <f t="shared" si="160"/>
        <v>3.3333333333333335E-3</v>
      </c>
      <c r="AE184" s="4">
        <f t="shared" si="161"/>
        <v>7.1428571428571425E-2</v>
      </c>
      <c r="AF184" s="1">
        <f t="shared" si="119"/>
        <v>4522</v>
      </c>
      <c r="AG184" s="4">
        <f t="shared" si="131"/>
        <v>0.86311366651923926</v>
      </c>
      <c r="AH184" s="4">
        <f t="shared" si="132"/>
        <v>0.13688633348076074</v>
      </c>
    </row>
    <row r="185" spans="1:34" x14ac:dyDescent="0.25">
      <c r="A185" s="3">
        <v>44077</v>
      </c>
      <c r="B185" s="8">
        <v>301</v>
      </c>
      <c r="C185" s="39"/>
      <c r="D185" s="40"/>
      <c r="E185" s="40"/>
      <c r="F185" s="8">
        <f t="shared" si="120"/>
        <v>6923</v>
      </c>
      <c r="G185" s="8">
        <v>1</v>
      </c>
      <c r="H185" s="38"/>
      <c r="I185" s="8">
        <f t="shared" si="121"/>
        <v>620</v>
      </c>
      <c r="J185" s="8">
        <f t="shared" si="123"/>
        <v>63.462649057896968</v>
      </c>
      <c r="K185" s="12">
        <v>27</v>
      </c>
      <c r="L185" s="8">
        <f t="shared" si="133"/>
        <v>3930</v>
      </c>
      <c r="M185" s="4">
        <f t="shared" si="116"/>
        <v>8.9556550628340309E-2</v>
      </c>
      <c r="N185" s="4">
        <f t="shared" si="117"/>
        <v>0.56767297414415718</v>
      </c>
      <c r="O185" s="8">
        <f t="shared" si="118"/>
        <v>2373</v>
      </c>
      <c r="P185" s="1">
        <f t="shared" si="124"/>
        <v>273</v>
      </c>
      <c r="Q185" s="4">
        <f t="shared" si="128"/>
        <v>0.13</v>
      </c>
      <c r="R185" s="22">
        <f t="shared" si="129"/>
        <v>1.1299999999999999</v>
      </c>
      <c r="S185" s="7">
        <v>100</v>
      </c>
      <c r="T185" s="12">
        <f t="shared" si="162"/>
        <v>2</v>
      </c>
      <c r="U185" s="28">
        <f t="shared" si="171"/>
        <v>1.1111111111111112</v>
      </c>
      <c r="V185" s="28">
        <f t="shared" si="172"/>
        <v>1.4492753623188406</v>
      </c>
      <c r="W185" s="4">
        <f t="shared" si="163"/>
        <v>2.0408163265306121E-2</v>
      </c>
      <c r="X185" s="12">
        <v>7</v>
      </c>
      <c r="Y185" s="42">
        <f t="shared" si="167"/>
        <v>1</v>
      </c>
      <c r="Z185" s="44">
        <f t="shared" si="111"/>
        <v>0.875</v>
      </c>
      <c r="AA185" s="11">
        <f t="shared" si="164"/>
        <v>0</v>
      </c>
      <c r="AB185" s="4">
        <f t="shared" si="165"/>
        <v>0</v>
      </c>
      <c r="AC185" s="4">
        <f t="shared" si="159"/>
        <v>4.2140750105351878E-2</v>
      </c>
      <c r="AD185" s="4">
        <f t="shared" si="160"/>
        <v>2.9498525073746312E-3</v>
      </c>
      <c r="AE185" s="4">
        <f t="shared" si="161"/>
        <v>7.0000000000000007E-2</v>
      </c>
      <c r="AF185" s="1">
        <f t="shared" si="119"/>
        <v>4550</v>
      </c>
      <c r="AG185" s="4">
        <f t="shared" si="131"/>
        <v>0.86373626373626378</v>
      </c>
      <c r="AH185" s="4">
        <f t="shared" si="132"/>
        <v>0.13626373626373625</v>
      </c>
    </row>
    <row r="186" spans="1:34" x14ac:dyDescent="0.25">
      <c r="A186" s="3">
        <v>44078</v>
      </c>
      <c r="B186" s="8">
        <v>459</v>
      </c>
      <c r="C186" s="39"/>
      <c r="D186" s="40"/>
      <c r="E186" s="40"/>
      <c r="F186" s="8">
        <f t="shared" si="120"/>
        <v>7382</v>
      </c>
      <c r="G186" s="8">
        <v>1</v>
      </c>
      <c r="H186" s="38"/>
      <c r="I186" s="8">
        <f t="shared" si="121"/>
        <v>621</v>
      </c>
      <c r="J186" s="8">
        <f t="shared" si="123"/>
        <v>63.565008169280674</v>
      </c>
      <c r="K186" s="12">
        <v>14</v>
      </c>
      <c r="L186" s="8">
        <f t="shared" si="133"/>
        <v>3944</v>
      </c>
      <c r="M186" s="4">
        <f t="shared" si="116"/>
        <v>8.4123543755079924E-2</v>
      </c>
      <c r="N186" s="4">
        <f t="shared" si="117"/>
        <v>0.5342725548631807</v>
      </c>
      <c r="O186" s="8">
        <f t="shared" si="118"/>
        <v>2817</v>
      </c>
      <c r="P186" s="1">
        <f t="shared" si="124"/>
        <v>444</v>
      </c>
      <c r="Q186" s="4">
        <f t="shared" si="128"/>
        <v>0.18710493046776233</v>
      </c>
      <c r="R186" s="22">
        <f t="shared" si="129"/>
        <v>1.1871049304677623</v>
      </c>
      <c r="S186" s="7">
        <v>120</v>
      </c>
      <c r="T186" s="12">
        <f t="shared" si="162"/>
        <v>20</v>
      </c>
      <c r="U186" s="28">
        <f t="shared" si="171"/>
        <v>1.3333333333333333</v>
      </c>
      <c r="V186" s="28">
        <f t="shared" si="172"/>
        <v>1.5384615384615385</v>
      </c>
      <c r="W186" s="4">
        <f t="shared" si="163"/>
        <v>0.2</v>
      </c>
      <c r="X186" s="12">
        <v>8</v>
      </c>
      <c r="Y186" s="42">
        <f t="shared" si="167"/>
        <v>1.1428571428571428</v>
      </c>
      <c r="Z186" s="44">
        <f t="shared" si="111"/>
        <v>1.1428571428571428</v>
      </c>
      <c r="AA186" s="11">
        <f t="shared" si="164"/>
        <v>1</v>
      </c>
      <c r="AB186" s="4">
        <f t="shared" si="165"/>
        <v>0.14285714285714285</v>
      </c>
      <c r="AC186" s="4">
        <f t="shared" si="159"/>
        <v>4.2598509052183174E-2</v>
      </c>
      <c r="AD186" s="4">
        <f t="shared" si="160"/>
        <v>2.8399006034788782E-3</v>
      </c>
      <c r="AE186" s="4">
        <f t="shared" si="161"/>
        <v>6.6666666666666666E-2</v>
      </c>
      <c r="AF186" s="1">
        <f t="shared" si="119"/>
        <v>4565</v>
      </c>
      <c r="AG186" s="4">
        <f t="shared" si="131"/>
        <v>0.86396495071193868</v>
      </c>
      <c r="AH186" s="4">
        <f t="shared" si="132"/>
        <v>0.13603504928806134</v>
      </c>
    </row>
    <row r="187" spans="1:34" x14ac:dyDescent="0.25">
      <c r="A187" s="3">
        <v>44079</v>
      </c>
      <c r="B187" s="8">
        <v>510</v>
      </c>
      <c r="C187" s="39"/>
      <c r="D187" s="40"/>
      <c r="E187" s="40">
        <f t="shared" ref="E187" si="173">(B187+B188+B189+B190+B191)/(B182+B183+B184+B185+B186)</f>
        <v>1.6418015482054891</v>
      </c>
      <c r="F187" s="8">
        <f t="shared" si="120"/>
        <v>7892</v>
      </c>
      <c r="G187" s="8">
        <v>3</v>
      </c>
      <c r="H187" s="38"/>
      <c r="I187" s="8">
        <f t="shared" si="121"/>
        <v>624</v>
      </c>
      <c r="J187" s="8">
        <f t="shared" si="123"/>
        <v>63.872085503431791</v>
      </c>
      <c r="K187" s="12">
        <v>8</v>
      </c>
      <c r="L187" s="8">
        <f t="shared" si="133"/>
        <v>3952</v>
      </c>
      <c r="M187" s="4">
        <f t="shared" si="116"/>
        <v>7.9067410035478972E-2</v>
      </c>
      <c r="N187" s="4">
        <f t="shared" si="117"/>
        <v>0.50076026355803349</v>
      </c>
      <c r="O187" s="8">
        <f t="shared" si="118"/>
        <v>3316</v>
      </c>
      <c r="P187" s="1">
        <f t="shared" si="124"/>
        <v>499</v>
      </c>
      <c r="Q187" s="4">
        <f t="shared" si="128"/>
        <v>0.17713880014199504</v>
      </c>
      <c r="R187" s="22">
        <f t="shared" si="129"/>
        <v>1.1771388001419951</v>
      </c>
      <c r="S187" s="7">
        <v>139</v>
      </c>
      <c r="T187" s="12">
        <f t="shared" si="162"/>
        <v>19</v>
      </c>
      <c r="U187" s="28">
        <f t="shared" si="171"/>
        <v>1.3495145631067962</v>
      </c>
      <c r="V187" s="28">
        <f t="shared" si="172"/>
        <v>1.5444444444444445</v>
      </c>
      <c r="W187" s="4">
        <f t="shared" si="163"/>
        <v>0.15833333333333333</v>
      </c>
      <c r="X187" s="12">
        <v>9</v>
      </c>
      <c r="Y187" s="42">
        <f t="shared" si="167"/>
        <v>1.2857142857142858</v>
      </c>
      <c r="Z187" s="44">
        <f t="shared" ref="Z187:Z250" si="174">X187/X180</f>
        <v>1.2857142857142858</v>
      </c>
      <c r="AA187" s="11">
        <f t="shared" si="164"/>
        <v>1</v>
      </c>
      <c r="AB187" s="4">
        <f t="shared" si="165"/>
        <v>0.125</v>
      </c>
      <c r="AC187" s="4">
        <f t="shared" si="159"/>
        <v>4.1917973462002413E-2</v>
      </c>
      <c r="AD187" s="4">
        <f t="shared" si="160"/>
        <v>2.7141133896260556E-3</v>
      </c>
      <c r="AE187" s="4">
        <f t="shared" si="161"/>
        <v>6.4748201438848921E-2</v>
      </c>
      <c r="AF187" s="1">
        <f t="shared" si="119"/>
        <v>4576</v>
      </c>
      <c r="AG187" s="4">
        <f t="shared" si="131"/>
        <v>0.86363636363636365</v>
      </c>
      <c r="AH187" s="4">
        <f t="shared" si="132"/>
        <v>0.13636363636363635</v>
      </c>
    </row>
    <row r="188" spans="1:34" x14ac:dyDescent="0.25">
      <c r="A188" s="3">
        <v>44080</v>
      </c>
      <c r="B188" s="8">
        <v>495</v>
      </c>
      <c r="C188" s="39"/>
      <c r="D188" s="40"/>
      <c r="E188" s="40"/>
      <c r="F188" s="8">
        <f t="shared" si="120"/>
        <v>8387</v>
      </c>
      <c r="G188" s="8">
        <v>0</v>
      </c>
      <c r="H188" s="38"/>
      <c r="I188" s="8">
        <f t="shared" si="121"/>
        <v>624</v>
      </c>
      <c r="J188" s="8">
        <f t="shared" si="123"/>
        <v>63.872085503431791</v>
      </c>
      <c r="K188" s="12">
        <v>6</v>
      </c>
      <c r="L188" s="8">
        <f t="shared" si="133"/>
        <v>3958</v>
      </c>
      <c r="M188" s="4">
        <f t="shared" si="116"/>
        <v>7.4400858471443898E-2</v>
      </c>
      <c r="N188" s="4">
        <f t="shared" si="117"/>
        <v>0.47192082985572908</v>
      </c>
      <c r="O188" s="8">
        <f t="shared" si="118"/>
        <v>3805</v>
      </c>
      <c r="P188" s="1">
        <f t="shared" si="124"/>
        <v>489</v>
      </c>
      <c r="Q188" s="4">
        <f t="shared" si="128"/>
        <v>0.14746682750301568</v>
      </c>
      <c r="R188" s="22">
        <f t="shared" si="129"/>
        <v>1.1474668275030158</v>
      </c>
      <c r="S188" s="7">
        <v>151</v>
      </c>
      <c r="T188" s="12">
        <f t="shared" si="162"/>
        <v>12</v>
      </c>
      <c r="U188" s="28">
        <f t="shared" si="171"/>
        <v>1.5729166666666667</v>
      </c>
      <c r="V188" s="28">
        <f t="shared" si="172"/>
        <v>1.6777777777777778</v>
      </c>
      <c r="W188" s="4">
        <f t="shared" si="163"/>
        <v>8.6330935251798566E-2</v>
      </c>
      <c r="X188" s="12">
        <v>11</v>
      </c>
      <c r="Y188" s="42">
        <f t="shared" si="167"/>
        <v>1.5714285714285714</v>
      </c>
      <c r="Z188" s="44">
        <f t="shared" si="174"/>
        <v>1.5714285714285714</v>
      </c>
      <c r="AA188" s="11">
        <f t="shared" si="164"/>
        <v>2</v>
      </c>
      <c r="AB188" s="4">
        <f t="shared" si="165"/>
        <v>0.22222222222222221</v>
      </c>
      <c r="AC188" s="4">
        <f t="shared" si="159"/>
        <v>3.9684625492772664E-2</v>
      </c>
      <c r="AD188" s="4">
        <f t="shared" si="160"/>
        <v>2.8909329829172143E-3</v>
      </c>
      <c r="AE188" s="4">
        <f t="shared" si="161"/>
        <v>7.2847682119205295E-2</v>
      </c>
      <c r="AF188" s="1">
        <f t="shared" si="119"/>
        <v>4582</v>
      </c>
      <c r="AG188" s="4">
        <f t="shared" si="131"/>
        <v>0.86381492797904846</v>
      </c>
      <c r="AH188" s="4">
        <f t="shared" si="132"/>
        <v>0.13618507202095154</v>
      </c>
    </row>
    <row r="189" spans="1:34" x14ac:dyDescent="0.25">
      <c r="A189" s="3">
        <v>44081</v>
      </c>
      <c r="B189" s="8">
        <v>576</v>
      </c>
      <c r="C189" s="39">
        <f t="shared" ref="C189" si="175">B189+B190+B191+B192+B193+B194+B195</f>
        <v>3922</v>
      </c>
      <c r="D189" s="40">
        <f t="shared" ref="D189" si="176">C189/C182</f>
        <v>1.6166529266281946</v>
      </c>
      <c r="E189" s="40"/>
      <c r="F189" s="8">
        <f t="shared" si="120"/>
        <v>8963</v>
      </c>
      <c r="G189" s="8">
        <v>1</v>
      </c>
      <c r="H189" s="38">
        <f>(G189+G190+G191+G192+G193+G194+G195)/(G182+G183+G184+G185+G186+G187+G188)</f>
        <v>1.3</v>
      </c>
      <c r="I189" s="8">
        <f t="shared" si="121"/>
        <v>625</v>
      </c>
      <c r="J189" s="8">
        <f t="shared" si="123"/>
        <v>63.974444614815496</v>
      </c>
      <c r="K189" s="12">
        <v>3</v>
      </c>
      <c r="L189" s="8">
        <f t="shared" si="133"/>
        <v>3961</v>
      </c>
      <c r="M189" s="4">
        <f t="shared" si="116"/>
        <v>6.973111681356689E-2</v>
      </c>
      <c r="N189" s="4">
        <f t="shared" si="117"/>
        <v>0.4419279259176615</v>
      </c>
      <c r="O189" s="8">
        <f t="shared" si="118"/>
        <v>4377</v>
      </c>
      <c r="P189" s="1">
        <f t="shared" si="124"/>
        <v>572</v>
      </c>
      <c r="Q189" s="4">
        <f t="shared" si="128"/>
        <v>0.15032851511169515</v>
      </c>
      <c r="R189" s="22">
        <f t="shared" si="129"/>
        <v>1.1503285151116951</v>
      </c>
      <c r="S189" s="7">
        <v>164</v>
      </c>
      <c r="T189" s="12">
        <f t="shared" si="162"/>
        <v>13</v>
      </c>
      <c r="U189" s="28">
        <f t="shared" si="171"/>
        <v>1.6734693877551021</v>
      </c>
      <c r="V189" s="28">
        <f t="shared" si="172"/>
        <v>1.5922330097087378</v>
      </c>
      <c r="W189" s="4">
        <f t="shared" si="163"/>
        <v>8.6092715231788075E-2</v>
      </c>
      <c r="X189" s="12">
        <v>11</v>
      </c>
      <c r="Y189" s="42">
        <f t="shared" si="167"/>
        <v>1.5714285714285714</v>
      </c>
      <c r="Z189" s="44">
        <f t="shared" si="174"/>
        <v>1.5714285714285714</v>
      </c>
      <c r="AA189" s="11">
        <f t="shared" si="164"/>
        <v>0</v>
      </c>
      <c r="AB189" s="4">
        <f t="shared" si="165"/>
        <v>0</v>
      </c>
      <c r="AC189" s="4">
        <f t="shared" si="159"/>
        <v>3.7468585789353435E-2</v>
      </c>
      <c r="AD189" s="4">
        <f t="shared" si="160"/>
        <v>2.5131368517249258E-3</v>
      </c>
      <c r="AE189" s="4">
        <f t="shared" si="161"/>
        <v>6.7073170731707321E-2</v>
      </c>
      <c r="AF189" s="1">
        <f t="shared" si="119"/>
        <v>4586</v>
      </c>
      <c r="AG189" s="4">
        <f t="shared" si="131"/>
        <v>0.86371565634539904</v>
      </c>
      <c r="AH189" s="4">
        <f t="shared" si="132"/>
        <v>0.13628434365460096</v>
      </c>
    </row>
    <row r="190" spans="1:34" x14ac:dyDescent="0.25">
      <c r="A190" s="3">
        <v>44082</v>
      </c>
      <c r="B190" s="8">
        <v>341</v>
      </c>
      <c r="C190" s="39"/>
      <c r="D190" s="40"/>
      <c r="E190" s="40"/>
      <c r="F190" s="8">
        <f t="shared" si="120"/>
        <v>9304</v>
      </c>
      <c r="G190" s="8">
        <v>1</v>
      </c>
      <c r="H190" s="38"/>
      <c r="I190" s="8">
        <f t="shared" si="121"/>
        <v>626</v>
      </c>
      <c r="J190" s="8">
        <f t="shared" si="123"/>
        <v>64.076803726199202</v>
      </c>
      <c r="K190" s="12">
        <v>11</v>
      </c>
      <c r="L190" s="8">
        <f t="shared" si="133"/>
        <v>3972</v>
      </c>
      <c r="M190" s="4">
        <f t="shared" si="116"/>
        <v>6.7282889079965602E-2</v>
      </c>
      <c r="N190" s="4">
        <f t="shared" si="117"/>
        <v>0.42691315563198623</v>
      </c>
      <c r="O190" s="8">
        <f t="shared" si="118"/>
        <v>4706</v>
      </c>
      <c r="P190" s="1">
        <f t="shared" si="124"/>
        <v>329</v>
      </c>
      <c r="Q190" s="4">
        <f t="shared" si="128"/>
        <v>7.516563856522733E-2</v>
      </c>
      <c r="R190" s="22">
        <f t="shared" si="129"/>
        <v>1.0751656385652273</v>
      </c>
      <c r="S190" s="7">
        <v>192</v>
      </c>
      <c r="T190" s="12">
        <f t="shared" si="162"/>
        <v>28</v>
      </c>
      <c r="U190" s="28">
        <f t="shared" si="171"/>
        <v>1.92</v>
      </c>
      <c r="V190" s="28">
        <f t="shared" si="172"/>
        <v>2</v>
      </c>
      <c r="W190" s="4">
        <f t="shared" si="163"/>
        <v>0.17073170731707318</v>
      </c>
      <c r="X190" s="12">
        <v>12</v>
      </c>
      <c r="Y190" s="42">
        <f t="shared" si="167"/>
        <v>1.7142857142857142</v>
      </c>
      <c r="Z190" s="44">
        <f t="shared" si="174"/>
        <v>1.7142857142857142</v>
      </c>
      <c r="AA190" s="11">
        <f t="shared" si="164"/>
        <v>1</v>
      </c>
      <c r="AB190" s="4">
        <f t="shared" si="165"/>
        <v>9.0909090909090912E-2</v>
      </c>
      <c r="AC190" s="4">
        <f t="shared" si="159"/>
        <v>4.0798980025499365E-2</v>
      </c>
      <c r="AD190" s="4">
        <f t="shared" si="160"/>
        <v>2.5499362515937103E-3</v>
      </c>
      <c r="AE190" s="4">
        <f t="shared" si="161"/>
        <v>6.25E-2</v>
      </c>
      <c r="AF190" s="1">
        <f t="shared" si="119"/>
        <v>4598</v>
      </c>
      <c r="AG190" s="4">
        <f t="shared" si="131"/>
        <v>0.8638538494997825</v>
      </c>
      <c r="AH190" s="4">
        <f t="shared" si="132"/>
        <v>0.13614615050021747</v>
      </c>
    </row>
    <row r="191" spans="1:34" x14ac:dyDescent="0.25">
      <c r="A191" s="3">
        <v>44083</v>
      </c>
      <c r="B191" s="8">
        <v>411</v>
      </c>
      <c r="C191" s="39"/>
      <c r="D191" s="40"/>
      <c r="E191" s="40"/>
      <c r="F191" s="8">
        <f t="shared" si="120"/>
        <v>9715</v>
      </c>
      <c r="G191" s="8">
        <v>2</v>
      </c>
      <c r="H191" s="38"/>
      <c r="I191" s="8">
        <f t="shared" si="121"/>
        <v>628</v>
      </c>
      <c r="J191" s="8">
        <f t="shared" si="123"/>
        <v>64.281521948966613</v>
      </c>
      <c r="K191" s="12">
        <v>13</v>
      </c>
      <c r="L191" s="8">
        <f t="shared" si="133"/>
        <v>3985</v>
      </c>
      <c r="M191" s="4">
        <f t="shared" si="116"/>
        <v>6.4642305712815235E-2</v>
      </c>
      <c r="N191" s="4">
        <f t="shared" si="117"/>
        <v>0.41019042717447246</v>
      </c>
      <c r="O191" s="8">
        <f t="shared" si="118"/>
        <v>5102</v>
      </c>
      <c r="P191" s="1">
        <f t="shared" si="124"/>
        <v>396</v>
      </c>
      <c r="Q191" s="4">
        <f t="shared" si="128"/>
        <v>8.4147896302592437E-2</v>
      </c>
      <c r="R191" s="22">
        <f t="shared" si="129"/>
        <v>1.0841478963025923</v>
      </c>
      <c r="S191" s="7">
        <v>221</v>
      </c>
      <c r="T191" s="12">
        <f t="shared" si="162"/>
        <v>29</v>
      </c>
      <c r="U191" s="28">
        <f t="shared" si="171"/>
        <v>1.8416666666666666</v>
      </c>
      <c r="V191" s="28">
        <f t="shared" si="172"/>
        <v>2.2551020408163267</v>
      </c>
      <c r="W191" s="4">
        <f t="shared" si="163"/>
        <v>0.15104166666666666</v>
      </c>
      <c r="X191" s="12">
        <v>13</v>
      </c>
      <c r="Y191" s="42">
        <f t="shared" si="167"/>
        <v>1.625</v>
      </c>
      <c r="Z191" s="44">
        <f t="shared" si="174"/>
        <v>1.8571428571428572</v>
      </c>
      <c r="AA191" s="11">
        <f t="shared" si="164"/>
        <v>1</v>
      </c>
      <c r="AB191" s="4">
        <f t="shared" si="165"/>
        <v>8.3333333333333329E-2</v>
      </c>
      <c r="AC191" s="4">
        <f t="shared" si="159"/>
        <v>4.3316346530772244E-2</v>
      </c>
      <c r="AD191" s="4">
        <f t="shared" si="160"/>
        <v>2.5480203841630731E-3</v>
      </c>
      <c r="AE191" s="4">
        <f t="shared" si="161"/>
        <v>5.8823529411764705E-2</v>
      </c>
      <c r="AF191" s="1">
        <f t="shared" si="119"/>
        <v>4613</v>
      </c>
      <c r="AG191" s="4">
        <f t="shared" si="131"/>
        <v>0.8638629958812053</v>
      </c>
      <c r="AH191" s="4">
        <f t="shared" si="132"/>
        <v>0.1361370041187947</v>
      </c>
    </row>
    <row r="192" spans="1:34" x14ac:dyDescent="0.25">
      <c r="A192" s="3">
        <v>44084</v>
      </c>
      <c r="B192" s="8">
        <v>476</v>
      </c>
      <c r="C192" s="39"/>
      <c r="D192" s="40"/>
      <c r="E192" s="40">
        <f t="shared" ref="E192" si="177">(B192+B193+B194+B195+B196)/(B187+B188+B189+B190+B191)</f>
        <v>1.4736390912987569</v>
      </c>
      <c r="F192" s="8">
        <f t="shared" si="120"/>
        <v>10191</v>
      </c>
      <c r="G192" s="8">
        <v>2</v>
      </c>
      <c r="H192" s="38"/>
      <c r="I192" s="8">
        <f t="shared" si="121"/>
        <v>630</v>
      </c>
      <c r="J192" s="8">
        <f t="shared" si="123"/>
        <v>64.486240171734011</v>
      </c>
      <c r="K192" s="12">
        <v>11</v>
      </c>
      <c r="L192" s="8">
        <f t="shared" si="133"/>
        <v>3996</v>
      </c>
      <c r="M192" s="4">
        <f t="shared" si="116"/>
        <v>6.1819252281424784E-2</v>
      </c>
      <c r="N192" s="4">
        <f t="shared" si="117"/>
        <v>0.39211068589932291</v>
      </c>
      <c r="O192" s="8">
        <f t="shared" si="118"/>
        <v>5565</v>
      </c>
      <c r="P192" s="1">
        <f t="shared" si="124"/>
        <v>463</v>
      </c>
      <c r="Q192" s="4">
        <f t="shared" si="128"/>
        <v>9.0748725989807918E-2</v>
      </c>
      <c r="R192" s="22">
        <f t="shared" si="129"/>
        <v>1.0907487259898079</v>
      </c>
      <c r="S192" s="7">
        <v>234</v>
      </c>
      <c r="T192" s="12">
        <f t="shared" si="162"/>
        <v>13</v>
      </c>
      <c r="U192" s="28">
        <f t="shared" si="171"/>
        <v>1.6834532374100719</v>
      </c>
      <c r="V192" s="28">
        <f t="shared" si="172"/>
        <v>2.34</v>
      </c>
      <c r="W192" s="4">
        <f t="shared" si="163"/>
        <v>5.8823529411764705E-2</v>
      </c>
      <c r="X192" s="12">
        <v>11</v>
      </c>
      <c r="Y192" s="42">
        <f t="shared" si="167"/>
        <v>1.2222222222222223</v>
      </c>
      <c r="Z192" s="44">
        <f t="shared" si="174"/>
        <v>1.5714285714285714</v>
      </c>
      <c r="AA192" s="11">
        <f t="shared" si="164"/>
        <v>-2</v>
      </c>
      <c r="AB192" s="4">
        <f t="shared" si="165"/>
        <v>-0.15384615384615385</v>
      </c>
      <c r="AC192" s="4">
        <f t="shared" si="159"/>
        <v>4.2048517520215635E-2</v>
      </c>
      <c r="AD192" s="4">
        <f t="shared" si="160"/>
        <v>1.976639712488769E-3</v>
      </c>
      <c r="AE192" s="4">
        <f t="shared" si="161"/>
        <v>4.7008547008547008E-2</v>
      </c>
      <c r="AF192" s="1">
        <f t="shared" si="119"/>
        <v>4626</v>
      </c>
      <c r="AG192" s="4">
        <f t="shared" si="131"/>
        <v>0.86381322957198448</v>
      </c>
      <c r="AH192" s="4">
        <f t="shared" si="132"/>
        <v>0.13618677042801555</v>
      </c>
    </row>
    <row r="193" spans="1:34" x14ac:dyDescent="0.25">
      <c r="A193" s="3">
        <v>44085</v>
      </c>
      <c r="B193" s="8">
        <v>718</v>
      </c>
      <c r="C193" s="39"/>
      <c r="D193" s="40"/>
      <c r="E193" s="40"/>
      <c r="F193" s="8">
        <f t="shared" si="120"/>
        <v>10909</v>
      </c>
      <c r="G193" s="8">
        <v>1</v>
      </c>
      <c r="H193" s="38"/>
      <c r="I193" s="8">
        <f t="shared" si="121"/>
        <v>631</v>
      </c>
      <c r="J193" s="8">
        <f t="shared" si="123"/>
        <v>64.588599283117716</v>
      </c>
      <c r="K193" s="12">
        <v>18</v>
      </c>
      <c r="L193" s="8">
        <f t="shared" si="133"/>
        <v>4014</v>
      </c>
      <c r="M193" s="4">
        <f t="shared" si="116"/>
        <v>5.7842148684572374E-2</v>
      </c>
      <c r="N193" s="4">
        <f t="shared" si="117"/>
        <v>0.3679530662755523</v>
      </c>
      <c r="O193" s="8">
        <f t="shared" si="118"/>
        <v>6264</v>
      </c>
      <c r="P193" s="1">
        <f t="shared" si="124"/>
        <v>699</v>
      </c>
      <c r="Q193" s="4">
        <f t="shared" si="128"/>
        <v>0.12560646900269543</v>
      </c>
      <c r="R193" s="22">
        <f t="shared" si="129"/>
        <v>1.1256064690026955</v>
      </c>
      <c r="S193" s="7">
        <v>259</v>
      </c>
      <c r="T193" s="12">
        <f t="shared" si="162"/>
        <v>25</v>
      </c>
      <c r="U193" s="28">
        <f t="shared" si="171"/>
        <v>1.7152317880794703</v>
      </c>
      <c r="V193" s="28">
        <f t="shared" si="172"/>
        <v>2.1583333333333332</v>
      </c>
      <c r="W193" s="4">
        <f t="shared" si="163"/>
        <v>0.10683760683760683</v>
      </c>
      <c r="X193" s="12">
        <v>12</v>
      </c>
      <c r="Y193" s="42">
        <f t="shared" si="167"/>
        <v>1.0909090909090908</v>
      </c>
      <c r="Z193" s="44">
        <f t="shared" si="174"/>
        <v>1.5</v>
      </c>
      <c r="AA193" s="11">
        <f t="shared" si="164"/>
        <v>1</v>
      </c>
      <c r="AB193" s="4">
        <f t="shared" si="165"/>
        <v>9.0909090909090912E-2</v>
      </c>
      <c r="AC193" s="4">
        <f t="shared" si="159"/>
        <v>4.1347381864623244E-2</v>
      </c>
      <c r="AD193" s="4">
        <f t="shared" si="160"/>
        <v>1.9157088122605363E-3</v>
      </c>
      <c r="AE193" s="4">
        <f t="shared" si="161"/>
        <v>4.633204633204633E-2</v>
      </c>
      <c r="AF193" s="1">
        <f t="shared" si="119"/>
        <v>4645</v>
      </c>
      <c r="AG193" s="4">
        <f t="shared" si="131"/>
        <v>0.8641550053821313</v>
      </c>
      <c r="AH193" s="4">
        <f t="shared" si="132"/>
        <v>0.13584499461786867</v>
      </c>
    </row>
    <row r="194" spans="1:34" x14ac:dyDescent="0.25">
      <c r="A194" s="3">
        <v>44086</v>
      </c>
      <c r="B194" s="8">
        <v>916</v>
      </c>
      <c r="C194" s="39"/>
      <c r="D194" s="40"/>
      <c r="E194" s="40"/>
      <c r="F194" s="8">
        <f t="shared" si="120"/>
        <v>11825</v>
      </c>
      <c r="G194" s="8">
        <v>2</v>
      </c>
      <c r="H194" s="38"/>
      <c r="I194" s="8">
        <f t="shared" si="121"/>
        <v>633</v>
      </c>
      <c r="J194" s="8">
        <f t="shared" si="123"/>
        <v>64.793317505885128</v>
      </c>
      <c r="K194" s="12">
        <v>44</v>
      </c>
      <c r="L194" s="8">
        <f t="shared" si="133"/>
        <v>4058</v>
      </c>
      <c r="M194" s="4">
        <f t="shared" ref="M194:M257" si="178">I194/F194</f>
        <v>5.3530655391120507E-2</v>
      </c>
      <c r="N194" s="4">
        <f t="shared" ref="N194:N257" si="179">L194/F194</f>
        <v>0.34317124735729387</v>
      </c>
      <c r="O194" s="8">
        <f t="shared" ref="O194:O257" si="180">F194-(I194+L194)</f>
        <v>7134</v>
      </c>
      <c r="P194" s="1">
        <f t="shared" si="124"/>
        <v>870</v>
      </c>
      <c r="Q194" s="4">
        <f t="shared" si="128"/>
        <v>0.1388888888888889</v>
      </c>
      <c r="R194" s="22">
        <f t="shared" si="129"/>
        <v>1.1388888888888888</v>
      </c>
      <c r="S194" s="7">
        <v>282</v>
      </c>
      <c r="T194" s="12">
        <f t="shared" si="162"/>
        <v>23</v>
      </c>
      <c r="U194" s="28">
        <f t="shared" si="171"/>
        <v>1.7195121951219512</v>
      </c>
      <c r="V194" s="28">
        <f t="shared" si="172"/>
        <v>2.028776978417266</v>
      </c>
      <c r="W194" s="4">
        <f t="shared" si="163"/>
        <v>8.8803088803088806E-2</v>
      </c>
      <c r="X194" s="12">
        <v>15</v>
      </c>
      <c r="Y194" s="42">
        <f t="shared" si="167"/>
        <v>1.3636363636363635</v>
      </c>
      <c r="Z194" s="44">
        <f t="shared" si="174"/>
        <v>1.6666666666666667</v>
      </c>
      <c r="AA194" s="11">
        <f t="shared" si="164"/>
        <v>3</v>
      </c>
      <c r="AB194" s="4">
        <f t="shared" si="165"/>
        <v>0.25</v>
      </c>
      <c r="AC194" s="4">
        <f t="shared" si="159"/>
        <v>3.9529015979814973E-2</v>
      </c>
      <c r="AD194" s="4">
        <f t="shared" si="160"/>
        <v>2.1026072329688814E-3</v>
      </c>
      <c r="AE194" s="4">
        <f t="shared" si="161"/>
        <v>5.3191489361702128E-2</v>
      </c>
      <c r="AF194" s="1">
        <f t="shared" ref="AF194:AF257" si="181">F194-O194</f>
        <v>4691</v>
      </c>
      <c r="AG194" s="4">
        <f t="shared" si="131"/>
        <v>0.86506075463653809</v>
      </c>
      <c r="AH194" s="4">
        <f t="shared" si="132"/>
        <v>0.13493924536346194</v>
      </c>
    </row>
    <row r="195" spans="1:34" x14ac:dyDescent="0.25">
      <c r="A195" s="3">
        <v>44087</v>
      </c>
      <c r="B195" s="8">
        <v>484</v>
      </c>
      <c r="C195" s="39"/>
      <c r="D195" s="40"/>
      <c r="E195" s="40"/>
      <c r="F195" s="8">
        <f t="shared" ref="F195:F258" si="182">F194+B195</f>
        <v>12309</v>
      </c>
      <c r="G195" s="8">
        <v>4</v>
      </c>
      <c r="H195" s="38"/>
      <c r="I195" s="8">
        <f t="shared" ref="I195:I258" si="183">I194+G195</f>
        <v>637</v>
      </c>
      <c r="J195" s="8">
        <f t="shared" si="123"/>
        <v>65.20275395141995</v>
      </c>
      <c r="K195" s="12">
        <v>11</v>
      </c>
      <c r="L195" s="8">
        <f t="shared" si="133"/>
        <v>4069</v>
      </c>
      <c r="M195" s="4">
        <f t="shared" si="178"/>
        <v>5.1750751482654969E-2</v>
      </c>
      <c r="N195" s="4">
        <f t="shared" si="179"/>
        <v>0.33057112681777562</v>
      </c>
      <c r="O195" s="8">
        <f t="shared" si="180"/>
        <v>7603</v>
      </c>
      <c r="P195" s="1">
        <f t="shared" si="124"/>
        <v>469</v>
      </c>
      <c r="Q195" s="4">
        <f t="shared" si="128"/>
        <v>6.5741519484160363E-2</v>
      </c>
      <c r="R195" s="22">
        <f t="shared" si="129"/>
        <v>1.0657415194841604</v>
      </c>
      <c r="S195" s="7">
        <v>282</v>
      </c>
      <c r="T195" s="12">
        <f t="shared" si="162"/>
        <v>0</v>
      </c>
      <c r="U195" s="28">
        <f t="shared" si="171"/>
        <v>1.46875</v>
      </c>
      <c r="V195" s="28">
        <f t="shared" si="172"/>
        <v>1.8675496688741722</v>
      </c>
      <c r="W195" s="4">
        <f t="shared" si="163"/>
        <v>0</v>
      </c>
      <c r="X195" s="12">
        <v>16</v>
      </c>
      <c r="Y195" s="42">
        <f t="shared" si="167"/>
        <v>1.3333333333333333</v>
      </c>
      <c r="Z195" s="44">
        <f t="shared" si="174"/>
        <v>1.4545454545454546</v>
      </c>
      <c r="AA195" s="11">
        <f t="shared" si="164"/>
        <v>1</v>
      </c>
      <c r="AB195" s="4">
        <f t="shared" si="165"/>
        <v>6.6666666666666666E-2</v>
      </c>
      <c r="AC195" s="4">
        <f t="shared" si="159"/>
        <v>3.7090622122846244E-2</v>
      </c>
      <c r="AD195" s="4">
        <f t="shared" si="160"/>
        <v>2.104432460870709E-3</v>
      </c>
      <c r="AE195" s="4">
        <f t="shared" si="161"/>
        <v>5.6737588652482268E-2</v>
      </c>
      <c r="AF195" s="1">
        <f t="shared" si="181"/>
        <v>4706</v>
      </c>
      <c r="AG195" s="4">
        <f t="shared" si="131"/>
        <v>0.86464088397790051</v>
      </c>
      <c r="AH195" s="4">
        <f t="shared" si="132"/>
        <v>0.13535911602209943</v>
      </c>
    </row>
    <row r="196" spans="1:34" x14ac:dyDescent="0.25">
      <c r="A196" s="3">
        <v>44088</v>
      </c>
      <c r="B196" s="8">
        <v>844</v>
      </c>
      <c r="C196" s="39">
        <f t="shared" ref="C196" si="184">B196+B197+B198+B199+B200+B201+B202</f>
        <v>5681</v>
      </c>
      <c r="D196" s="40">
        <f t="shared" ref="D196" si="185">C196/C189</f>
        <v>1.4484956654767975</v>
      </c>
      <c r="E196" s="40"/>
      <c r="F196" s="8">
        <f t="shared" si="182"/>
        <v>13153</v>
      </c>
      <c r="G196" s="8">
        <v>5</v>
      </c>
      <c r="H196" s="38">
        <f t="shared" ref="H196" si="186">(G196+G197+G198+G199+G200+G201+G202)/(G189+G190+G191+G192+G193+G194+G195)</f>
        <v>3.5384615384615383</v>
      </c>
      <c r="I196" s="8">
        <f t="shared" si="183"/>
        <v>642</v>
      </c>
      <c r="J196" s="8">
        <f t="shared" ref="J196:J259" si="187">I196/9.769526</f>
        <v>65.714549508338479</v>
      </c>
      <c r="K196" s="12">
        <v>48</v>
      </c>
      <c r="L196" s="8">
        <f t="shared" si="133"/>
        <v>4117</v>
      </c>
      <c r="M196" s="4">
        <f t="shared" si="178"/>
        <v>4.881015737854482E-2</v>
      </c>
      <c r="N196" s="4">
        <f t="shared" si="179"/>
        <v>0.31300843913935983</v>
      </c>
      <c r="O196" s="8">
        <f t="shared" si="180"/>
        <v>8394</v>
      </c>
      <c r="P196" s="1">
        <f t="shared" ref="P196:P259" si="188">O196-O195</f>
        <v>791</v>
      </c>
      <c r="Q196" s="4">
        <f t="shared" si="128"/>
        <v>0.10403787978429567</v>
      </c>
      <c r="R196" s="22">
        <f t="shared" si="129"/>
        <v>1.1040378797842956</v>
      </c>
      <c r="S196" s="7">
        <v>287</v>
      </c>
      <c r="T196" s="12">
        <f t="shared" si="162"/>
        <v>5</v>
      </c>
      <c r="U196" s="28">
        <f t="shared" si="171"/>
        <v>1.2986425339366516</v>
      </c>
      <c r="V196" s="28">
        <f t="shared" si="172"/>
        <v>1.75</v>
      </c>
      <c r="W196" s="4">
        <f t="shared" si="163"/>
        <v>1.7730496453900711E-2</v>
      </c>
      <c r="X196" s="12">
        <v>16</v>
      </c>
      <c r="Y196" s="42">
        <f t="shared" si="167"/>
        <v>1.2307692307692308</v>
      </c>
      <c r="Z196" s="44">
        <f t="shared" si="174"/>
        <v>1.4545454545454546</v>
      </c>
      <c r="AA196" s="11">
        <f t="shared" si="164"/>
        <v>0</v>
      </c>
      <c r="AB196" s="4">
        <f t="shared" si="165"/>
        <v>0</v>
      </c>
      <c r="AC196" s="4">
        <f t="shared" si="159"/>
        <v>3.4191088873004524E-2</v>
      </c>
      <c r="AD196" s="4">
        <f t="shared" si="160"/>
        <v>1.9061234214915416E-3</v>
      </c>
      <c r="AE196" s="4">
        <f t="shared" si="161"/>
        <v>5.5749128919860627E-2</v>
      </c>
      <c r="AF196" s="1">
        <f t="shared" si="181"/>
        <v>4759</v>
      </c>
      <c r="AG196" s="4">
        <f t="shared" si="131"/>
        <v>0.8650977096028577</v>
      </c>
      <c r="AH196" s="4">
        <f t="shared" si="132"/>
        <v>0.13490229039714224</v>
      </c>
    </row>
    <row r="197" spans="1:34" x14ac:dyDescent="0.25">
      <c r="A197" s="3">
        <v>44089</v>
      </c>
      <c r="B197" s="8">
        <v>726</v>
      </c>
      <c r="C197" s="39"/>
      <c r="D197" s="40"/>
      <c r="E197" s="40">
        <f t="shared" ref="E197" si="189">(B197+B198+B199+B200+B201)/(B192+B193+B194+B195+B196)</f>
        <v>1.0956951716114021</v>
      </c>
      <c r="F197" s="8">
        <f t="shared" si="182"/>
        <v>13879</v>
      </c>
      <c r="G197" s="8">
        <v>4</v>
      </c>
      <c r="H197" s="38"/>
      <c r="I197" s="8">
        <f t="shared" si="183"/>
        <v>646</v>
      </c>
      <c r="J197" s="8">
        <f t="shared" si="187"/>
        <v>66.123985953873287</v>
      </c>
      <c r="K197" s="12">
        <v>13</v>
      </c>
      <c r="L197" s="8">
        <f t="shared" si="133"/>
        <v>4130</v>
      </c>
      <c r="M197" s="4">
        <f t="shared" si="178"/>
        <v>4.654514013977952E-2</v>
      </c>
      <c r="N197" s="4">
        <f t="shared" si="179"/>
        <v>0.29757187117227468</v>
      </c>
      <c r="O197" s="8">
        <f t="shared" si="180"/>
        <v>9103</v>
      </c>
      <c r="P197" s="1">
        <f t="shared" si="188"/>
        <v>709</v>
      </c>
      <c r="Q197" s="4">
        <f t="shared" ref="Q197:Q260" si="190">(O197-O196)/O196</f>
        <v>8.446509411484393E-2</v>
      </c>
      <c r="R197" s="22">
        <f t="shared" ref="R197:R260" si="191">O197/O196</f>
        <v>1.0844650941148439</v>
      </c>
      <c r="S197" s="7">
        <v>306</v>
      </c>
      <c r="T197" s="12">
        <f t="shared" si="162"/>
        <v>19</v>
      </c>
      <c r="U197" s="28">
        <f t="shared" si="171"/>
        <v>1.3076923076923077</v>
      </c>
      <c r="V197" s="28">
        <f t="shared" si="172"/>
        <v>1.59375</v>
      </c>
      <c r="W197" s="4">
        <f t="shared" si="163"/>
        <v>6.6202090592334492E-2</v>
      </c>
      <c r="X197" s="12">
        <v>17</v>
      </c>
      <c r="Y197" s="42">
        <f t="shared" si="167"/>
        <v>1.5454545454545454</v>
      </c>
      <c r="Z197" s="44">
        <f t="shared" si="174"/>
        <v>1.4166666666666667</v>
      </c>
      <c r="AA197" s="11">
        <f t="shared" si="164"/>
        <v>1</v>
      </c>
      <c r="AB197" s="4">
        <f t="shared" si="165"/>
        <v>6.25E-2</v>
      </c>
      <c r="AC197" s="4">
        <f t="shared" si="159"/>
        <v>3.3615291662089423E-2</v>
      </c>
      <c r="AD197" s="4">
        <f t="shared" si="160"/>
        <v>1.8675162034494123E-3</v>
      </c>
      <c r="AE197" s="4">
        <f t="shared" si="161"/>
        <v>5.5555555555555552E-2</v>
      </c>
      <c r="AF197" s="1">
        <f t="shared" si="181"/>
        <v>4776</v>
      </c>
      <c r="AG197" s="4">
        <f t="shared" si="131"/>
        <v>0.86474036850921276</v>
      </c>
      <c r="AH197" s="4">
        <f t="shared" si="132"/>
        <v>0.13525963149078726</v>
      </c>
    </row>
    <row r="198" spans="1:34" x14ac:dyDescent="0.25">
      <c r="A198" s="3">
        <v>44090</v>
      </c>
      <c r="B198" s="8">
        <v>581</v>
      </c>
      <c r="C198" s="39"/>
      <c r="D198" s="40"/>
      <c r="E198" s="40"/>
      <c r="F198" s="8">
        <f t="shared" si="182"/>
        <v>14460</v>
      </c>
      <c r="G198" s="8">
        <v>8</v>
      </c>
      <c r="H198" s="38"/>
      <c r="I198" s="8">
        <f t="shared" si="183"/>
        <v>654</v>
      </c>
      <c r="J198" s="8">
        <f t="shared" si="187"/>
        <v>66.942858844942933</v>
      </c>
      <c r="K198" s="12">
        <v>23</v>
      </c>
      <c r="L198" s="8">
        <f t="shared" si="133"/>
        <v>4153</v>
      </c>
      <c r="M198" s="4">
        <f t="shared" si="178"/>
        <v>4.5228215767634854E-2</v>
      </c>
      <c r="N198" s="4">
        <f t="shared" si="179"/>
        <v>0.28720608575380357</v>
      </c>
      <c r="O198" s="8">
        <f t="shared" si="180"/>
        <v>9653</v>
      </c>
      <c r="P198" s="1">
        <f t="shared" si="188"/>
        <v>550</v>
      </c>
      <c r="Q198" s="4">
        <f t="shared" si="190"/>
        <v>6.0419641876304518E-2</v>
      </c>
      <c r="R198" s="22">
        <f t="shared" si="191"/>
        <v>1.0604196418763046</v>
      </c>
      <c r="S198" s="7">
        <v>324</v>
      </c>
      <c r="T198" s="12">
        <f t="shared" si="162"/>
        <v>18</v>
      </c>
      <c r="U198" s="28">
        <f t="shared" si="171"/>
        <v>1.2509652509652509</v>
      </c>
      <c r="V198" s="28">
        <f t="shared" si="172"/>
        <v>1.4660633484162895</v>
      </c>
      <c r="W198" s="4">
        <f t="shared" si="163"/>
        <v>5.8823529411764705E-2</v>
      </c>
      <c r="X198" s="12">
        <v>18</v>
      </c>
      <c r="Y198" s="42">
        <f t="shared" si="167"/>
        <v>1.5</v>
      </c>
      <c r="Z198" s="44">
        <f t="shared" si="174"/>
        <v>1.3846153846153846</v>
      </c>
      <c r="AA198" s="11">
        <f t="shared" si="164"/>
        <v>1</v>
      </c>
      <c r="AB198" s="4">
        <f t="shared" si="165"/>
        <v>5.8823529411764705E-2</v>
      </c>
      <c r="AC198" s="4">
        <f t="shared" si="159"/>
        <v>3.3564694913498394E-2</v>
      </c>
      <c r="AD198" s="4">
        <f t="shared" si="160"/>
        <v>1.8647052729721331E-3</v>
      </c>
      <c r="AE198" s="4">
        <f t="shared" ref="AE198:AE238" si="192">X198/S198</f>
        <v>5.5555555555555552E-2</v>
      </c>
      <c r="AF198" s="1">
        <f t="shared" si="181"/>
        <v>4807</v>
      </c>
      <c r="AG198" s="4">
        <f t="shared" si="131"/>
        <v>0.86394840857083421</v>
      </c>
      <c r="AH198" s="4">
        <f t="shared" si="132"/>
        <v>0.13605159142916581</v>
      </c>
    </row>
    <row r="199" spans="1:34" x14ac:dyDescent="0.25">
      <c r="A199" s="3">
        <v>44091</v>
      </c>
      <c r="B199" s="8">
        <v>710</v>
      </c>
      <c r="C199" s="39"/>
      <c r="D199" s="40"/>
      <c r="E199" s="40"/>
      <c r="F199" s="8">
        <f t="shared" si="182"/>
        <v>15170</v>
      </c>
      <c r="G199" s="8">
        <v>9</v>
      </c>
      <c r="H199" s="38"/>
      <c r="I199" s="8">
        <f t="shared" si="183"/>
        <v>663</v>
      </c>
      <c r="J199" s="8">
        <f t="shared" si="187"/>
        <v>67.86409084739627</v>
      </c>
      <c r="K199" s="12">
        <v>74</v>
      </c>
      <c r="L199" s="8">
        <f t="shared" si="133"/>
        <v>4227</v>
      </c>
      <c r="M199" s="4">
        <f t="shared" si="178"/>
        <v>4.3704680290046143E-2</v>
      </c>
      <c r="N199" s="4">
        <f t="shared" si="179"/>
        <v>0.27864205669083719</v>
      </c>
      <c r="O199" s="8">
        <f t="shared" si="180"/>
        <v>10280</v>
      </c>
      <c r="P199" s="1">
        <f t="shared" si="188"/>
        <v>627</v>
      </c>
      <c r="Q199" s="4">
        <f t="shared" si="190"/>
        <v>6.495390034186263E-2</v>
      </c>
      <c r="R199" s="22">
        <f t="shared" si="191"/>
        <v>1.0649539003418627</v>
      </c>
      <c r="S199" s="7">
        <v>328</v>
      </c>
      <c r="T199" s="12">
        <f t="shared" si="162"/>
        <v>4</v>
      </c>
      <c r="U199" s="28">
        <f t="shared" si="171"/>
        <v>1.1631205673758864</v>
      </c>
      <c r="V199" s="28">
        <f t="shared" si="172"/>
        <v>1.4017094017094016</v>
      </c>
      <c r="W199" s="4">
        <f t="shared" si="163"/>
        <v>1.2345679012345678E-2</v>
      </c>
      <c r="X199" s="12">
        <v>21</v>
      </c>
      <c r="Y199" s="42">
        <f t="shared" si="167"/>
        <v>1.4</v>
      </c>
      <c r="Z199" s="44">
        <f t="shared" si="174"/>
        <v>1.9090909090909092</v>
      </c>
      <c r="AA199" s="11">
        <f t="shared" si="164"/>
        <v>3</v>
      </c>
      <c r="AB199" s="4">
        <f t="shared" si="165"/>
        <v>0.16666666666666666</v>
      </c>
      <c r="AC199" s="4">
        <f t="shared" si="159"/>
        <v>3.1906614785992216E-2</v>
      </c>
      <c r="AD199" s="4">
        <f t="shared" si="160"/>
        <v>2.0428015564202336E-3</v>
      </c>
      <c r="AE199" s="4">
        <f t="shared" si="192"/>
        <v>6.402439024390244E-2</v>
      </c>
      <c r="AF199" s="1">
        <f t="shared" si="181"/>
        <v>4890</v>
      </c>
      <c r="AG199" s="4">
        <f t="shared" si="131"/>
        <v>0.86441717791411044</v>
      </c>
      <c r="AH199" s="4">
        <f t="shared" si="132"/>
        <v>0.13558282208588956</v>
      </c>
    </row>
    <row r="200" spans="1:34" x14ac:dyDescent="0.25">
      <c r="A200" s="3">
        <v>44092</v>
      </c>
      <c r="B200" s="8">
        <v>941</v>
      </c>
      <c r="C200" s="39"/>
      <c r="D200" s="40"/>
      <c r="E200" s="40"/>
      <c r="F200" s="8">
        <f t="shared" si="182"/>
        <v>16111</v>
      </c>
      <c r="G200" s="8">
        <v>6</v>
      </c>
      <c r="H200" s="38"/>
      <c r="I200" s="8">
        <f t="shared" si="183"/>
        <v>669</v>
      </c>
      <c r="J200" s="8">
        <f t="shared" si="187"/>
        <v>68.478245515698504</v>
      </c>
      <c r="K200" s="12">
        <v>13</v>
      </c>
      <c r="L200" s="8">
        <f t="shared" si="133"/>
        <v>4240</v>
      </c>
      <c r="M200" s="4">
        <f t="shared" si="178"/>
        <v>4.1524424306374527E-2</v>
      </c>
      <c r="N200" s="4">
        <f t="shared" si="179"/>
        <v>0.26317422878778474</v>
      </c>
      <c r="O200" s="8">
        <f t="shared" si="180"/>
        <v>11202</v>
      </c>
      <c r="P200" s="1">
        <f t="shared" si="188"/>
        <v>922</v>
      </c>
      <c r="Q200" s="4">
        <f t="shared" si="190"/>
        <v>8.9688715953307394E-2</v>
      </c>
      <c r="R200" s="22">
        <f t="shared" si="191"/>
        <v>1.0896887159533073</v>
      </c>
      <c r="S200" s="7">
        <v>374</v>
      </c>
      <c r="T200" s="12">
        <f t="shared" si="162"/>
        <v>46</v>
      </c>
      <c r="U200" s="28">
        <f t="shared" si="171"/>
        <v>1.3262411347517731</v>
      </c>
      <c r="V200" s="28">
        <f t="shared" si="172"/>
        <v>1.444015444015444</v>
      </c>
      <c r="W200" s="4">
        <f t="shared" si="163"/>
        <v>0.1402439024390244</v>
      </c>
      <c r="X200" s="12">
        <v>29</v>
      </c>
      <c r="Y200" s="42">
        <f t="shared" si="167"/>
        <v>1.8125</v>
      </c>
      <c r="Z200" s="44">
        <f t="shared" si="174"/>
        <v>2.4166666666666665</v>
      </c>
      <c r="AA200" s="11">
        <f t="shared" si="164"/>
        <v>8</v>
      </c>
      <c r="AB200" s="4">
        <f t="shared" si="165"/>
        <v>0.38095238095238093</v>
      </c>
      <c r="AC200" s="4">
        <f t="shared" si="159"/>
        <v>3.3386895197286201E-2</v>
      </c>
      <c r="AD200" s="4">
        <f t="shared" si="160"/>
        <v>2.5888234243885019E-3</v>
      </c>
      <c r="AE200" s="4">
        <f t="shared" si="192"/>
        <v>7.7540106951871662E-2</v>
      </c>
      <c r="AF200" s="1">
        <f t="shared" si="181"/>
        <v>4909</v>
      </c>
      <c r="AG200" s="4">
        <f t="shared" si="131"/>
        <v>0.8637196985129354</v>
      </c>
      <c r="AH200" s="4">
        <f t="shared" si="132"/>
        <v>0.13628030148706458</v>
      </c>
    </row>
    <row r="201" spans="1:34" x14ac:dyDescent="0.25">
      <c r="A201" s="3">
        <v>44093</v>
      </c>
      <c r="B201" s="8">
        <v>809</v>
      </c>
      <c r="C201" s="39"/>
      <c r="D201" s="40"/>
      <c r="E201" s="40"/>
      <c r="F201" s="8">
        <f t="shared" si="182"/>
        <v>16920</v>
      </c>
      <c r="G201" s="8">
        <v>6</v>
      </c>
      <c r="H201" s="38"/>
      <c r="I201" s="8">
        <f t="shared" si="183"/>
        <v>675</v>
      </c>
      <c r="J201" s="8">
        <f t="shared" si="187"/>
        <v>69.092400184000738</v>
      </c>
      <c r="K201" s="12">
        <v>142</v>
      </c>
      <c r="L201" s="8">
        <f t="shared" si="133"/>
        <v>4382</v>
      </c>
      <c r="M201" s="4">
        <f t="shared" si="178"/>
        <v>3.9893617021276598E-2</v>
      </c>
      <c r="N201" s="4">
        <f t="shared" si="179"/>
        <v>0.25898345153664304</v>
      </c>
      <c r="O201" s="8">
        <f t="shared" si="180"/>
        <v>11863</v>
      </c>
      <c r="P201" s="1">
        <f t="shared" si="188"/>
        <v>661</v>
      </c>
      <c r="Q201" s="4">
        <f t="shared" si="190"/>
        <v>5.9007320121406893E-2</v>
      </c>
      <c r="R201" s="22">
        <f t="shared" si="191"/>
        <v>1.059007320121407</v>
      </c>
      <c r="S201" s="7">
        <v>386</v>
      </c>
      <c r="T201" s="12">
        <f t="shared" si="162"/>
        <v>12</v>
      </c>
      <c r="U201" s="28">
        <f t="shared" si="171"/>
        <v>1.3449477351916377</v>
      </c>
      <c r="V201" s="28">
        <f t="shared" si="172"/>
        <v>1.3687943262411348</v>
      </c>
      <c r="W201" s="4">
        <f t="shared" si="163"/>
        <v>3.2085561497326207E-2</v>
      </c>
      <c r="X201" s="12">
        <v>30</v>
      </c>
      <c r="Y201" s="42">
        <f t="shared" si="167"/>
        <v>1.875</v>
      </c>
      <c r="Z201" s="44">
        <f t="shared" si="174"/>
        <v>2</v>
      </c>
      <c r="AA201" s="11">
        <f t="shared" si="164"/>
        <v>1</v>
      </c>
      <c r="AB201" s="4">
        <f t="shared" si="165"/>
        <v>3.4482758620689655E-2</v>
      </c>
      <c r="AC201" s="4">
        <f t="shared" si="159"/>
        <v>3.2538143808480149E-2</v>
      </c>
      <c r="AD201" s="4">
        <f t="shared" si="160"/>
        <v>2.5288712804518252E-3</v>
      </c>
      <c r="AE201" s="4">
        <f t="shared" si="192"/>
        <v>7.7720207253886009E-2</v>
      </c>
      <c r="AF201" s="1">
        <f t="shared" si="181"/>
        <v>5057</v>
      </c>
      <c r="AG201" s="4">
        <f t="shared" si="131"/>
        <v>0.86652165315404395</v>
      </c>
      <c r="AH201" s="4">
        <f t="shared" si="132"/>
        <v>0.13347834684595611</v>
      </c>
    </row>
    <row r="202" spans="1:34" x14ac:dyDescent="0.25">
      <c r="A202" s="3">
        <v>44094</v>
      </c>
      <c r="B202" s="8">
        <v>1070</v>
      </c>
      <c r="C202" s="39"/>
      <c r="D202" s="40"/>
      <c r="E202" s="40">
        <f t="shared" ref="E202" si="193">(B202+B203+B204+B205+B206)/(B197+B198+B199+B200+B201)</f>
        <v>1.1361826387045395</v>
      </c>
      <c r="F202" s="8">
        <f t="shared" si="182"/>
        <v>17990</v>
      </c>
      <c r="G202" s="8">
        <v>8</v>
      </c>
      <c r="H202" s="38"/>
      <c r="I202" s="8">
        <f t="shared" si="183"/>
        <v>683</v>
      </c>
      <c r="J202" s="8">
        <f t="shared" si="187"/>
        <v>69.911273075070369</v>
      </c>
      <c r="K202" s="12">
        <v>9</v>
      </c>
      <c r="L202" s="8">
        <f t="shared" si="133"/>
        <v>4391</v>
      </c>
      <c r="M202" s="4">
        <f t="shared" si="178"/>
        <v>3.7965536409116173E-2</v>
      </c>
      <c r="N202" s="4">
        <f t="shared" si="179"/>
        <v>0.24408004446914952</v>
      </c>
      <c r="O202" s="8">
        <f t="shared" si="180"/>
        <v>12916</v>
      </c>
      <c r="P202" s="1">
        <f t="shared" si="188"/>
        <v>1053</v>
      </c>
      <c r="Q202" s="4">
        <f t="shared" si="190"/>
        <v>8.8763381943859063E-2</v>
      </c>
      <c r="R202" s="22">
        <f t="shared" si="191"/>
        <v>1.0887633819438591</v>
      </c>
      <c r="S202" s="7">
        <v>404</v>
      </c>
      <c r="T202" s="12">
        <f t="shared" si="162"/>
        <v>18</v>
      </c>
      <c r="U202" s="28">
        <f t="shared" si="171"/>
        <v>1.3202614379084967</v>
      </c>
      <c r="V202" s="28">
        <f t="shared" si="172"/>
        <v>1.4326241134751774</v>
      </c>
      <c r="W202" s="4">
        <f t="shared" si="163"/>
        <v>4.6632124352331605E-2</v>
      </c>
      <c r="X202" s="12">
        <v>32</v>
      </c>
      <c r="Y202" s="42">
        <f t="shared" si="167"/>
        <v>1.8823529411764706</v>
      </c>
      <c r="Z202" s="44">
        <f t="shared" si="174"/>
        <v>2</v>
      </c>
      <c r="AA202" s="11">
        <f t="shared" si="164"/>
        <v>2</v>
      </c>
      <c r="AB202" s="4">
        <f t="shared" si="165"/>
        <v>6.6666666666666666E-2</v>
      </c>
      <c r="AC202" s="4">
        <f t="shared" si="159"/>
        <v>3.1279033756580983E-2</v>
      </c>
      <c r="AD202" s="4">
        <f t="shared" si="160"/>
        <v>2.4775472282440383E-3</v>
      </c>
      <c r="AE202" s="4">
        <f t="shared" si="192"/>
        <v>7.9207920792079209E-2</v>
      </c>
      <c r="AF202" s="1">
        <f t="shared" si="181"/>
        <v>5074</v>
      </c>
      <c r="AG202" s="4">
        <f t="shared" ref="AG202:AG265" si="194">L202/AF202</f>
        <v>0.8653921955065037</v>
      </c>
      <c r="AH202" s="4">
        <f t="shared" ref="AH202:AH265" si="195">I202/AF202</f>
        <v>0.13460780449349627</v>
      </c>
    </row>
    <row r="203" spans="1:34" x14ac:dyDescent="0.25">
      <c r="A203" s="3">
        <v>44095</v>
      </c>
      <c r="B203" s="8">
        <v>876</v>
      </c>
      <c r="C203" s="39">
        <f t="shared" ref="C203" si="196">B203+B204+B205+B206+B207+B208+B209</f>
        <v>6024</v>
      </c>
      <c r="D203" s="40">
        <f t="shared" ref="D203" si="197">C203/C196</f>
        <v>1.0603766942439712</v>
      </c>
      <c r="E203" s="40"/>
      <c r="F203" s="8">
        <f t="shared" si="182"/>
        <v>18866</v>
      </c>
      <c r="G203" s="8">
        <v>3</v>
      </c>
      <c r="H203" s="38">
        <f t="shared" ref="H203" si="198">(G203+G204+G205+G206+G207+G208+G209)/(G196+G197+G198+G199+G200+G201+G202)</f>
        <v>1.1521739130434783</v>
      </c>
      <c r="I203" s="8">
        <f t="shared" si="183"/>
        <v>686</v>
      </c>
      <c r="J203" s="8">
        <f t="shared" si="187"/>
        <v>70.218350409221486</v>
      </c>
      <c r="K203" s="12">
        <v>10</v>
      </c>
      <c r="L203" s="8">
        <f t="shared" ref="L203:L266" si="199">L202+K203</f>
        <v>4401</v>
      </c>
      <c r="M203" s="4">
        <f t="shared" si="178"/>
        <v>3.6361708894307218E-2</v>
      </c>
      <c r="N203" s="4">
        <f t="shared" si="179"/>
        <v>0.23327679423301176</v>
      </c>
      <c r="O203" s="8">
        <f t="shared" si="180"/>
        <v>13779</v>
      </c>
      <c r="P203" s="1">
        <f t="shared" si="188"/>
        <v>863</v>
      </c>
      <c r="Q203" s="4">
        <f t="shared" si="190"/>
        <v>6.6816351811706406E-2</v>
      </c>
      <c r="R203" s="22">
        <f t="shared" si="191"/>
        <v>1.0668163518117064</v>
      </c>
      <c r="S203" s="7">
        <v>463</v>
      </c>
      <c r="T203" s="12">
        <f t="shared" si="162"/>
        <v>59</v>
      </c>
      <c r="U203" s="28">
        <f t="shared" si="171"/>
        <v>1.4290123456790123</v>
      </c>
      <c r="V203" s="28">
        <f t="shared" si="172"/>
        <v>1.613240418118467</v>
      </c>
      <c r="W203" s="4">
        <f t="shared" si="163"/>
        <v>0.14603960396039603</v>
      </c>
      <c r="X203" s="12">
        <v>35</v>
      </c>
      <c r="Y203" s="42">
        <f t="shared" si="167"/>
        <v>1.9444444444444444</v>
      </c>
      <c r="Z203" s="44">
        <f t="shared" si="174"/>
        <v>2.1875</v>
      </c>
      <c r="AA203" s="11">
        <f t="shared" si="164"/>
        <v>3</v>
      </c>
      <c r="AB203" s="4">
        <f t="shared" si="165"/>
        <v>9.375E-2</v>
      </c>
      <c r="AC203" s="4">
        <f t="shared" si="159"/>
        <v>3.3601857899702443E-2</v>
      </c>
      <c r="AD203" s="4">
        <f t="shared" si="160"/>
        <v>2.5400972494375499E-3</v>
      </c>
      <c r="AE203" s="4">
        <f t="shared" si="192"/>
        <v>7.5593952483801297E-2</v>
      </c>
      <c r="AF203" s="1">
        <f t="shared" si="181"/>
        <v>5087</v>
      </c>
      <c r="AG203" s="4">
        <f t="shared" si="194"/>
        <v>0.86514645173972871</v>
      </c>
      <c r="AH203" s="4">
        <f t="shared" si="195"/>
        <v>0.13485354826027127</v>
      </c>
    </row>
    <row r="204" spans="1:34" x14ac:dyDescent="0.25">
      <c r="A204" s="3">
        <v>44096</v>
      </c>
      <c r="B204" s="8">
        <v>633</v>
      </c>
      <c r="C204" s="39"/>
      <c r="D204" s="40"/>
      <c r="E204" s="40"/>
      <c r="F204" s="8">
        <f t="shared" si="182"/>
        <v>19499</v>
      </c>
      <c r="G204" s="8">
        <v>8</v>
      </c>
      <c r="H204" s="38"/>
      <c r="I204" s="8">
        <f t="shared" si="183"/>
        <v>694</v>
      </c>
      <c r="J204" s="8">
        <f t="shared" si="187"/>
        <v>71.037223300291117</v>
      </c>
      <c r="K204" s="12">
        <v>158</v>
      </c>
      <c r="L204" s="8">
        <f t="shared" si="199"/>
        <v>4559</v>
      </c>
      <c r="M204" s="4">
        <f t="shared" si="178"/>
        <v>3.559156879839992E-2</v>
      </c>
      <c r="N204" s="4">
        <f t="shared" si="179"/>
        <v>0.23380686189035335</v>
      </c>
      <c r="O204" s="8">
        <f t="shared" si="180"/>
        <v>14246</v>
      </c>
      <c r="P204" s="1">
        <f t="shared" si="188"/>
        <v>467</v>
      </c>
      <c r="Q204" s="4">
        <f t="shared" si="190"/>
        <v>3.3892154728209598E-2</v>
      </c>
      <c r="R204" s="22">
        <f t="shared" si="191"/>
        <v>1.0338921547282096</v>
      </c>
      <c r="S204" s="7">
        <v>534</v>
      </c>
      <c r="T204" s="12">
        <f t="shared" si="162"/>
        <v>71</v>
      </c>
      <c r="U204" s="28">
        <f t="shared" si="171"/>
        <v>1.6280487804878048</v>
      </c>
      <c r="V204" s="28">
        <f t="shared" si="172"/>
        <v>1.7450980392156863</v>
      </c>
      <c r="W204" s="4">
        <f t="shared" si="163"/>
        <v>0.15334773218142547</v>
      </c>
      <c r="X204" s="12">
        <v>36</v>
      </c>
      <c r="Y204" s="42">
        <f t="shared" si="167"/>
        <v>1.7142857142857142</v>
      </c>
      <c r="Z204" s="44">
        <f t="shared" si="174"/>
        <v>2.1176470588235294</v>
      </c>
      <c r="AA204" s="11">
        <f t="shared" si="164"/>
        <v>1</v>
      </c>
      <c r="AB204" s="4">
        <f t="shared" si="165"/>
        <v>2.8571428571428571E-2</v>
      </c>
      <c r="AC204" s="4">
        <f t="shared" si="159"/>
        <v>3.7484206092938371E-2</v>
      </c>
      <c r="AD204" s="4">
        <f t="shared" si="160"/>
        <v>2.5270251298610135E-3</v>
      </c>
      <c r="AE204" s="4">
        <f t="shared" si="192"/>
        <v>6.741573033707865E-2</v>
      </c>
      <c r="AF204" s="1">
        <f t="shared" si="181"/>
        <v>5253</v>
      </c>
      <c r="AG204" s="4">
        <f t="shared" si="194"/>
        <v>0.86788501808490381</v>
      </c>
      <c r="AH204" s="4">
        <f t="shared" si="195"/>
        <v>0.13211498191509613</v>
      </c>
    </row>
    <row r="205" spans="1:34" x14ac:dyDescent="0.25">
      <c r="A205" s="3">
        <v>44097</v>
      </c>
      <c r="B205" s="8">
        <v>951</v>
      </c>
      <c r="C205" s="39"/>
      <c r="D205" s="40"/>
      <c r="E205" s="40"/>
      <c r="F205" s="8">
        <f t="shared" si="182"/>
        <v>20450</v>
      </c>
      <c r="G205" s="8">
        <v>8</v>
      </c>
      <c r="H205" s="38"/>
      <c r="I205" s="8">
        <f t="shared" si="183"/>
        <v>702</v>
      </c>
      <c r="J205" s="8">
        <f t="shared" si="187"/>
        <v>71.856096191360763</v>
      </c>
      <c r="K205" s="12">
        <v>85</v>
      </c>
      <c r="L205" s="8">
        <f t="shared" si="199"/>
        <v>4644</v>
      </c>
      <c r="M205" s="4">
        <f t="shared" si="178"/>
        <v>3.4327628361858188E-2</v>
      </c>
      <c r="N205" s="4">
        <f t="shared" si="179"/>
        <v>0.22709046454767726</v>
      </c>
      <c r="O205" s="8">
        <f t="shared" si="180"/>
        <v>15104</v>
      </c>
      <c r="P205" s="1">
        <f t="shared" si="188"/>
        <v>858</v>
      </c>
      <c r="Q205" s="4">
        <f t="shared" si="190"/>
        <v>6.0227432261687489E-2</v>
      </c>
      <c r="R205" s="22">
        <f t="shared" si="191"/>
        <v>1.0602274322616876</v>
      </c>
      <c r="S205" s="7">
        <v>558</v>
      </c>
      <c r="T205" s="12">
        <f t="shared" si="162"/>
        <v>24</v>
      </c>
      <c r="U205" s="28">
        <f t="shared" si="171"/>
        <v>1.4919786096256684</v>
      </c>
      <c r="V205" s="28">
        <f t="shared" si="172"/>
        <v>1.7222222222222223</v>
      </c>
      <c r="W205" s="4">
        <f t="shared" si="163"/>
        <v>4.49438202247191E-2</v>
      </c>
      <c r="X205" s="12">
        <v>35</v>
      </c>
      <c r="Y205" s="42">
        <f t="shared" si="167"/>
        <v>1.2068965517241379</v>
      </c>
      <c r="Z205" s="44">
        <f t="shared" si="174"/>
        <v>1.9444444444444444</v>
      </c>
      <c r="AA205" s="11">
        <f t="shared" si="164"/>
        <v>-1</v>
      </c>
      <c r="AB205" s="4">
        <f t="shared" si="165"/>
        <v>-2.7777777777777776E-2</v>
      </c>
      <c r="AC205" s="4">
        <f t="shared" si="159"/>
        <v>3.6943855932203389E-2</v>
      </c>
      <c r="AD205" s="4">
        <f t="shared" si="160"/>
        <v>2.3172669491525423E-3</v>
      </c>
      <c r="AE205" s="4">
        <f t="shared" si="192"/>
        <v>6.2724014336917558E-2</v>
      </c>
      <c r="AF205" s="1">
        <f t="shared" si="181"/>
        <v>5346</v>
      </c>
      <c r="AG205" s="4">
        <f t="shared" si="194"/>
        <v>0.86868686868686873</v>
      </c>
      <c r="AH205" s="4">
        <f t="shared" si="195"/>
        <v>0.13131313131313133</v>
      </c>
    </row>
    <row r="206" spans="1:34" x14ac:dyDescent="0.25">
      <c r="A206" s="3">
        <v>44098</v>
      </c>
      <c r="B206" s="8">
        <v>750</v>
      </c>
      <c r="C206" s="39"/>
      <c r="D206" s="40"/>
      <c r="E206" s="40"/>
      <c r="F206" s="8">
        <f t="shared" si="182"/>
        <v>21200</v>
      </c>
      <c r="G206" s="8">
        <v>7</v>
      </c>
      <c r="H206" s="38"/>
      <c r="I206" s="8">
        <f t="shared" si="183"/>
        <v>709</v>
      </c>
      <c r="J206" s="8">
        <f t="shared" si="187"/>
        <v>72.572609971046703</v>
      </c>
      <c r="K206" s="12">
        <v>174</v>
      </c>
      <c r="L206" s="8">
        <f t="shared" si="199"/>
        <v>4818</v>
      </c>
      <c r="M206" s="4">
        <f t="shared" si="178"/>
        <v>3.3443396226415095E-2</v>
      </c>
      <c r="N206" s="4">
        <f t="shared" si="179"/>
        <v>0.22726415094339622</v>
      </c>
      <c r="O206" s="8">
        <f t="shared" si="180"/>
        <v>15673</v>
      </c>
      <c r="P206" s="1">
        <f t="shared" si="188"/>
        <v>569</v>
      </c>
      <c r="Q206" s="4">
        <f t="shared" si="190"/>
        <v>3.7672139830508475E-2</v>
      </c>
      <c r="R206" s="22">
        <f t="shared" si="191"/>
        <v>1.0376721398305084</v>
      </c>
      <c r="S206" s="7">
        <v>549</v>
      </c>
      <c r="T206" s="12">
        <f t="shared" si="162"/>
        <v>-9</v>
      </c>
      <c r="U206" s="28">
        <f t="shared" si="171"/>
        <v>1.4222797927461139</v>
      </c>
      <c r="V206" s="28">
        <f t="shared" si="172"/>
        <v>1.6737804878048781</v>
      </c>
      <c r="W206" s="4">
        <f t="shared" si="163"/>
        <v>-1.6129032258064516E-2</v>
      </c>
      <c r="X206" s="12">
        <v>32</v>
      </c>
      <c r="Y206" s="42">
        <f t="shared" si="167"/>
        <v>1.0666666666666667</v>
      </c>
      <c r="Z206" s="44">
        <f t="shared" si="174"/>
        <v>1.5238095238095237</v>
      </c>
      <c r="AA206" s="11">
        <f t="shared" si="164"/>
        <v>-3</v>
      </c>
      <c r="AB206" s="4">
        <f t="shared" si="165"/>
        <v>-8.5714285714285715E-2</v>
      </c>
      <c r="AC206" s="4">
        <f t="shared" si="159"/>
        <v>3.5028392777387868E-2</v>
      </c>
      <c r="AD206" s="4">
        <f t="shared" si="160"/>
        <v>2.0417278121610412E-3</v>
      </c>
      <c r="AE206" s="4">
        <f t="shared" si="192"/>
        <v>5.8287795992714025E-2</v>
      </c>
      <c r="AF206" s="1">
        <f t="shared" si="181"/>
        <v>5527</v>
      </c>
      <c r="AG206" s="4">
        <f t="shared" si="194"/>
        <v>0.87172064411072914</v>
      </c>
      <c r="AH206" s="4">
        <f t="shared" si="195"/>
        <v>0.12827935588927086</v>
      </c>
    </row>
    <row r="207" spans="1:34" x14ac:dyDescent="0.25">
      <c r="A207" s="3">
        <v>44099</v>
      </c>
      <c r="B207" s="8">
        <v>927</v>
      </c>
      <c r="C207" s="39"/>
      <c r="D207" s="40"/>
      <c r="E207" s="40">
        <f t="shared" ref="E207" si="200">(B207+B208+B209+B210+B211)/(B202+B203+B204+B205+B206)</f>
        <v>1.0203271028037384</v>
      </c>
      <c r="F207" s="8">
        <f t="shared" si="182"/>
        <v>22127</v>
      </c>
      <c r="G207" s="8">
        <v>9</v>
      </c>
      <c r="H207" s="38"/>
      <c r="I207" s="8">
        <f t="shared" si="183"/>
        <v>718</v>
      </c>
      <c r="J207" s="8">
        <f t="shared" si="187"/>
        <v>73.493841973500039</v>
      </c>
      <c r="K207" s="12">
        <v>127</v>
      </c>
      <c r="L207" s="8">
        <f t="shared" si="199"/>
        <v>4945</v>
      </c>
      <c r="M207" s="4">
        <f t="shared" si="178"/>
        <v>3.2449044154200753E-2</v>
      </c>
      <c r="N207" s="4">
        <f t="shared" si="179"/>
        <v>0.22348262303972521</v>
      </c>
      <c r="O207" s="8">
        <f t="shared" si="180"/>
        <v>16464</v>
      </c>
      <c r="P207" s="1">
        <f t="shared" si="188"/>
        <v>791</v>
      </c>
      <c r="Q207" s="4">
        <f t="shared" si="190"/>
        <v>5.046895935685574E-2</v>
      </c>
      <c r="R207" s="22">
        <f t="shared" si="191"/>
        <v>1.0504689593568557</v>
      </c>
      <c r="S207" s="7">
        <v>577</v>
      </c>
      <c r="T207" s="12">
        <f t="shared" si="162"/>
        <v>28</v>
      </c>
      <c r="U207" s="28">
        <f t="shared" si="171"/>
        <v>1.4282178217821782</v>
      </c>
      <c r="V207" s="28">
        <f t="shared" si="172"/>
        <v>1.5427807486631016</v>
      </c>
      <c r="W207" s="4">
        <f t="shared" si="163"/>
        <v>5.1001821493624776E-2</v>
      </c>
      <c r="X207" s="12">
        <v>30</v>
      </c>
      <c r="Y207" s="42">
        <f t="shared" si="167"/>
        <v>0.9375</v>
      </c>
      <c r="Z207" s="44">
        <f t="shared" si="174"/>
        <v>1.0344827586206897</v>
      </c>
      <c r="AA207" s="11">
        <f t="shared" si="164"/>
        <v>-2</v>
      </c>
      <c r="AB207" s="4">
        <f t="shared" si="165"/>
        <v>-6.25E-2</v>
      </c>
      <c r="AC207" s="4">
        <f t="shared" si="159"/>
        <v>3.5046161321671529E-2</v>
      </c>
      <c r="AD207" s="4">
        <f t="shared" si="160"/>
        <v>1.8221574344023323E-3</v>
      </c>
      <c r="AE207" s="4">
        <f t="shared" si="192"/>
        <v>5.1993067590987867E-2</v>
      </c>
      <c r="AF207" s="1">
        <f t="shared" si="181"/>
        <v>5663</v>
      </c>
      <c r="AG207" s="4">
        <f t="shared" si="194"/>
        <v>0.87321207840367299</v>
      </c>
      <c r="AH207" s="4">
        <f t="shared" si="195"/>
        <v>0.12678792159632704</v>
      </c>
    </row>
    <row r="208" spans="1:34" x14ac:dyDescent="0.25">
      <c r="A208" s="3">
        <v>44100</v>
      </c>
      <c r="B208" s="8">
        <v>950</v>
      </c>
      <c r="C208" s="39"/>
      <c r="D208" s="40"/>
      <c r="E208" s="40"/>
      <c r="F208" s="8">
        <f t="shared" si="182"/>
        <v>23077</v>
      </c>
      <c r="G208" s="8">
        <v>12</v>
      </c>
      <c r="H208" s="38"/>
      <c r="I208" s="8">
        <f t="shared" si="183"/>
        <v>730</v>
      </c>
      <c r="J208" s="8">
        <f t="shared" si="187"/>
        <v>74.722151310104493</v>
      </c>
      <c r="K208" s="12">
        <v>154</v>
      </c>
      <c r="L208" s="8">
        <f t="shared" si="199"/>
        <v>5099</v>
      </c>
      <c r="M208" s="4">
        <f t="shared" si="178"/>
        <v>3.1633227889240369E-2</v>
      </c>
      <c r="N208" s="4">
        <f t="shared" si="179"/>
        <v>0.22095593014689952</v>
      </c>
      <c r="O208" s="8">
        <f t="shared" si="180"/>
        <v>17248</v>
      </c>
      <c r="P208" s="1">
        <f t="shared" si="188"/>
        <v>784</v>
      </c>
      <c r="Q208" s="4">
        <f t="shared" si="190"/>
        <v>4.7619047619047616E-2</v>
      </c>
      <c r="R208" s="22">
        <f t="shared" si="191"/>
        <v>1.0476190476190477</v>
      </c>
      <c r="S208" s="7">
        <v>589</v>
      </c>
      <c r="T208" s="12">
        <f t="shared" si="162"/>
        <v>12</v>
      </c>
      <c r="U208" s="28">
        <f t="shared" si="171"/>
        <v>1.2721382289416847</v>
      </c>
      <c r="V208" s="28">
        <f t="shared" si="172"/>
        <v>1.5259067357512954</v>
      </c>
      <c r="W208" s="4">
        <f t="shared" si="163"/>
        <v>2.0797227036395149E-2</v>
      </c>
      <c r="X208" s="12">
        <v>36</v>
      </c>
      <c r="Y208" s="42">
        <f t="shared" si="167"/>
        <v>1.0285714285714285</v>
      </c>
      <c r="Z208" s="44">
        <f t="shared" si="174"/>
        <v>1.2</v>
      </c>
      <c r="AA208" s="11">
        <f t="shared" si="164"/>
        <v>6</v>
      </c>
      <c r="AB208" s="4">
        <f t="shared" si="165"/>
        <v>0.2</v>
      </c>
      <c r="AC208" s="4">
        <f t="shared" si="159"/>
        <v>3.4148886827458258E-2</v>
      </c>
      <c r="AD208" s="4">
        <f t="shared" si="160"/>
        <v>2.0871985157699443E-3</v>
      </c>
      <c r="AE208" s="4">
        <f t="shared" si="192"/>
        <v>6.1120543293718167E-2</v>
      </c>
      <c r="AF208" s="1">
        <f t="shared" si="181"/>
        <v>5829</v>
      </c>
      <c r="AG208" s="4">
        <f t="shared" si="194"/>
        <v>0.87476411048207237</v>
      </c>
      <c r="AH208" s="4">
        <f t="shared" si="195"/>
        <v>0.12523588951792761</v>
      </c>
    </row>
    <row r="209" spans="1:34" x14ac:dyDescent="0.25">
      <c r="A209" s="3">
        <v>44101</v>
      </c>
      <c r="B209" s="8">
        <v>937</v>
      </c>
      <c r="C209" s="39"/>
      <c r="D209" s="40"/>
      <c r="E209" s="40"/>
      <c r="F209" s="8">
        <f t="shared" si="182"/>
        <v>24014</v>
      </c>
      <c r="G209" s="8">
        <v>6</v>
      </c>
      <c r="H209" s="38"/>
      <c r="I209" s="8">
        <f t="shared" si="183"/>
        <v>736</v>
      </c>
      <c r="J209" s="8">
        <f t="shared" si="187"/>
        <v>75.336305978406727</v>
      </c>
      <c r="K209" s="12">
        <v>42</v>
      </c>
      <c r="L209" s="8">
        <f t="shared" si="199"/>
        <v>5141</v>
      </c>
      <c r="M209" s="4">
        <f t="shared" si="178"/>
        <v>3.0648788206879319E-2</v>
      </c>
      <c r="N209" s="4">
        <f t="shared" si="179"/>
        <v>0.21408345132006329</v>
      </c>
      <c r="O209" s="8">
        <f t="shared" si="180"/>
        <v>18137</v>
      </c>
      <c r="P209" s="1">
        <f t="shared" si="188"/>
        <v>889</v>
      </c>
      <c r="Q209" s="4">
        <f t="shared" si="190"/>
        <v>5.1542207792207792E-2</v>
      </c>
      <c r="R209" s="22">
        <f t="shared" si="191"/>
        <v>1.0515422077922079</v>
      </c>
      <c r="S209" s="7">
        <v>620</v>
      </c>
      <c r="T209" s="12">
        <f t="shared" si="162"/>
        <v>31</v>
      </c>
      <c r="U209" s="28">
        <f t="shared" si="171"/>
        <v>1.1610486891385767</v>
      </c>
      <c r="V209" s="28">
        <f t="shared" si="172"/>
        <v>1.5346534653465347</v>
      </c>
      <c r="W209" s="4">
        <f t="shared" si="163"/>
        <v>5.2631578947368418E-2</v>
      </c>
      <c r="X209" s="12">
        <v>38</v>
      </c>
      <c r="Y209" s="42">
        <f t="shared" si="167"/>
        <v>1.0555555555555556</v>
      </c>
      <c r="Z209" s="44">
        <f t="shared" si="174"/>
        <v>1.1875</v>
      </c>
      <c r="AA209" s="11">
        <f t="shared" si="164"/>
        <v>2</v>
      </c>
      <c r="AB209" s="4">
        <f t="shared" si="165"/>
        <v>5.5555555555555552E-2</v>
      </c>
      <c r="AC209" s="4">
        <f t="shared" si="159"/>
        <v>3.4184264211280804E-2</v>
      </c>
      <c r="AD209" s="4">
        <f t="shared" si="160"/>
        <v>2.0951645806914043E-3</v>
      </c>
      <c r="AE209" s="4">
        <f t="shared" si="192"/>
        <v>6.1290322580645158E-2</v>
      </c>
      <c r="AF209" s="1">
        <f t="shared" si="181"/>
        <v>5877</v>
      </c>
      <c r="AG209" s="4">
        <f t="shared" si="194"/>
        <v>0.87476603709375533</v>
      </c>
      <c r="AH209" s="4">
        <f t="shared" si="195"/>
        <v>0.12523396290624469</v>
      </c>
    </row>
    <row r="210" spans="1:34" x14ac:dyDescent="0.25">
      <c r="A210" s="3">
        <v>44102</v>
      </c>
      <c r="B210" s="8">
        <v>702</v>
      </c>
      <c r="C210" s="39">
        <f t="shared" ref="C210" si="201">B210+B211+B212+B213+B214+B215+B216</f>
        <v>6561</v>
      </c>
      <c r="D210" s="40">
        <f t="shared" ref="D210" si="202">C210/C203</f>
        <v>1.0891434262948207</v>
      </c>
      <c r="E210" s="40"/>
      <c r="F210" s="8">
        <f t="shared" si="182"/>
        <v>24716</v>
      </c>
      <c r="G210" s="8">
        <v>13</v>
      </c>
      <c r="H210" s="38">
        <f t="shared" ref="H210" si="203">(G210+G211+G212+G213+G214+G215+G216)/(G203+G204+G205+G206+G207+G208+G209)</f>
        <v>1.6226415094339623</v>
      </c>
      <c r="I210" s="8">
        <f t="shared" si="183"/>
        <v>749</v>
      </c>
      <c r="J210" s="8">
        <f t="shared" si="187"/>
        <v>76.666974426394887</v>
      </c>
      <c r="K210" s="12">
        <v>11</v>
      </c>
      <c r="L210" s="8">
        <f t="shared" si="199"/>
        <v>5152</v>
      </c>
      <c r="M210" s="4">
        <f t="shared" si="178"/>
        <v>3.0304256352160545E-2</v>
      </c>
      <c r="N210" s="4">
        <f t="shared" si="179"/>
        <v>0.20844796892701084</v>
      </c>
      <c r="O210" s="8">
        <f t="shared" si="180"/>
        <v>18815</v>
      </c>
      <c r="P210" s="1">
        <f t="shared" si="188"/>
        <v>678</v>
      </c>
      <c r="Q210" s="4">
        <f t="shared" si="190"/>
        <v>3.7382146992336107E-2</v>
      </c>
      <c r="R210" s="22">
        <f t="shared" si="191"/>
        <v>1.0373821469923361</v>
      </c>
      <c r="S210" s="7">
        <v>693</v>
      </c>
      <c r="T210" s="12">
        <f t="shared" si="162"/>
        <v>73</v>
      </c>
      <c r="U210" s="28">
        <f t="shared" si="171"/>
        <v>1.2419354838709677</v>
      </c>
      <c r="V210" s="28">
        <f t="shared" si="172"/>
        <v>1.4967602591792657</v>
      </c>
      <c r="W210" s="4">
        <f t="shared" si="163"/>
        <v>0.11774193548387096</v>
      </c>
      <c r="X210" s="12">
        <v>44</v>
      </c>
      <c r="Y210" s="42">
        <f t="shared" si="167"/>
        <v>1.2571428571428571</v>
      </c>
      <c r="Z210" s="44">
        <f t="shared" si="174"/>
        <v>1.2571428571428571</v>
      </c>
      <c r="AA210" s="11">
        <f t="shared" si="164"/>
        <v>6</v>
      </c>
      <c r="AB210" s="4">
        <f t="shared" si="165"/>
        <v>0.15789473684210525</v>
      </c>
      <c r="AC210" s="4">
        <f t="shared" si="159"/>
        <v>3.6832314642572417E-2</v>
      </c>
      <c r="AD210" s="4">
        <f t="shared" si="160"/>
        <v>2.3385596598458677E-3</v>
      </c>
      <c r="AE210" s="4">
        <f t="shared" si="192"/>
        <v>6.3492063492063489E-2</v>
      </c>
      <c r="AF210" s="1">
        <f t="shared" si="181"/>
        <v>5901</v>
      </c>
      <c r="AG210" s="4">
        <f t="shared" si="194"/>
        <v>0.87307236061684457</v>
      </c>
      <c r="AH210" s="4">
        <f t="shared" si="195"/>
        <v>0.12692763938315541</v>
      </c>
    </row>
    <row r="211" spans="1:34" x14ac:dyDescent="0.25">
      <c r="A211" s="3">
        <v>44103</v>
      </c>
      <c r="B211" s="8">
        <v>851</v>
      </c>
      <c r="C211" s="39"/>
      <c r="D211" s="40"/>
      <c r="E211" s="40"/>
      <c r="F211" s="8">
        <f t="shared" si="182"/>
        <v>25567</v>
      </c>
      <c r="G211" s="8">
        <v>8</v>
      </c>
      <c r="H211" s="38"/>
      <c r="I211" s="8">
        <f t="shared" si="183"/>
        <v>757</v>
      </c>
      <c r="J211" s="8">
        <f t="shared" si="187"/>
        <v>77.485847317464533</v>
      </c>
      <c r="K211" s="12">
        <v>21</v>
      </c>
      <c r="L211" s="8">
        <f t="shared" si="199"/>
        <v>5173</v>
      </c>
      <c r="M211" s="4">
        <f t="shared" si="178"/>
        <v>2.960847968083858E-2</v>
      </c>
      <c r="N211" s="4">
        <f t="shared" si="179"/>
        <v>0.20233112997222982</v>
      </c>
      <c r="O211" s="8">
        <f t="shared" si="180"/>
        <v>19637</v>
      </c>
      <c r="P211" s="1">
        <f t="shared" si="188"/>
        <v>822</v>
      </c>
      <c r="Q211" s="4">
        <f t="shared" si="190"/>
        <v>4.368854637257507E-2</v>
      </c>
      <c r="R211" s="22">
        <f t="shared" si="191"/>
        <v>1.0436885463725751</v>
      </c>
      <c r="S211" s="7">
        <v>755</v>
      </c>
      <c r="T211" s="12">
        <f t="shared" si="162"/>
        <v>62</v>
      </c>
      <c r="U211" s="28">
        <f t="shared" si="171"/>
        <v>1.3752276867030966</v>
      </c>
      <c r="V211" s="28">
        <f t="shared" si="172"/>
        <v>1.4138576779026217</v>
      </c>
      <c r="W211" s="4">
        <f t="shared" si="163"/>
        <v>8.9466089466089471E-2</v>
      </c>
      <c r="X211" s="12">
        <v>51</v>
      </c>
      <c r="Y211" s="42">
        <f t="shared" si="167"/>
        <v>1.59375</v>
      </c>
      <c r="Z211" s="44">
        <f t="shared" si="174"/>
        <v>1.4166666666666667</v>
      </c>
      <c r="AA211" s="11">
        <f t="shared" si="164"/>
        <v>7</v>
      </c>
      <c r="AB211" s="4">
        <f t="shared" si="165"/>
        <v>0.15909090909090909</v>
      </c>
      <c r="AC211" s="4">
        <f t="shared" si="159"/>
        <v>3.8447828079645564E-2</v>
      </c>
      <c r="AD211" s="4">
        <f t="shared" si="160"/>
        <v>2.5971380557111576E-3</v>
      </c>
      <c r="AE211" s="4">
        <f t="shared" si="192"/>
        <v>6.7549668874172186E-2</v>
      </c>
      <c r="AF211" s="1">
        <f t="shared" si="181"/>
        <v>5930</v>
      </c>
      <c r="AG211" s="4">
        <f t="shared" si="194"/>
        <v>0.8723440134907251</v>
      </c>
      <c r="AH211" s="4">
        <f t="shared" si="195"/>
        <v>0.12765598650927487</v>
      </c>
    </row>
    <row r="212" spans="1:34" x14ac:dyDescent="0.25">
      <c r="A212" s="3">
        <v>44104</v>
      </c>
      <c r="B212" s="8">
        <v>894</v>
      </c>
      <c r="C212" s="39"/>
      <c r="D212" s="40"/>
      <c r="E212" s="40">
        <f t="shared" ref="E212" si="204">(B212+B213+B214+B215+B216)/(B207+B208+B209+B210+B211)</f>
        <v>1.1467826883444012</v>
      </c>
      <c r="F212" s="8">
        <f t="shared" si="182"/>
        <v>26461</v>
      </c>
      <c r="G212" s="8">
        <v>8</v>
      </c>
      <c r="H212" s="38"/>
      <c r="I212" s="8">
        <f t="shared" si="183"/>
        <v>765</v>
      </c>
      <c r="J212" s="8">
        <f t="shared" si="187"/>
        <v>78.304720208534164</v>
      </c>
      <c r="K212" s="12">
        <v>717</v>
      </c>
      <c r="L212" s="8">
        <f t="shared" si="199"/>
        <v>5890</v>
      </c>
      <c r="M212" s="4">
        <f t="shared" si="178"/>
        <v>2.8910472015418919E-2</v>
      </c>
      <c r="N212" s="4">
        <f t="shared" si="179"/>
        <v>0.22259173878538227</v>
      </c>
      <c r="O212" s="8">
        <f t="shared" si="180"/>
        <v>19806</v>
      </c>
      <c r="P212" s="1">
        <f t="shared" si="188"/>
        <v>169</v>
      </c>
      <c r="Q212" s="4">
        <f t="shared" si="190"/>
        <v>8.6062025767683452E-3</v>
      </c>
      <c r="R212" s="22">
        <f t="shared" si="191"/>
        <v>1.0086062025767684</v>
      </c>
      <c r="S212" s="7">
        <v>773</v>
      </c>
      <c r="T212" s="12">
        <f t="shared" si="162"/>
        <v>18</v>
      </c>
      <c r="U212" s="28">
        <f t="shared" si="171"/>
        <v>1.3396880415944541</v>
      </c>
      <c r="V212" s="28">
        <f t="shared" si="172"/>
        <v>1.3853046594982079</v>
      </c>
      <c r="W212" s="4">
        <f t="shared" si="163"/>
        <v>2.3841059602649008E-2</v>
      </c>
      <c r="X212" s="12">
        <v>54</v>
      </c>
      <c r="Y212" s="42">
        <f t="shared" si="167"/>
        <v>1.8</v>
      </c>
      <c r="Z212" s="44">
        <f t="shared" si="174"/>
        <v>1.5428571428571429</v>
      </c>
      <c r="AA212" s="11">
        <f t="shared" si="164"/>
        <v>3</v>
      </c>
      <c r="AB212" s="4">
        <f t="shared" si="165"/>
        <v>5.8823529411764705E-2</v>
      </c>
      <c r="AC212" s="4">
        <f t="shared" si="159"/>
        <v>3.9028577198828636E-2</v>
      </c>
      <c r="AD212" s="4">
        <f t="shared" si="160"/>
        <v>2.7264465313541352E-3</v>
      </c>
      <c r="AE212" s="4">
        <f t="shared" si="192"/>
        <v>6.9857697283311773E-2</v>
      </c>
      <c r="AF212" s="1">
        <f t="shared" si="181"/>
        <v>6655</v>
      </c>
      <c r="AG212" s="4">
        <f t="shared" si="194"/>
        <v>0.88504883546205859</v>
      </c>
      <c r="AH212" s="4">
        <f t="shared" si="195"/>
        <v>0.11495116453794139</v>
      </c>
    </row>
    <row r="213" spans="1:34" x14ac:dyDescent="0.25">
      <c r="A213" s="3">
        <v>44105</v>
      </c>
      <c r="B213" s="8">
        <v>848</v>
      </c>
      <c r="C213" s="39"/>
      <c r="D213" s="40"/>
      <c r="E213" s="40"/>
      <c r="F213" s="8">
        <f t="shared" si="182"/>
        <v>27309</v>
      </c>
      <c r="G213" s="8">
        <v>16</v>
      </c>
      <c r="H213" s="38"/>
      <c r="I213" s="8">
        <f t="shared" si="183"/>
        <v>781</v>
      </c>
      <c r="J213" s="8">
        <f t="shared" si="187"/>
        <v>79.942465990673441</v>
      </c>
      <c r="K213" s="12">
        <v>228</v>
      </c>
      <c r="L213" s="8">
        <f t="shared" si="199"/>
        <v>6118</v>
      </c>
      <c r="M213" s="4">
        <f t="shared" si="178"/>
        <v>2.859863048811747E-2</v>
      </c>
      <c r="N213" s="4">
        <f t="shared" si="179"/>
        <v>0.22402870848438244</v>
      </c>
      <c r="O213" s="8">
        <f t="shared" si="180"/>
        <v>20410</v>
      </c>
      <c r="P213" s="1">
        <f t="shared" si="188"/>
        <v>604</v>
      </c>
      <c r="Q213" s="4">
        <f t="shared" si="190"/>
        <v>3.0495809350701807E-2</v>
      </c>
      <c r="R213" s="22">
        <f t="shared" si="191"/>
        <v>1.0304958093507017</v>
      </c>
      <c r="S213" s="7">
        <v>757</v>
      </c>
      <c r="T213" s="12">
        <f t="shared" si="162"/>
        <v>-16</v>
      </c>
      <c r="U213" s="28">
        <f t="shared" si="171"/>
        <v>1.2852292020373515</v>
      </c>
      <c r="V213" s="28">
        <f t="shared" si="172"/>
        <v>1.3788706739526411</v>
      </c>
      <c r="W213" s="4">
        <f t="shared" si="163"/>
        <v>-2.0698576972833119E-2</v>
      </c>
      <c r="X213" s="12">
        <v>52</v>
      </c>
      <c r="Y213" s="42">
        <f t="shared" si="167"/>
        <v>1.4444444444444444</v>
      </c>
      <c r="Z213" s="44">
        <f t="shared" si="174"/>
        <v>1.625</v>
      </c>
      <c r="AA213" s="11">
        <f t="shared" si="164"/>
        <v>-2</v>
      </c>
      <c r="AB213" s="4">
        <f t="shared" si="165"/>
        <v>-3.7037037037037035E-2</v>
      </c>
      <c r="AC213" s="4">
        <f t="shared" si="159"/>
        <v>3.708966193042626E-2</v>
      </c>
      <c r="AD213" s="4">
        <f t="shared" si="160"/>
        <v>2.5477707006369425E-3</v>
      </c>
      <c r="AE213" s="4">
        <f t="shared" si="192"/>
        <v>6.8692206076618231E-2</v>
      </c>
      <c r="AF213" s="1">
        <f t="shared" si="181"/>
        <v>6899</v>
      </c>
      <c r="AG213" s="4">
        <f t="shared" si="194"/>
        <v>0.88679518770836352</v>
      </c>
      <c r="AH213" s="4">
        <f t="shared" si="195"/>
        <v>0.11320481229163647</v>
      </c>
    </row>
    <row r="214" spans="1:34" x14ac:dyDescent="0.25">
      <c r="A214" s="3">
        <v>44106</v>
      </c>
      <c r="B214" s="8">
        <v>1322</v>
      </c>
      <c r="C214" s="39"/>
      <c r="D214" s="40"/>
      <c r="E214" s="40"/>
      <c r="F214" s="8">
        <f t="shared" si="182"/>
        <v>28631</v>
      </c>
      <c r="G214" s="8">
        <v>17</v>
      </c>
      <c r="H214" s="38"/>
      <c r="I214" s="8">
        <f t="shared" si="183"/>
        <v>798</v>
      </c>
      <c r="J214" s="8">
        <f t="shared" si="187"/>
        <v>81.682570884196423</v>
      </c>
      <c r="K214" s="12">
        <v>231</v>
      </c>
      <c r="L214" s="8">
        <f t="shared" si="199"/>
        <v>6349</v>
      </c>
      <c r="M214" s="4">
        <f t="shared" si="178"/>
        <v>2.7871887115364466E-2</v>
      </c>
      <c r="N214" s="4">
        <f t="shared" si="179"/>
        <v>0.22175264573364534</v>
      </c>
      <c r="O214" s="8">
        <f t="shared" si="180"/>
        <v>21484</v>
      </c>
      <c r="P214" s="1">
        <f t="shared" si="188"/>
        <v>1074</v>
      </c>
      <c r="Q214" s="4">
        <f t="shared" si="190"/>
        <v>5.2621264086232238E-2</v>
      </c>
      <c r="R214" s="22">
        <f t="shared" si="191"/>
        <v>1.0526212640862322</v>
      </c>
      <c r="S214" s="7">
        <v>740</v>
      </c>
      <c r="T214" s="12">
        <f t="shared" si="162"/>
        <v>-17</v>
      </c>
      <c r="U214" s="28">
        <f t="shared" si="171"/>
        <v>1.1935483870967742</v>
      </c>
      <c r="V214" s="28">
        <f t="shared" si="172"/>
        <v>1.2824956672443675</v>
      </c>
      <c r="W214" s="4">
        <f t="shared" si="163"/>
        <v>-2.2457067371202115E-2</v>
      </c>
      <c r="X214" s="12">
        <v>47</v>
      </c>
      <c r="Y214" s="42">
        <f t="shared" si="167"/>
        <v>1.236842105263158</v>
      </c>
      <c r="Z214" s="44">
        <f t="shared" si="174"/>
        <v>1.5666666666666667</v>
      </c>
      <c r="AA214" s="11">
        <f t="shared" si="164"/>
        <v>-5</v>
      </c>
      <c r="AB214" s="4">
        <f t="shared" si="165"/>
        <v>-9.6153846153846159E-2</v>
      </c>
      <c r="AC214" s="4">
        <f t="shared" si="159"/>
        <v>3.4444237572146714E-2</v>
      </c>
      <c r="AD214" s="4">
        <f t="shared" si="160"/>
        <v>2.1876745485012103E-3</v>
      </c>
      <c r="AE214" s="4">
        <f t="shared" si="192"/>
        <v>6.3513513513513517E-2</v>
      </c>
      <c r="AF214" s="1">
        <f t="shared" si="181"/>
        <v>7147</v>
      </c>
      <c r="AG214" s="4">
        <f t="shared" si="194"/>
        <v>0.88834476003917728</v>
      </c>
      <c r="AH214" s="4">
        <f t="shared" si="195"/>
        <v>0.11165523996082272</v>
      </c>
    </row>
    <row r="215" spans="1:34" x14ac:dyDescent="0.25">
      <c r="A215" s="3">
        <v>44107</v>
      </c>
      <c r="B215" s="8">
        <v>1086</v>
      </c>
      <c r="C215" s="39"/>
      <c r="D215" s="40"/>
      <c r="E215" s="40"/>
      <c r="F215" s="8">
        <f t="shared" si="182"/>
        <v>29717</v>
      </c>
      <c r="G215" s="8">
        <v>14</v>
      </c>
      <c r="H215" s="38"/>
      <c r="I215" s="8">
        <f t="shared" si="183"/>
        <v>812</v>
      </c>
      <c r="J215" s="8">
        <f t="shared" si="187"/>
        <v>83.115598443568288</v>
      </c>
      <c r="K215" s="12">
        <v>475</v>
      </c>
      <c r="L215" s="8">
        <f t="shared" si="199"/>
        <v>6824</v>
      </c>
      <c r="M215" s="4">
        <f t="shared" si="178"/>
        <v>2.7324427095601844E-2</v>
      </c>
      <c r="N215" s="4">
        <f t="shared" si="179"/>
        <v>0.22963287007436819</v>
      </c>
      <c r="O215" s="8">
        <f t="shared" si="180"/>
        <v>22081</v>
      </c>
      <c r="P215" s="1">
        <f t="shared" si="188"/>
        <v>597</v>
      </c>
      <c r="Q215" s="4">
        <f t="shared" si="190"/>
        <v>2.778812139266431E-2</v>
      </c>
      <c r="R215" s="22">
        <f t="shared" si="191"/>
        <v>1.0277881213926643</v>
      </c>
      <c r="S215" s="7">
        <v>704</v>
      </c>
      <c r="T215" s="12">
        <f t="shared" si="162"/>
        <v>-36</v>
      </c>
      <c r="U215" s="28">
        <f t="shared" si="171"/>
        <v>1.0158730158730158</v>
      </c>
      <c r="V215" s="28">
        <f t="shared" si="172"/>
        <v>1.1952461799660441</v>
      </c>
      <c r="W215" s="4">
        <f t="shared" si="163"/>
        <v>-4.8648648648648651E-2</v>
      </c>
      <c r="X215" s="12">
        <v>43</v>
      </c>
      <c r="Y215" s="42">
        <f t="shared" si="167"/>
        <v>0.97727272727272729</v>
      </c>
      <c r="Z215" s="44">
        <f t="shared" si="174"/>
        <v>1.1944444444444444</v>
      </c>
      <c r="AA215" s="11">
        <f t="shared" si="164"/>
        <v>-4</v>
      </c>
      <c r="AB215" s="4">
        <f t="shared" si="165"/>
        <v>-8.5106382978723402E-2</v>
      </c>
      <c r="AC215" s="4">
        <f t="shared" si="159"/>
        <v>3.1882614012046555E-2</v>
      </c>
      <c r="AD215" s="4">
        <f t="shared" si="160"/>
        <v>1.9473755717585254E-3</v>
      </c>
      <c r="AE215" s="4">
        <f t="shared" si="192"/>
        <v>6.1079545454545456E-2</v>
      </c>
      <c r="AF215" s="1">
        <f t="shared" si="181"/>
        <v>7636</v>
      </c>
      <c r="AG215" s="4">
        <f t="shared" si="194"/>
        <v>0.89366160293347308</v>
      </c>
      <c r="AH215" s="4">
        <f t="shared" si="195"/>
        <v>0.10633839706652698</v>
      </c>
    </row>
    <row r="216" spans="1:34" x14ac:dyDescent="0.25">
      <c r="A216" s="3">
        <v>44108</v>
      </c>
      <c r="B216" s="8">
        <v>858</v>
      </c>
      <c r="C216" s="39"/>
      <c r="D216" s="40"/>
      <c r="E216" s="40"/>
      <c r="F216" s="8">
        <f t="shared" si="182"/>
        <v>30575</v>
      </c>
      <c r="G216" s="8">
        <v>10</v>
      </c>
      <c r="H216" s="38"/>
      <c r="I216" s="8">
        <f t="shared" si="183"/>
        <v>822</v>
      </c>
      <c r="J216" s="8">
        <f t="shared" si="187"/>
        <v>84.139189557405331</v>
      </c>
      <c r="K216" s="12">
        <v>646</v>
      </c>
      <c r="L216" s="8">
        <f t="shared" si="199"/>
        <v>7470</v>
      </c>
      <c r="M216" s="4">
        <f t="shared" si="178"/>
        <v>2.6884709730171708E-2</v>
      </c>
      <c r="N216" s="4">
        <f t="shared" si="179"/>
        <v>0.24431725265739984</v>
      </c>
      <c r="O216" s="8">
        <f t="shared" si="180"/>
        <v>22283</v>
      </c>
      <c r="P216" s="1">
        <f t="shared" si="188"/>
        <v>202</v>
      </c>
      <c r="Q216" s="4">
        <f t="shared" si="190"/>
        <v>9.1481364068656309E-3</v>
      </c>
      <c r="R216" s="22">
        <f t="shared" si="191"/>
        <v>1.0091481364068657</v>
      </c>
      <c r="S216" s="7">
        <v>685</v>
      </c>
      <c r="T216" s="12">
        <f t="shared" si="162"/>
        <v>-19</v>
      </c>
      <c r="U216" s="28">
        <f t="shared" si="171"/>
        <v>0.9072847682119205</v>
      </c>
      <c r="V216" s="28">
        <f t="shared" si="172"/>
        <v>1.1048387096774193</v>
      </c>
      <c r="W216" s="4">
        <f t="shared" si="163"/>
        <v>-2.6988636363636364E-2</v>
      </c>
      <c r="X216" s="12">
        <v>42</v>
      </c>
      <c r="Y216" s="42">
        <f t="shared" si="167"/>
        <v>0.82352941176470584</v>
      </c>
      <c r="Z216" s="44">
        <f t="shared" si="174"/>
        <v>1.1052631578947369</v>
      </c>
      <c r="AA216" s="11">
        <f t="shared" si="164"/>
        <v>-1</v>
      </c>
      <c r="AB216" s="4">
        <f t="shared" si="165"/>
        <v>-2.3255813953488372E-2</v>
      </c>
      <c r="AC216" s="4">
        <f t="shared" si="159"/>
        <v>3.0740923574025043E-2</v>
      </c>
      <c r="AD216" s="4">
        <f t="shared" si="160"/>
        <v>1.884844949064309E-3</v>
      </c>
      <c r="AE216" s="4">
        <f t="shared" si="192"/>
        <v>6.1313868613138686E-2</v>
      </c>
      <c r="AF216" s="1">
        <f t="shared" si="181"/>
        <v>8292</v>
      </c>
      <c r="AG216" s="4">
        <f t="shared" si="194"/>
        <v>0.90086830680173657</v>
      </c>
      <c r="AH216" s="4">
        <f t="shared" si="195"/>
        <v>9.9131693198263385E-2</v>
      </c>
    </row>
    <row r="217" spans="1:34" x14ac:dyDescent="0.25">
      <c r="A217" s="3">
        <v>44109</v>
      </c>
      <c r="B217" s="8">
        <v>905</v>
      </c>
      <c r="C217" s="39">
        <f t="shared" ref="C217" si="205">B217+B218+B219+B220+B221+B222+B223</f>
        <v>7089</v>
      </c>
      <c r="D217" s="40">
        <f t="shared" ref="D217" si="206">C217/C210</f>
        <v>1.0804755372656607</v>
      </c>
      <c r="E217" s="40">
        <f t="shared" ref="E217" si="207">(B217+B218+B219+B220+B221)/(B212+B213+B214+B215+B216)</f>
        <v>0.92791533546325877</v>
      </c>
      <c r="F217" s="8">
        <f t="shared" si="182"/>
        <v>31480</v>
      </c>
      <c r="G217" s="8">
        <v>11</v>
      </c>
      <c r="H217" s="38">
        <f t="shared" ref="H217" si="208">(G217+G218+G219+G220+G221+G222+G223)/(G210+G211+G212+G213+G214+G215+G216)</f>
        <v>1.5348837209302326</v>
      </c>
      <c r="I217" s="8">
        <f t="shared" si="183"/>
        <v>833</v>
      </c>
      <c r="J217" s="8">
        <f t="shared" si="187"/>
        <v>85.265139782626093</v>
      </c>
      <c r="K217" s="12">
        <v>695</v>
      </c>
      <c r="L217" s="8">
        <f t="shared" si="199"/>
        <v>8165</v>
      </c>
      <c r="M217" s="4">
        <f t="shared" si="178"/>
        <v>2.6461245235069885E-2</v>
      </c>
      <c r="N217" s="4">
        <f t="shared" si="179"/>
        <v>0.25937102922490468</v>
      </c>
      <c r="O217" s="8">
        <f t="shared" si="180"/>
        <v>22482</v>
      </c>
      <c r="P217" s="1">
        <f t="shared" si="188"/>
        <v>199</v>
      </c>
      <c r="Q217" s="4">
        <f t="shared" si="190"/>
        <v>8.9305748777094643E-3</v>
      </c>
      <c r="R217" s="22">
        <f t="shared" si="191"/>
        <v>1.0089305748777095</v>
      </c>
      <c r="S217" s="7">
        <v>649</v>
      </c>
      <c r="T217" s="12">
        <f t="shared" si="162"/>
        <v>-36</v>
      </c>
      <c r="U217" s="28">
        <f t="shared" si="171"/>
        <v>0.83958602846054331</v>
      </c>
      <c r="V217" s="28">
        <f t="shared" si="172"/>
        <v>0.93650793650793651</v>
      </c>
      <c r="W217" s="4">
        <f t="shared" si="163"/>
        <v>-5.2554744525547446E-2</v>
      </c>
      <c r="X217" s="12">
        <v>40</v>
      </c>
      <c r="Y217" s="42">
        <f t="shared" si="167"/>
        <v>0.7407407407407407</v>
      </c>
      <c r="Z217" s="44">
        <f t="shared" si="174"/>
        <v>0.90909090909090906</v>
      </c>
      <c r="AA217" s="11">
        <f t="shared" si="164"/>
        <v>-2</v>
      </c>
      <c r="AB217" s="4">
        <f t="shared" si="165"/>
        <v>-4.7619047619047616E-2</v>
      </c>
      <c r="AC217" s="4">
        <f t="shared" si="159"/>
        <v>2.8867538475224625E-2</v>
      </c>
      <c r="AD217" s="4">
        <f t="shared" si="160"/>
        <v>1.7792011386887287E-3</v>
      </c>
      <c r="AE217" s="4">
        <f t="shared" si="192"/>
        <v>6.1633281972265024E-2</v>
      </c>
      <c r="AF217" s="1">
        <f t="shared" si="181"/>
        <v>8998</v>
      </c>
      <c r="AG217" s="4">
        <f t="shared" si="194"/>
        <v>0.90742387197154928</v>
      </c>
      <c r="AH217" s="4">
        <f t="shared" si="195"/>
        <v>9.2576128028450763E-2</v>
      </c>
    </row>
    <row r="218" spans="1:34" x14ac:dyDescent="0.25">
      <c r="A218" s="3">
        <v>44110</v>
      </c>
      <c r="B218" s="8">
        <v>818</v>
      </c>
      <c r="C218" s="39"/>
      <c r="D218" s="40"/>
      <c r="E218" s="40"/>
      <c r="F218" s="8">
        <f t="shared" si="182"/>
        <v>32298</v>
      </c>
      <c r="G218" s="8">
        <v>20</v>
      </c>
      <c r="H218" s="38"/>
      <c r="I218" s="8">
        <f t="shared" si="183"/>
        <v>853</v>
      </c>
      <c r="J218" s="8">
        <f t="shared" si="187"/>
        <v>87.312322010300178</v>
      </c>
      <c r="K218" s="12">
        <v>558</v>
      </c>
      <c r="L218" s="8">
        <f t="shared" si="199"/>
        <v>8723</v>
      </c>
      <c r="M218" s="4">
        <f t="shared" si="178"/>
        <v>2.641030404359403E-2</v>
      </c>
      <c r="N218" s="4">
        <f t="shared" si="179"/>
        <v>0.27007864264041115</v>
      </c>
      <c r="O218" s="8">
        <f t="shared" si="180"/>
        <v>22722</v>
      </c>
      <c r="P218" s="1">
        <f t="shared" si="188"/>
        <v>240</v>
      </c>
      <c r="Q218" s="4">
        <f t="shared" si="190"/>
        <v>1.0675206832132373E-2</v>
      </c>
      <c r="R218" s="22">
        <f t="shared" si="191"/>
        <v>1.0106752068321323</v>
      </c>
      <c r="S218" s="7">
        <v>627</v>
      </c>
      <c r="T218" s="12">
        <f t="shared" si="162"/>
        <v>-22</v>
      </c>
      <c r="U218" s="28">
        <f t="shared" si="171"/>
        <v>0.82826948480845441</v>
      </c>
      <c r="V218" s="28">
        <f t="shared" si="172"/>
        <v>0.8304635761589404</v>
      </c>
      <c r="W218" s="4">
        <f t="shared" si="163"/>
        <v>-3.3898305084745763E-2</v>
      </c>
      <c r="X218" s="12">
        <v>37</v>
      </c>
      <c r="Y218" s="42">
        <f t="shared" si="167"/>
        <v>0.71153846153846156</v>
      </c>
      <c r="Z218" s="44">
        <f t="shared" si="174"/>
        <v>0.72549019607843135</v>
      </c>
      <c r="AA218" s="11">
        <f t="shared" si="164"/>
        <v>-3</v>
      </c>
      <c r="AB218" s="4">
        <f t="shared" si="165"/>
        <v>-7.4999999999999997E-2</v>
      </c>
      <c r="AC218" s="4">
        <f t="shared" si="159"/>
        <v>2.7594401901241086E-2</v>
      </c>
      <c r="AD218" s="4">
        <f t="shared" si="160"/>
        <v>1.6283777836458059E-3</v>
      </c>
      <c r="AE218" s="4">
        <f t="shared" si="192"/>
        <v>5.9011164274322167E-2</v>
      </c>
      <c r="AF218" s="1">
        <f t="shared" si="181"/>
        <v>9576</v>
      </c>
      <c r="AG218" s="4">
        <f t="shared" si="194"/>
        <v>0.91092314118629913</v>
      </c>
      <c r="AH218" s="4">
        <f t="shared" si="195"/>
        <v>8.9076858813700921E-2</v>
      </c>
    </row>
    <row r="219" spans="1:34" x14ac:dyDescent="0.25">
      <c r="A219" s="3">
        <v>44111</v>
      </c>
      <c r="B219" s="8">
        <v>816</v>
      </c>
      <c r="C219" s="39"/>
      <c r="D219" s="40"/>
      <c r="E219" s="40"/>
      <c r="F219" s="8">
        <f t="shared" si="182"/>
        <v>33114</v>
      </c>
      <c r="G219" s="8">
        <v>24</v>
      </c>
      <c r="H219" s="38"/>
      <c r="I219" s="8">
        <f t="shared" si="183"/>
        <v>877</v>
      </c>
      <c r="J219" s="8">
        <f t="shared" si="187"/>
        <v>89.768940683509101</v>
      </c>
      <c r="K219" s="12">
        <v>426</v>
      </c>
      <c r="L219" s="8">
        <f t="shared" si="199"/>
        <v>9149</v>
      </c>
      <c r="M219" s="4">
        <f t="shared" si="178"/>
        <v>2.6484266473394937E-2</v>
      </c>
      <c r="N219" s="4">
        <f t="shared" si="179"/>
        <v>0.27628797487467538</v>
      </c>
      <c r="O219" s="8">
        <f t="shared" si="180"/>
        <v>23088</v>
      </c>
      <c r="P219" s="1">
        <f t="shared" si="188"/>
        <v>366</v>
      </c>
      <c r="Q219" s="4">
        <f t="shared" si="190"/>
        <v>1.6107736994982837E-2</v>
      </c>
      <c r="R219" s="22">
        <f t="shared" si="191"/>
        <v>1.0161077369949829</v>
      </c>
      <c r="S219" s="7">
        <v>656</v>
      </c>
      <c r="T219" s="12">
        <f t="shared" si="162"/>
        <v>29</v>
      </c>
      <c r="U219" s="28">
        <f t="shared" si="171"/>
        <v>0.88648648648648654</v>
      </c>
      <c r="V219" s="28">
        <f t="shared" si="172"/>
        <v>0.84864165588615781</v>
      </c>
      <c r="W219" s="4">
        <f t="shared" si="163"/>
        <v>4.6251993620414676E-2</v>
      </c>
      <c r="X219" s="12">
        <v>41</v>
      </c>
      <c r="Y219" s="42">
        <f t="shared" si="167"/>
        <v>0.87234042553191493</v>
      </c>
      <c r="Z219" s="44">
        <f t="shared" si="174"/>
        <v>0.7592592592592593</v>
      </c>
      <c r="AA219" s="11">
        <f t="shared" si="164"/>
        <v>4</v>
      </c>
      <c r="AB219" s="4">
        <f t="shared" si="165"/>
        <v>0.10810810810810811</v>
      </c>
      <c r="AC219" s="4">
        <f t="shared" si="159"/>
        <v>2.8413028413028413E-2</v>
      </c>
      <c r="AD219" s="4">
        <f t="shared" si="160"/>
        <v>1.7758142758142758E-3</v>
      </c>
      <c r="AE219" s="4">
        <f t="shared" si="192"/>
        <v>6.25E-2</v>
      </c>
      <c r="AF219" s="1">
        <f t="shared" si="181"/>
        <v>10026</v>
      </c>
      <c r="AG219" s="4">
        <f t="shared" si="194"/>
        <v>0.91252742868541792</v>
      </c>
      <c r="AH219" s="4">
        <f t="shared" si="195"/>
        <v>8.7472571314582082E-2</v>
      </c>
    </row>
    <row r="220" spans="1:34" x14ac:dyDescent="0.25">
      <c r="A220" s="3">
        <v>44112</v>
      </c>
      <c r="B220" s="8">
        <v>932</v>
      </c>
      <c r="C220" s="39"/>
      <c r="D220" s="40"/>
      <c r="E220" s="40"/>
      <c r="F220" s="8">
        <f t="shared" si="182"/>
        <v>34046</v>
      </c>
      <c r="G220" s="8">
        <v>21</v>
      </c>
      <c r="H220" s="38"/>
      <c r="I220" s="8">
        <f t="shared" si="183"/>
        <v>898</v>
      </c>
      <c r="J220" s="8">
        <f t="shared" si="187"/>
        <v>91.918482022566906</v>
      </c>
      <c r="K220" s="12">
        <v>38</v>
      </c>
      <c r="L220" s="8">
        <f t="shared" si="199"/>
        <v>9187</v>
      </c>
      <c r="M220" s="4">
        <f t="shared" si="178"/>
        <v>2.6376079421958527E-2</v>
      </c>
      <c r="N220" s="4">
        <f t="shared" si="179"/>
        <v>0.26984080361863361</v>
      </c>
      <c r="O220" s="8">
        <f t="shared" si="180"/>
        <v>23961</v>
      </c>
      <c r="P220" s="1">
        <f t="shared" si="188"/>
        <v>873</v>
      </c>
      <c r="Q220" s="4">
        <f t="shared" si="190"/>
        <v>3.781185031185031E-2</v>
      </c>
      <c r="R220" s="22">
        <f t="shared" si="191"/>
        <v>1.0378118503118503</v>
      </c>
      <c r="S220" s="7">
        <v>804</v>
      </c>
      <c r="T220" s="12">
        <f t="shared" si="162"/>
        <v>148</v>
      </c>
      <c r="U220" s="28">
        <f t="shared" si="171"/>
        <v>1.1420454545454546</v>
      </c>
      <c r="V220" s="28">
        <f t="shared" si="172"/>
        <v>1.0620871862615588</v>
      </c>
      <c r="W220" s="4">
        <f t="shared" si="163"/>
        <v>0.22560975609756098</v>
      </c>
      <c r="X220" s="12">
        <v>56</v>
      </c>
      <c r="Y220" s="42">
        <f t="shared" si="167"/>
        <v>1.3023255813953489</v>
      </c>
      <c r="Z220" s="44">
        <f t="shared" si="174"/>
        <v>1.0769230769230769</v>
      </c>
      <c r="AA220" s="11">
        <f t="shared" si="164"/>
        <v>15</v>
      </c>
      <c r="AB220" s="4">
        <f t="shared" si="165"/>
        <v>0.36585365853658536</v>
      </c>
      <c r="AC220" s="4">
        <f t="shared" si="159"/>
        <v>3.3554526104920497E-2</v>
      </c>
      <c r="AD220" s="4">
        <f t="shared" si="160"/>
        <v>2.3371311714869996E-3</v>
      </c>
      <c r="AE220" s="4">
        <f t="shared" si="192"/>
        <v>6.965174129353234E-2</v>
      </c>
      <c r="AF220" s="1">
        <f t="shared" si="181"/>
        <v>10085</v>
      </c>
      <c r="AG220" s="4">
        <f t="shared" si="194"/>
        <v>0.9109568666336143</v>
      </c>
      <c r="AH220" s="4">
        <f t="shared" si="195"/>
        <v>8.9043133366385724E-2</v>
      </c>
    </row>
    <row r="221" spans="1:34" x14ac:dyDescent="0.25">
      <c r="A221" s="3">
        <v>44113</v>
      </c>
      <c r="B221" s="8">
        <v>1176</v>
      </c>
      <c r="C221" s="39"/>
      <c r="D221" s="40"/>
      <c r="E221" s="40"/>
      <c r="F221" s="8">
        <f t="shared" si="182"/>
        <v>35222</v>
      </c>
      <c r="G221" s="8">
        <v>15</v>
      </c>
      <c r="H221" s="38"/>
      <c r="I221" s="8">
        <f t="shared" si="183"/>
        <v>913</v>
      </c>
      <c r="J221" s="8">
        <f t="shared" si="187"/>
        <v>93.453868693322477</v>
      </c>
      <c r="K221" s="12">
        <v>15</v>
      </c>
      <c r="L221" s="8">
        <f t="shared" si="199"/>
        <v>9202</v>
      </c>
      <c r="M221" s="4">
        <f t="shared" si="178"/>
        <v>2.5921299188007497E-2</v>
      </c>
      <c r="N221" s="4">
        <f t="shared" si="179"/>
        <v>0.26125716881494521</v>
      </c>
      <c r="O221" s="8">
        <f t="shared" si="180"/>
        <v>25107</v>
      </c>
      <c r="P221" s="1">
        <f t="shared" si="188"/>
        <v>1146</v>
      </c>
      <c r="Q221" s="4">
        <f t="shared" si="190"/>
        <v>4.7827720045073241E-2</v>
      </c>
      <c r="R221" s="22">
        <f t="shared" si="191"/>
        <v>1.0478277200450732</v>
      </c>
      <c r="S221" s="7">
        <v>913</v>
      </c>
      <c r="T221" s="12">
        <f t="shared" si="162"/>
        <v>109</v>
      </c>
      <c r="U221" s="28">
        <f t="shared" si="171"/>
        <v>1.3328467153284671</v>
      </c>
      <c r="V221" s="28">
        <f t="shared" si="172"/>
        <v>1.2337837837837837</v>
      </c>
      <c r="W221" s="4">
        <f t="shared" si="163"/>
        <v>0.13557213930348258</v>
      </c>
      <c r="X221" s="12">
        <v>82</v>
      </c>
      <c r="Y221" s="42">
        <f t="shared" si="167"/>
        <v>1.9523809523809523</v>
      </c>
      <c r="Z221" s="44">
        <f t="shared" si="174"/>
        <v>1.7446808510638299</v>
      </c>
      <c r="AA221" s="11">
        <f t="shared" si="164"/>
        <v>26</v>
      </c>
      <c r="AB221" s="4">
        <f t="shared" si="165"/>
        <v>0.4642857142857143</v>
      </c>
      <c r="AC221" s="4">
        <f t="shared" si="159"/>
        <v>3.6364360536902056E-2</v>
      </c>
      <c r="AD221" s="4">
        <f t="shared" si="160"/>
        <v>3.266021428286932E-3</v>
      </c>
      <c r="AE221" s="4">
        <f t="shared" si="192"/>
        <v>8.9813800657174148E-2</v>
      </c>
      <c r="AF221" s="1">
        <f t="shared" si="181"/>
        <v>10115</v>
      </c>
      <c r="AG221" s="4">
        <f t="shared" si="194"/>
        <v>0.90973801285219968</v>
      </c>
      <c r="AH221" s="4">
        <f t="shared" si="195"/>
        <v>9.0261987147800302E-2</v>
      </c>
    </row>
    <row r="222" spans="1:34" x14ac:dyDescent="0.25">
      <c r="A222" s="3">
        <v>44114</v>
      </c>
      <c r="B222" s="8">
        <v>1374</v>
      </c>
      <c r="C222" s="39"/>
      <c r="D222" s="40"/>
      <c r="E222" s="40">
        <f t="shared" ref="E222" si="209">(B222+B223+B224+B225+B226)/(B217+B218+B219+B220+B221)</f>
        <v>1.1964708414030558</v>
      </c>
      <c r="F222" s="8">
        <f t="shared" si="182"/>
        <v>36596</v>
      </c>
      <c r="G222" s="8">
        <v>20</v>
      </c>
      <c r="H222" s="38"/>
      <c r="I222" s="8">
        <f t="shared" si="183"/>
        <v>933</v>
      </c>
      <c r="J222" s="8">
        <f t="shared" si="187"/>
        <v>95.501050920996562</v>
      </c>
      <c r="K222" s="12">
        <v>481</v>
      </c>
      <c r="L222" s="8">
        <f t="shared" si="199"/>
        <v>9683</v>
      </c>
      <c r="M222" s="4">
        <f t="shared" si="178"/>
        <v>2.5494589572630889E-2</v>
      </c>
      <c r="N222" s="4">
        <f t="shared" si="179"/>
        <v>0.26459175866214885</v>
      </c>
      <c r="O222" s="8">
        <f t="shared" si="180"/>
        <v>25980</v>
      </c>
      <c r="P222" s="1">
        <f t="shared" si="188"/>
        <v>873</v>
      </c>
      <c r="Q222" s="4">
        <f t="shared" si="190"/>
        <v>3.4771179352371846E-2</v>
      </c>
      <c r="R222" s="22">
        <f t="shared" si="191"/>
        <v>1.034771179352372</v>
      </c>
      <c r="S222" s="7">
        <v>1174</v>
      </c>
      <c r="T222" s="12">
        <f t="shared" si="162"/>
        <v>261</v>
      </c>
      <c r="U222" s="28">
        <f t="shared" si="171"/>
        <v>1.8089368258859784</v>
      </c>
      <c r="V222" s="28">
        <f t="shared" si="172"/>
        <v>1.6676136363636365</v>
      </c>
      <c r="W222" s="4">
        <f t="shared" si="163"/>
        <v>0.28587075575027382</v>
      </c>
      <c r="X222" s="12">
        <v>110</v>
      </c>
      <c r="Y222" s="42">
        <f t="shared" si="167"/>
        <v>2.75</v>
      </c>
      <c r="Z222" s="44">
        <f t="shared" si="174"/>
        <v>2.558139534883721</v>
      </c>
      <c r="AA222" s="11">
        <f t="shared" si="164"/>
        <v>28</v>
      </c>
      <c r="AB222" s="4">
        <f t="shared" si="165"/>
        <v>0.34146341463414637</v>
      </c>
      <c r="AC222" s="4">
        <f t="shared" si="159"/>
        <v>4.5188606620477287E-2</v>
      </c>
      <c r="AD222" s="4">
        <f t="shared" si="160"/>
        <v>4.2340261739799842E-3</v>
      </c>
      <c r="AE222" s="4">
        <f t="shared" si="192"/>
        <v>9.3696763202725727E-2</v>
      </c>
      <c r="AF222" s="1">
        <f t="shared" si="181"/>
        <v>10616</v>
      </c>
      <c r="AG222" s="4">
        <f t="shared" si="194"/>
        <v>0.91211379050489827</v>
      </c>
      <c r="AH222" s="4">
        <f t="shared" si="195"/>
        <v>8.788620949510173E-2</v>
      </c>
    </row>
    <row r="223" spans="1:34" x14ac:dyDescent="0.25">
      <c r="A223" s="3">
        <v>44115</v>
      </c>
      <c r="B223" s="8">
        <v>1068</v>
      </c>
      <c r="C223" s="39"/>
      <c r="D223" s="40"/>
      <c r="E223" s="40"/>
      <c r="F223" s="8">
        <f t="shared" si="182"/>
        <v>37664</v>
      </c>
      <c r="G223" s="8">
        <v>21</v>
      </c>
      <c r="H223" s="38"/>
      <c r="I223" s="8">
        <f t="shared" si="183"/>
        <v>954</v>
      </c>
      <c r="J223" s="8">
        <f t="shared" si="187"/>
        <v>97.650592260054367</v>
      </c>
      <c r="K223" s="12">
        <v>1165</v>
      </c>
      <c r="L223" s="8">
        <f t="shared" si="199"/>
        <v>10848</v>
      </c>
      <c r="M223" s="4">
        <f t="shared" si="178"/>
        <v>2.5329226847918437E-2</v>
      </c>
      <c r="N223" s="4">
        <f t="shared" si="179"/>
        <v>0.28802039082412917</v>
      </c>
      <c r="O223" s="8">
        <f t="shared" si="180"/>
        <v>25862</v>
      </c>
      <c r="P223" s="1">
        <f t="shared" si="188"/>
        <v>-118</v>
      </c>
      <c r="Q223" s="4">
        <f t="shared" si="190"/>
        <v>-4.5419553502694379E-3</v>
      </c>
      <c r="R223" s="22">
        <f t="shared" si="191"/>
        <v>0.99545804464973053</v>
      </c>
      <c r="S223" s="7">
        <v>1252</v>
      </c>
      <c r="T223" s="12">
        <f t="shared" si="162"/>
        <v>78</v>
      </c>
      <c r="U223" s="28">
        <f t="shared" si="171"/>
        <v>1.996810207336523</v>
      </c>
      <c r="V223" s="28">
        <f t="shared" si="172"/>
        <v>1.8277372262773723</v>
      </c>
      <c r="W223" s="4">
        <f t="shared" si="163"/>
        <v>6.6439522998296419E-2</v>
      </c>
      <c r="X223" s="12">
        <v>138</v>
      </c>
      <c r="Y223" s="42">
        <f t="shared" si="167"/>
        <v>3.7297297297297298</v>
      </c>
      <c r="Z223" s="44">
        <f t="shared" si="174"/>
        <v>3.2857142857142856</v>
      </c>
      <c r="AA223" s="11">
        <f t="shared" si="164"/>
        <v>28</v>
      </c>
      <c r="AB223" s="4">
        <f t="shared" si="165"/>
        <v>0.25454545454545452</v>
      </c>
      <c r="AC223" s="4">
        <f t="shared" si="159"/>
        <v>4.8410795762122032E-2</v>
      </c>
      <c r="AD223" s="4">
        <f t="shared" si="160"/>
        <v>5.3360142293712781E-3</v>
      </c>
      <c r="AE223" s="4">
        <f t="shared" si="192"/>
        <v>0.11022364217252396</v>
      </c>
      <c r="AF223" s="1">
        <f t="shared" si="181"/>
        <v>11802</v>
      </c>
      <c r="AG223" s="4">
        <f t="shared" si="194"/>
        <v>0.91916624300965943</v>
      </c>
      <c r="AH223" s="4">
        <f t="shared" si="195"/>
        <v>8.0833756990340622E-2</v>
      </c>
    </row>
    <row r="224" spans="1:34" x14ac:dyDescent="0.25">
      <c r="A224" s="3">
        <v>44116</v>
      </c>
      <c r="B224" s="8">
        <v>1173</v>
      </c>
      <c r="C224" s="39">
        <f t="shared" ref="C224" si="210">B224+B225+B226+B227+B228+B229+B230</f>
        <v>8626</v>
      </c>
      <c r="D224" s="40">
        <f t="shared" ref="D224" si="211">C224/C217</f>
        <v>1.2168147834673437</v>
      </c>
      <c r="E224" s="40"/>
      <c r="F224" s="8">
        <f t="shared" si="182"/>
        <v>38837</v>
      </c>
      <c r="G224" s="8">
        <v>14</v>
      </c>
      <c r="H224" s="38">
        <f t="shared" ref="H224" si="212">(G224+G225+G226+G227+G228+G229+G230)/(G217+G218+G219+G220+G221+G222+G223)</f>
        <v>1.4242424242424243</v>
      </c>
      <c r="I224" s="8">
        <f t="shared" si="183"/>
        <v>968</v>
      </c>
      <c r="J224" s="8">
        <f t="shared" si="187"/>
        <v>99.083619819426232</v>
      </c>
      <c r="K224" s="12">
        <v>189</v>
      </c>
      <c r="L224" s="8">
        <f t="shared" si="199"/>
        <v>11037</v>
      </c>
      <c r="M224" s="4">
        <f t="shared" si="178"/>
        <v>2.4924685222854494E-2</v>
      </c>
      <c r="N224" s="4">
        <f t="shared" si="179"/>
        <v>0.2841877590957077</v>
      </c>
      <c r="O224" s="8">
        <f t="shared" si="180"/>
        <v>26832</v>
      </c>
      <c r="P224" s="1">
        <f t="shared" si="188"/>
        <v>970</v>
      </c>
      <c r="Q224" s="4">
        <f t="shared" si="190"/>
        <v>3.750676668471116E-2</v>
      </c>
      <c r="R224" s="22">
        <f t="shared" si="191"/>
        <v>1.0375067666847111</v>
      </c>
      <c r="S224" s="7">
        <v>1418</v>
      </c>
      <c r="T224" s="12">
        <f t="shared" si="162"/>
        <v>166</v>
      </c>
      <c r="U224" s="28">
        <f t="shared" si="171"/>
        <v>2.1615853658536586</v>
      </c>
      <c r="V224" s="28">
        <f t="shared" si="172"/>
        <v>2.184899845916795</v>
      </c>
      <c r="W224" s="4">
        <f t="shared" si="163"/>
        <v>0.13258785942492013</v>
      </c>
      <c r="X224" s="12">
        <v>154</v>
      </c>
      <c r="Y224" s="42">
        <f t="shared" si="167"/>
        <v>3.7560975609756095</v>
      </c>
      <c r="Z224" s="44">
        <f t="shared" si="174"/>
        <v>3.85</v>
      </c>
      <c r="AA224" s="11">
        <f t="shared" si="164"/>
        <v>16</v>
      </c>
      <c r="AB224" s="4">
        <f t="shared" si="165"/>
        <v>0.11594202898550725</v>
      </c>
      <c r="AC224" s="4">
        <f t="shared" si="159"/>
        <v>5.2847346451997616E-2</v>
      </c>
      <c r="AD224" s="4">
        <f t="shared" si="160"/>
        <v>5.7394156231365531E-3</v>
      </c>
      <c r="AE224" s="4">
        <f t="shared" si="192"/>
        <v>0.10860366713681241</v>
      </c>
      <c r="AF224" s="1">
        <f t="shared" si="181"/>
        <v>12005</v>
      </c>
      <c r="AG224" s="4">
        <f t="shared" si="194"/>
        <v>0.91936693044564766</v>
      </c>
      <c r="AH224" s="4">
        <f t="shared" si="195"/>
        <v>8.0633069554352357E-2</v>
      </c>
    </row>
    <row r="225" spans="1:34" x14ac:dyDescent="0.25">
      <c r="A225" s="3">
        <v>44117</v>
      </c>
      <c r="B225" s="8">
        <v>1025</v>
      </c>
      <c r="C225" s="39"/>
      <c r="D225" s="40"/>
      <c r="E225" s="40"/>
      <c r="F225" s="8">
        <f t="shared" si="182"/>
        <v>39862</v>
      </c>
      <c r="G225" s="8">
        <v>28</v>
      </c>
      <c r="H225" s="38"/>
      <c r="I225" s="8">
        <f t="shared" si="183"/>
        <v>996</v>
      </c>
      <c r="J225" s="8">
        <f t="shared" si="187"/>
        <v>101.94967493816998</v>
      </c>
      <c r="K225" s="12">
        <v>716</v>
      </c>
      <c r="L225" s="8">
        <f t="shared" si="199"/>
        <v>11753</v>
      </c>
      <c r="M225" s="4">
        <f t="shared" si="178"/>
        <v>2.4986202398274045E-2</v>
      </c>
      <c r="N225" s="4">
        <f t="shared" si="179"/>
        <v>0.29484220560935226</v>
      </c>
      <c r="O225" s="8">
        <f t="shared" si="180"/>
        <v>27113</v>
      </c>
      <c r="P225" s="1">
        <f t="shared" si="188"/>
        <v>281</v>
      </c>
      <c r="Q225" s="4">
        <f t="shared" si="190"/>
        <v>1.0472570065593321E-2</v>
      </c>
      <c r="R225" s="22">
        <f t="shared" si="191"/>
        <v>1.0104725700655932</v>
      </c>
      <c r="S225" s="7">
        <v>1519</v>
      </c>
      <c r="T225" s="12">
        <f t="shared" si="162"/>
        <v>101</v>
      </c>
      <c r="U225" s="28">
        <f t="shared" si="171"/>
        <v>1.8893034825870647</v>
      </c>
      <c r="V225" s="28">
        <f t="shared" si="172"/>
        <v>2.4226475279106858</v>
      </c>
      <c r="W225" s="4">
        <f t="shared" si="163"/>
        <v>7.1227080394922426E-2</v>
      </c>
      <c r="X225" s="12">
        <v>160</v>
      </c>
      <c r="Y225" s="42">
        <f t="shared" si="167"/>
        <v>2.8571428571428572</v>
      </c>
      <c r="Z225" s="44">
        <f t="shared" si="174"/>
        <v>4.3243243243243246</v>
      </c>
      <c r="AA225" s="11">
        <f t="shared" si="164"/>
        <v>6</v>
      </c>
      <c r="AB225" s="4">
        <f t="shared" si="165"/>
        <v>3.896103896103896E-2</v>
      </c>
      <c r="AC225" s="4">
        <f t="shared" si="159"/>
        <v>5.6024785158411097E-2</v>
      </c>
      <c r="AD225" s="4">
        <f t="shared" si="160"/>
        <v>5.9012281931176925E-3</v>
      </c>
      <c r="AE225" s="4">
        <f t="shared" si="192"/>
        <v>0.10533245556287031</v>
      </c>
      <c r="AF225" s="1">
        <f t="shared" si="181"/>
        <v>12749</v>
      </c>
      <c r="AG225" s="4">
        <f t="shared" si="194"/>
        <v>0.92187622558632054</v>
      </c>
      <c r="AH225" s="4">
        <f t="shared" si="195"/>
        <v>7.81237744136795E-2</v>
      </c>
    </row>
    <row r="226" spans="1:34" x14ac:dyDescent="0.25">
      <c r="A226" s="3">
        <v>44118</v>
      </c>
      <c r="B226" s="8">
        <v>920</v>
      </c>
      <c r="C226" s="39"/>
      <c r="D226" s="40"/>
      <c r="E226" s="40"/>
      <c r="F226" s="8">
        <f t="shared" si="182"/>
        <v>40782</v>
      </c>
      <c r="G226" s="8">
        <v>27</v>
      </c>
      <c r="H226" s="38"/>
      <c r="I226" s="8">
        <f t="shared" si="183"/>
        <v>1023</v>
      </c>
      <c r="J226" s="8">
        <f t="shared" si="187"/>
        <v>104.71337094553</v>
      </c>
      <c r="K226" s="12">
        <v>411</v>
      </c>
      <c r="L226" s="8">
        <f t="shared" si="199"/>
        <v>12164</v>
      </c>
      <c r="M226" s="4">
        <f t="shared" si="178"/>
        <v>2.5084596145358247E-2</v>
      </c>
      <c r="N226" s="4">
        <f t="shared" si="179"/>
        <v>0.29826884409788634</v>
      </c>
      <c r="O226" s="8">
        <f t="shared" si="180"/>
        <v>27595</v>
      </c>
      <c r="P226" s="1">
        <f t="shared" si="188"/>
        <v>482</v>
      </c>
      <c r="Q226" s="4">
        <f t="shared" si="190"/>
        <v>1.777744993176705E-2</v>
      </c>
      <c r="R226" s="22">
        <f t="shared" si="191"/>
        <v>1.0177774499317671</v>
      </c>
      <c r="S226" s="7">
        <v>1538</v>
      </c>
      <c r="T226" s="12">
        <f t="shared" si="162"/>
        <v>19</v>
      </c>
      <c r="U226" s="28">
        <f t="shared" si="171"/>
        <v>1.6845564074479737</v>
      </c>
      <c r="V226" s="28">
        <f t="shared" si="172"/>
        <v>2.3445121951219514</v>
      </c>
      <c r="W226" s="4">
        <f t="shared" si="163"/>
        <v>1.2508229098090849E-2</v>
      </c>
      <c r="X226" s="12">
        <v>156</v>
      </c>
      <c r="Y226" s="42">
        <f t="shared" si="167"/>
        <v>1.9024390243902438</v>
      </c>
      <c r="Z226" s="44">
        <f t="shared" si="174"/>
        <v>3.8048780487804876</v>
      </c>
      <c r="AA226" s="11">
        <f t="shared" si="164"/>
        <v>-4</v>
      </c>
      <c r="AB226" s="4">
        <f t="shared" si="165"/>
        <v>-2.5000000000000001E-2</v>
      </c>
      <c r="AC226" s="4">
        <f t="shared" si="159"/>
        <v>5.5734734553361115E-2</v>
      </c>
      <c r="AD226" s="4">
        <f t="shared" si="160"/>
        <v>5.6531980431237545E-3</v>
      </c>
      <c r="AE226" s="4">
        <f t="shared" si="192"/>
        <v>0.10143042912873862</v>
      </c>
      <c r="AF226" s="1">
        <f t="shared" si="181"/>
        <v>13187</v>
      </c>
      <c r="AG226" s="4">
        <f t="shared" si="194"/>
        <v>0.92242359899901416</v>
      </c>
      <c r="AH226" s="4">
        <f t="shared" si="195"/>
        <v>7.7576401000985826E-2</v>
      </c>
    </row>
    <row r="227" spans="1:34" x14ac:dyDescent="0.25">
      <c r="A227" s="3">
        <v>44119</v>
      </c>
      <c r="B227" s="8">
        <v>950</v>
      </c>
      <c r="C227" s="39"/>
      <c r="D227" s="40"/>
      <c r="E227" s="40">
        <f t="shared" ref="E227" si="213">(B227+B228+B229+B230+B231)/(B222+B223+B224+B225+B226)</f>
        <v>1.2564748201438849</v>
      </c>
      <c r="F227" s="8">
        <f t="shared" si="182"/>
        <v>41732</v>
      </c>
      <c r="G227" s="8">
        <v>29</v>
      </c>
      <c r="H227" s="38"/>
      <c r="I227" s="8">
        <f t="shared" si="183"/>
        <v>1052</v>
      </c>
      <c r="J227" s="8">
        <f t="shared" si="187"/>
        <v>107.68178517565744</v>
      </c>
      <c r="K227" s="12">
        <v>464</v>
      </c>
      <c r="L227" s="8">
        <f t="shared" si="199"/>
        <v>12628</v>
      </c>
      <c r="M227" s="4">
        <f t="shared" si="178"/>
        <v>2.5208473114157002E-2</v>
      </c>
      <c r="N227" s="4">
        <f t="shared" si="179"/>
        <v>0.30259752707754239</v>
      </c>
      <c r="O227" s="8">
        <f t="shared" si="180"/>
        <v>28052</v>
      </c>
      <c r="P227" s="1">
        <f t="shared" si="188"/>
        <v>457</v>
      </c>
      <c r="Q227" s="4">
        <f t="shared" si="190"/>
        <v>1.6560971190433049E-2</v>
      </c>
      <c r="R227" s="22">
        <f t="shared" si="191"/>
        <v>1.0165609711904331</v>
      </c>
      <c r="S227" s="7">
        <v>1555</v>
      </c>
      <c r="T227" s="12">
        <f t="shared" si="162"/>
        <v>17</v>
      </c>
      <c r="U227" s="28">
        <f t="shared" si="171"/>
        <v>1.3245315161839863</v>
      </c>
      <c r="V227" s="28">
        <f t="shared" si="172"/>
        <v>1.9340796019900497</v>
      </c>
      <c r="W227" s="4">
        <f t="shared" si="163"/>
        <v>1.1053315994798439E-2</v>
      </c>
      <c r="X227" s="12">
        <v>167</v>
      </c>
      <c r="Y227" s="42">
        <f t="shared" si="167"/>
        <v>1.5181818181818181</v>
      </c>
      <c r="Z227" s="44">
        <f t="shared" si="174"/>
        <v>2.9821428571428572</v>
      </c>
      <c r="AA227" s="11">
        <f t="shared" si="164"/>
        <v>11</v>
      </c>
      <c r="AB227" s="4">
        <f t="shared" si="165"/>
        <v>7.0512820512820512E-2</v>
      </c>
      <c r="AC227" s="4">
        <f t="shared" si="159"/>
        <v>5.543276771709682E-2</v>
      </c>
      <c r="AD227" s="4">
        <f t="shared" si="160"/>
        <v>5.9532297162412659E-3</v>
      </c>
      <c r="AE227" s="4">
        <f t="shared" si="192"/>
        <v>0.10739549839228296</v>
      </c>
      <c r="AF227" s="1">
        <f t="shared" si="181"/>
        <v>13680</v>
      </c>
      <c r="AG227" s="4">
        <f t="shared" si="194"/>
        <v>0.92309941520467831</v>
      </c>
      <c r="AH227" s="4">
        <f t="shared" si="195"/>
        <v>7.6900584795321636E-2</v>
      </c>
    </row>
    <row r="228" spans="1:34" x14ac:dyDescent="0.25">
      <c r="A228" s="3">
        <v>44120</v>
      </c>
      <c r="B228" s="8">
        <v>1293</v>
      </c>
      <c r="C228" s="39"/>
      <c r="D228" s="40"/>
      <c r="E228" s="40"/>
      <c r="F228" s="8">
        <f t="shared" si="182"/>
        <v>43025</v>
      </c>
      <c r="G228" s="8">
        <v>33</v>
      </c>
      <c r="H228" s="38"/>
      <c r="I228" s="8">
        <f t="shared" si="183"/>
        <v>1085</v>
      </c>
      <c r="J228" s="8">
        <f t="shared" si="187"/>
        <v>111.0596358513197</v>
      </c>
      <c r="K228" s="12">
        <v>506</v>
      </c>
      <c r="L228" s="8">
        <f t="shared" si="199"/>
        <v>13134</v>
      </c>
      <c r="M228" s="4">
        <f t="shared" si="178"/>
        <v>2.5217896571760604E-2</v>
      </c>
      <c r="N228" s="4">
        <f t="shared" si="179"/>
        <v>0.30526438117373622</v>
      </c>
      <c r="O228" s="8">
        <f t="shared" si="180"/>
        <v>28806</v>
      </c>
      <c r="P228" s="1">
        <f t="shared" si="188"/>
        <v>754</v>
      </c>
      <c r="Q228" s="4">
        <f t="shared" si="190"/>
        <v>2.687865392841865E-2</v>
      </c>
      <c r="R228" s="22">
        <f t="shared" si="191"/>
        <v>1.0268786539284187</v>
      </c>
      <c r="S228" s="7">
        <v>1642</v>
      </c>
      <c r="T228" s="12">
        <f t="shared" si="162"/>
        <v>87</v>
      </c>
      <c r="U228" s="28">
        <f t="shared" si="171"/>
        <v>1.3115015974440896</v>
      </c>
      <c r="V228" s="28">
        <f t="shared" si="172"/>
        <v>1.7984665936473165</v>
      </c>
      <c r="W228" s="4">
        <f t="shared" si="163"/>
        <v>5.5948553054662377E-2</v>
      </c>
      <c r="X228" s="12">
        <v>171</v>
      </c>
      <c r="Y228" s="42">
        <f t="shared" si="167"/>
        <v>1.2391304347826086</v>
      </c>
      <c r="Z228" s="44">
        <f t="shared" si="174"/>
        <v>2.0853658536585367</v>
      </c>
      <c r="AA228" s="11">
        <f t="shared" si="164"/>
        <v>4</v>
      </c>
      <c r="AB228" s="4">
        <f t="shared" si="165"/>
        <v>2.3952095808383235E-2</v>
      </c>
      <c r="AC228" s="4">
        <f t="shared" si="159"/>
        <v>5.7002013469416093E-2</v>
      </c>
      <c r="AD228" s="4">
        <f t="shared" si="160"/>
        <v>5.9362632784836491E-3</v>
      </c>
      <c r="AE228" s="4">
        <f t="shared" si="192"/>
        <v>0.10414129110840438</v>
      </c>
      <c r="AF228" s="1">
        <f t="shared" si="181"/>
        <v>14219</v>
      </c>
      <c r="AG228" s="4">
        <f t="shared" si="194"/>
        <v>0.92369364934242915</v>
      </c>
      <c r="AH228" s="4">
        <f t="shared" si="195"/>
        <v>7.6306350657570854E-2</v>
      </c>
    </row>
    <row r="229" spans="1:34" x14ac:dyDescent="0.25">
      <c r="A229" s="3">
        <v>44121</v>
      </c>
      <c r="B229" s="8">
        <v>1791</v>
      </c>
      <c r="C229" s="39"/>
      <c r="D229" s="40"/>
      <c r="E229" s="40"/>
      <c r="F229" s="8">
        <f t="shared" si="182"/>
        <v>44816</v>
      </c>
      <c r="G229" s="8">
        <v>24</v>
      </c>
      <c r="H229" s="38"/>
      <c r="I229" s="8">
        <f t="shared" si="183"/>
        <v>1109</v>
      </c>
      <c r="J229" s="8">
        <f t="shared" si="187"/>
        <v>113.51625452452861</v>
      </c>
      <c r="K229" s="12">
        <v>446</v>
      </c>
      <c r="L229" s="8">
        <f t="shared" si="199"/>
        <v>13580</v>
      </c>
      <c r="M229" s="4">
        <f t="shared" si="178"/>
        <v>2.4745626561942163E-2</v>
      </c>
      <c r="N229" s="4">
        <f t="shared" si="179"/>
        <v>0.30301677972152802</v>
      </c>
      <c r="O229" s="8">
        <f t="shared" si="180"/>
        <v>30127</v>
      </c>
      <c r="P229" s="1">
        <f t="shared" si="188"/>
        <v>1321</v>
      </c>
      <c r="Q229" s="4">
        <f t="shared" si="190"/>
        <v>4.5858501701034504E-2</v>
      </c>
      <c r="R229" s="22">
        <f t="shared" si="191"/>
        <v>1.0458585017010344</v>
      </c>
      <c r="S229" s="7">
        <v>1693</v>
      </c>
      <c r="T229" s="12">
        <f t="shared" si="162"/>
        <v>51</v>
      </c>
      <c r="U229" s="28">
        <f t="shared" si="171"/>
        <v>1.1939351198871651</v>
      </c>
      <c r="V229" s="28">
        <f t="shared" si="172"/>
        <v>1.4420783645655877</v>
      </c>
      <c r="W229" s="4">
        <f t="shared" si="163"/>
        <v>3.1059683313032885E-2</v>
      </c>
      <c r="X229" s="12">
        <v>185</v>
      </c>
      <c r="Y229" s="42">
        <f t="shared" si="167"/>
        <v>1.2012987012987013</v>
      </c>
      <c r="Z229" s="44">
        <f t="shared" si="174"/>
        <v>1.6818181818181819</v>
      </c>
      <c r="AA229" s="11">
        <f t="shared" si="164"/>
        <v>14</v>
      </c>
      <c r="AB229" s="4">
        <f t="shared" si="165"/>
        <v>8.1871345029239762E-2</v>
      </c>
      <c r="AC229" s="4">
        <f t="shared" si="159"/>
        <v>5.6195439306933978E-2</v>
      </c>
      <c r="AD229" s="4">
        <f t="shared" si="160"/>
        <v>6.1406711587612441E-3</v>
      </c>
      <c r="AE229" s="4">
        <f t="shared" si="192"/>
        <v>0.10927347903130538</v>
      </c>
      <c r="AF229" s="1">
        <f t="shared" si="181"/>
        <v>14689</v>
      </c>
      <c r="AG229" s="4">
        <f t="shared" si="194"/>
        <v>0.9245013275239975</v>
      </c>
      <c r="AH229" s="4">
        <f t="shared" si="195"/>
        <v>7.5498672476002449E-2</v>
      </c>
    </row>
    <row r="230" spans="1:34" x14ac:dyDescent="0.25">
      <c r="A230" s="3">
        <v>44122</v>
      </c>
      <c r="B230" s="8">
        <v>1474</v>
      </c>
      <c r="C230" s="39"/>
      <c r="D230" s="40"/>
      <c r="E230" s="40"/>
      <c r="F230" s="8">
        <f t="shared" si="182"/>
        <v>46290</v>
      </c>
      <c r="G230" s="8">
        <v>33</v>
      </c>
      <c r="H230" s="38"/>
      <c r="I230" s="8">
        <f t="shared" si="183"/>
        <v>1142</v>
      </c>
      <c r="J230" s="8">
        <f t="shared" si="187"/>
        <v>116.89410520019086</v>
      </c>
      <c r="K230" s="12">
        <v>508</v>
      </c>
      <c r="L230" s="8">
        <f t="shared" si="199"/>
        <v>14088</v>
      </c>
      <c r="M230" s="4">
        <f t="shared" si="178"/>
        <v>2.467055519550659E-2</v>
      </c>
      <c r="N230" s="4">
        <f t="shared" si="179"/>
        <v>0.30434219053791317</v>
      </c>
      <c r="O230" s="8">
        <f t="shared" si="180"/>
        <v>31060</v>
      </c>
      <c r="P230" s="1">
        <f t="shared" si="188"/>
        <v>933</v>
      </c>
      <c r="Q230" s="4">
        <f t="shared" si="190"/>
        <v>3.0968898330401302E-2</v>
      </c>
      <c r="R230" s="22">
        <f t="shared" si="191"/>
        <v>1.0309688983304013</v>
      </c>
      <c r="S230" s="7">
        <v>1712</v>
      </c>
      <c r="T230" s="12">
        <f t="shared" si="162"/>
        <v>19</v>
      </c>
      <c r="U230" s="28">
        <f t="shared" si="171"/>
        <v>1.1270572745227123</v>
      </c>
      <c r="V230" s="28">
        <f t="shared" si="172"/>
        <v>1.3674121405750799</v>
      </c>
      <c r="W230" s="4">
        <f t="shared" si="163"/>
        <v>1.1222681630242174E-2</v>
      </c>
      <c r="X230" s="12">
        <v>179</v>
      </c>
      <c r="Y230" s="42">
        <f t="shared" si="167"/>
        <v>1.1187499999999999</v>
      </c>
      <c r="Z230" s="44">
        <f t="shared" si="174"/>
        <v>1.2971014492753623</v>
      </c>
      <c r="AA230" s="11">
        <f t="shared" si="164"/>
        <v>-6</v>
      </c>
      <c r="AB230" s="4">
        <f t="shared" si="165"/>
        <v>-3.2432432432432434E-2</v>
      </c>
      <c r="AC230" s="4">
        <f t="shared" si="159"/>
        <v>5.5119124275595621E-2</v>
      </c>
      <c r="AD230" s="4">
        <f t="shared" si="160"/>
        <v>5.7630392788151968E-3</v>
      </c>
      <c r="AE230" s="4">
        <f t="shared" si="192"/>
        <v>0.10455607476635514</v>
      </c>
      <c r="AF230" s="1">
        <f t="shared" si="181"/>
        <v>15230</v>
      </c>
      <c r="AG230" s="4">
        <f t="shared" si="194"/>
        <v>0.92501641497045306</v>
      </c>
      <c r="AH230" s="4">
        <f t="shared" si="195"/>
        <v>7.4983585029546954E-2</v>
      </c>
    </row>
    <row r="231" spans="1:34" x14ac:dyDescent="0.25">
      <c r="A231" s="3">
        <v>44123</v>
      </c>
      <c r="B231" s="8">
        <v>1478</v>
      </c>
      <c r="C231" s="39">
        <f t="shared" ref="C231" si="214">B231+B232+B233+B234+B235+B236+B237</f>
        <v>12957</v>
      </c>
      <c r="D231" s="40">
        <f t="shared" ref="D231" si="215">C231/C224</f>
        <v>1.5020867145838164</v>
      </c>
      <c r="E231" s="40"/>
      <c r="F231" s="8">
        <f t="shared" si="182"/>
        <v>47768</v>
      </c>
      <c r="G231" s="8">
        <v>31</v>
      </c>
      <c r="H231" s="38">
        <f t="shared" ref="H231" si="216">(G231+G232+G233+G234+G235+G236+G237)/(G224+G225+G226+G227+G228+G229+G230)</f>
        <v>1.5053191489361701</v>
      </c>
      <c r="I231" s="8">
        <f t="shared" si="183"/>
        <v>1173</v>
      </c>
      <c r="J231" s="8">
        <f t="shared" si="187"/>
        <v>120.06723765308571</v>
      </c>
      <c r="K231" s="12">
        <v>224</v>
      </c>
      <c r="L231" s="8">
        <f t="shared" si="199"/>
        <v>14312</v>
      </c>
      <c r="M231" s="4">
        <f t="shared" si="178"/>
        <v>2.4556188243175348E-2</v>
      </c>
      <c r="N231" s="4">
        <f t="shared" si="179"/>
        <v>0.29961480489030312</v>
      </c>
      <c r="O231" s="8">
        <f t="shared" si="180"/>
        <v>32283</v>
      </c>
      <c r="P231" s="1">
        <f t="shared" si="188"/>
        <v>1223</v>
      </c>
      <c r="Q231" s="4">
        <f t="shared" si="190"/>
        <v>3.9375402446877011E-2</v>
      </c>
      <c r="R231" s="22">
        <f t="shared" si="191"/>
        <v>1.0393754024468771</v>
      </c>
      <c r="S231" s="7">
        <v>1896</v>
      </c>
      <c r="T231" s="12">
        <f t="shared" si="162"/>
        <v>184</v>
      </c>
      <c r="U231" s="28">
        <f t="shared" si="171"/>
        <v>1.2327698309492847</v>
      </c>
      <c r="V231" s="28">
        <f t="shared" si="172"/>
        <v>1.3370944992947813</v>
      </c>
      <c r="W231" s="4">
        <f t="shared" si="163"/>
        <v>0.10747663551401869</v>
      </c>
      <c r="X231" s="12">
        <v>188</v>
      </c>
      <c r="Y231" s="42">
        <f t="shared" si="167"/>
        <v>1.2051282051282051</v>
      </c>
      <c r="Z231" s="44">
        <f t="shared" si="174"/>
        <v>1.2207792207792207</v>
      </c>
      <c r="AA231" s="11">
        <f t="shared" si="164"/>
        <v>9</v>
      </c>
      <c r="AB231" s="4">
        <f t="shared" si="165"/>
        <v>5.027932960893855E-2</v>
      </c>
      <c r="AC231" s="4">
        <f t="shared" si="159"/>
        <v>5.8730601245237435E-2</v>
      </c>
      <c r="AD231" s="4">
        <f t="shared" si="160"/>
        <v>5.8234984357091969E-3</v>
      </c>
      <c r="AE231" s="4">
        <f t="shared" si="192"/>
        <v>9.9156118143459912E-2</v>
      </c>
      <c r="AF231" s="1">
        <f t="shared" si="181"/>
        <v>15485</v>
      </c>
      <c r="AG231" s="4">
        <f t="shared" si="194"/>
        <v>0.9242492734904747</v>
      </c>
      <c r="AH231" s="4">
        <f t="shared" si="195"/>
        <v>7.5750726509525343E-2</v>
      </c>
    </row>
    <row r="232" spans="1:34" x14ac:dyDescent="0.25">
      <c r="A232" s="3">
        <v>44124</v>
      </c>
      <c r="B232" s="8">
        <v>989</v>
      </c>
      <c r="C232" s="39"/>
      <c r="D232" s="40"/>
      <c r="E232" s="40">
        <f t="shared" ref="E232" si="217">(B232+B233+B234+B235+B236)/(B227+B228+B229+B230+B231)</f>
        <v>1.1923847695390781</v>
      </c>
      <c r="F232" s="8">
        <f t="shared" si="182"/>
        <v>48757</v>
      </c>
      <c r="G232" s="8">
        <v>38</v>
      </c>
      <c r="H232" s="38"/>
      <c r="I232" s="8">
        <f t="shared" si="183"/>
        <v>1211</v>
      </c>
      <c r="J232" s="8">
        <f t="shared" si="187"/>
        <v>123.9568838856665</v>
      </c>
      <c r="K232" s="12">
        <v>325</v>
      </c>
      <c r="L232" s="8">
        <f t="shared" si="199"/>
        <v>14637</v>
      </c>
      <c r="M232" s="4">
        <f t="shared" si="178"/>
        <v>2.4837459236622433E-2</v>
      </c>
      <c r="N232" s="4">
        <f t="shared" si="179"/>
        <v>0.30020304776750006</v>
      </c>
      <c r="O232" s="8">
        <f t="shared" si="180"/>
        <v>32909</v>
      </c>
      <c r="P232" s="1">
        <f t="shared" si="188"/>
        <v>626</v>
      </c>
      <c r="Q232" s="4">
        <f t="shared" si="190"/>
        <v>1.9391010748691262E-2</v>
      </c>
      <c r="R232" s="22">
        <f t="shared" si="191"/>
        <v>1.0193910107486912</v>
      </c>
      <c r="S232" s="7">
        <v>1960</v>
      </c>
      <c r="T232" s="12">
        <f t="shared" si="162"/>
        <v>64</v>
      </c>
      <c r="U232" s="28">
        <f t="shared" si="171"/>
        <v>1.2604501607717042</v>
      </c>
      <c r="V232" s="28">
        <f t="shared" si="172"/>
        <v>1.2903225806451613</v>
      </c>
      <c r="W232" s="4">
        <f t="shared" si="163"/>
        <v>3.3755274261603373E-2</v>
      </c>
      <c r="X232" s="12">
        <v>197</v>
      </c>
      <c r="Y232" s="42">
        <f t="shared" si="167"/>
        <v>1.1796407185628743</v>
      </c>
      <c r="Z232" s="44">
        <f t="shared" si="174"/>
        <v>1.23125</v>
      </c>
      <c r="AA232" s="11">
        <f t="shared" si="164"/>
        <v>9</v>
      </c>
      <c r="AB232" s="4">
        <f t="shared" si="165"/>
        <v>4.7872340425531915E-2</v>
      </c>
      <c r="AC232" s="4">
        <f t="shared" si="159"/>
        <v>5.9558175575070649E-2</v>
      </c>
      <c r="AD232" s="4">
        <f t="shared" si="160"/>
        <v>5.98620438178006E-3</v>
      </c>
      <c r="AE232" s="4">
        <f t="shared" si="192"/>
        <v>0.10051020408163265</v>
      </c>
      <c r="AF232" s="1">
        <f t="shared" si="181"/>
        <v>15848</v>
      </c>
      <c r="AG232" s="4">
        <f t="shared" si="194"/>
        <v>0.92358657243816256</v>
      </c>
      <c r="AH232" s="4">
        <f t="shared" si="195"/>
        <v>7.6413427561837458E-2</v>
      </c>
    </row>
    <row r="233" spans="1:34" x14ac:dyDescent="0.25">
      <c r="A233" s="3">
        <v>44125</v>
      </c>
      <c r="B233" s="8">
        <v>1423</v>
      </c>
      <c r="C233" s="39"/>
      <c r="D233" s="40"/>
      <c r="E233" s="40"/>
      <c r="F233" s="8">
        <f t="shared" si="182"/>
        <v>50180</v>
      </c>
      <c r="G233" s="8">
        <v>48</v>
      </c>
      <c r="H233" s="38"/>
      <c r="I233" s="8">
        <f t="shared" si="183"/>
        <v>1259</v>
      </c>
      <c r="J233" s="8">
        <f t="shared" si="187"/>
        <v>128.87012123208433</v>
      </c>
      <c r="K233" s="12">
        <v>268</v>
      </c>
      <c r="L233" s="8">
        <f t="shared" si="199"/>
        <v>14905</v>
      </c>
      <c r="M233" s="4">
        <f t="shared" si="178"/>
        <v>2.5089677162216023E-2</v>
      </c>
      <c r="N233" s="4">
        <f t="shared" si="179"/>
        <v>0.29703068951773615</v>
      </c>
      <c r="O233" s="8">
        <f t="shared" si="180"/>
        <v>34016</v>
      </c>
      <c r="P233" s="1">
        <f t="shared" si="188"/>
        <v>1107</v>
      </c>
      <c r="Q233" s="4">
        <f t="shared" si="190"/>
        <v>3.3638214470205721E-2</v>
      </c>
      <c r="R233" s="22">
        <f t="shared" si="191"/>
        <v>1.0336382144702057</v>
      </c>
      <c r="S233" s="7">
        <v>2023</v>
      </c>
      <c r="T233" s="12">
        <f t="shared" si="162"/>
        <v>63</v>
      </c>
      <c r="U233" s="28">
        <f t="shared" si="171"/>
        <v>1.2320341047503045</v>
      </c>
      <c r="V233" s="28">
        <f t="shared" si="172"/>
        <v>1.3153446033810143</v>
      </c>
      <c r="W233" s="4">
        <f t="shared" si="163"/>
        <v>3.214285714285714E-2</v>
      </c>
      <c r="X233" s="12">
        <v>201</v>
      </c>
      <c r="Y233" s="42">
        <f t="shared" si="167"/>
        <v>1.1754385964912282</v>
      </c>
      <c r="Z233" s="44">
        <f t="shared" si="174"/>
        <v>1.2884615384615385</v>
      </c>
      <c r="AA233" s="11">
        <f t="shared" si="164"/>
        <v>4</v>
      </c>
      <c r="AB233" s="4">
        <f t="shared" si="165"/>
        <v>2.030456852791878E-2</v>
      </c>
      <c r="AC233" s="4">
        <f t="shared" si="159"/>
        <v>5.9472013170272814E-2</v>
      </c>
      <c r="AD233" s="4">
        <f t="shared" si="160"/>
        <v>5.9089840075258705E-3</v>
      </c>
      <c r="AE233" s="4">
        <f t="shared" si="192"/>
        <v>9.9357390014829461E-2</v>
      </c>
      <c r="AF233" s="1">
        <f t="shared" si="181"/>
        <v>16164</v>
      </c>
      <c r="AG233" s="4">
        <f t="shared" si="194"/>
        <v>0.92211086364761197</v>
      </c>
      <c r="AH233" s="4">
        <f t="shared" si="195"/>
        <v>7.7889136352388019E-2</v>
      </c>
    </row>
    <row r="234" spans="1:34" x14ac:dyDescent="0.25">
      <c r="A234" s="3">
        <v>44126</v>
      </c>
      <c r="B234" s="8">
        <v>2032</v>
      </c>
      <c r="C234" s="39"/>
      <c r="D234" s="40"/>
      <c r="E234" s="40"/>
      <c r="F234" s="8">
        <f t="shared" si="182"/>
        <v>52212</v>
      </c>
      <c r="G234" s="8">
        <v>46</v>
      </c>
      <c r="H234" s="38"/>
      <c r="I234" s="8">
        <f t="shared" si="183"/>
        <v>1305</v>
      </c>
      <c r="J234" s="8">
        <f t="shared" si="187"/>
        <v>133.57864035573476</v>
      </c>
      <c r="K234" s="12">
        <v>349</v>
      </c>
      <c r="L234" s="8">
        <f t="shared" si="199"/>
        <v>15254</v>
      </c>
      <c r="M234" s="4">
        <f t="shared" si="178"/>
        <v>2.499425419443806E-2</v>
      </c>
      <c r="N234" s="4">
        <f t="shared" si="179"/>
        <v>0.29215506013943154</v>
      </c>
      <c r="O234" s="8">
        <f t="shared" si="180"/>
        <v>35653</v>
      </c>
      <c r="P234" s="1">
        <f t="shared" si="188"/>
        <v>1637</v>
      </c>
      <c r="Q234" s="4">
        <f t="shared" si="190"/>
        <v>4.8124412041392284E-2</v>
      </c>
      <c r="R234" s="22">
        <f t="shared" si="191"/>
        <v>1.0481244120413924</v>
      </c>
      <c r="S234" s="7">
        <v>2132</v>
      </c>
      <c r="T234" s="12">
        <f t="shared" si="162"/>
        <v>109</v>
      </c>
      <c r="U234" s="28">
        <f t="shared" si="171"/>
        <v>1.2593030124040165</v>
      </c>
      <c r="V234" s="28">
        <f t="shared" si="172"/>
        <v>1.3710610932475884</v>
      </c>
      <c r="W234" s="4">
        <f t="shared" si="163"/>
        <v>5.3880375679683637E-2</v>
      </c>
      <c r="X234" s="12">
        <v>197</v>
      </c>
      <c r="Y234" s="42">
        <f t="shared" si="167"/>
        <v>1.0648648648648649</v>
      </c>
      <c r="Z234" s="44">
        <f t="shared" si="174"/>
        <v>1.1796407185628743</v>
      </c>
      <c r="AA234" s="11">
        <f t="shared" si="164"/>
        <v>-4</v>
      </c>
      <c r="AB234" s="4">
        <f t="shared" si="165"/>
        <v>-1.9900497512437811E-2</v>
      </c>
      <c r="AC234" s="4">
        <f t="shared" si="159"/>
        <v>5.9798614422348753E-2</v>
      </c>
      <c r="AD234" s="4">
        <f t="shared" si="160"/>
        <v>5.5254817266429191E-3</v>
      </c>
      <c r="AE234" s="4">
        <f t="shared" si="192"/>
        <v>9.2401500938086301E-2</v>
      </c>
      <c r="AF234" s="1">
        <f t="shared" si="181"/>
        <v>16559</v>
      </c>
      <c r="AG234" s="4">
        <f t="shared" si="194"/>
        <v>0.92119089316987746</v>
      </c>
      <c r="AH234" s="4">
        <f t="shared" si="195"/>
        <v>7.8809106830122586E-2</v>
      </c>
    </row>
    <row r="235" spans="1:34" x14ac:dyDescent="0.25">
      <c r="A235" s="3">
        <v>44127</v>
      </c>
      <c r="B235" s="8">
        <v>2066</v>
      </c>
      <c r="C235" s="39"/>
      <c r="D235" s="40"/>
      <c r="E235" s="40"/>
      <c r="F235" s="8">
        <f t="shared" si="182"/>
        <v>54278</v>
      </c>
      <c r="G235" s="8">
        <v>47</v>
      </c>
      <c r="H235" s="38"/>
      <c r="I235" s="8">
        <f t="shared" si="183"/>
        <v>1352</v>
      </c>
      <c r="J235" s="8">
        <f t="shared" si="187"/>
        <v>138.38951859076889</v>
      </c>
      <c r="K235" s="12">
        <v>401</v>
      </c>
      <c r="L235" s="8">
        <f t="shared" si="199"/>
        <v>15655</v>
      </c>
      <c r="M235" s="4">
        <f t="shared" si="178"/>
        <v>2.4908802829875825E-2</v>
      </c>
      <c r="N235" s="4">
        <f t="shared" si="179"/>
        <v>0.28842256531191274</v>
      </c>
      <c r="O235" s="8">
        <f t="shared" si="180"/>
        <v>37271</v>
      </c>
      <c r="P235" s="1">
        <f t="shared" si="188"/>
        <v>1618</v>
      </c>
      <c r="Q235" s="4">
        <f t="shared" si="190"/>
        <v>4.5381875298011388E-2</v>
      </c>
      <c r="R235" s="22">
        <f t="shared" si="191"/>
        <v>1.0453818752980113</v>
      </c>
      <c r="S235" s="7">
        <v>2209</v>
      </c>
      <c r="T235" s="12">
        <f t="shared" si="162"/>
        <v>77</v>
      </c>
      <c r="U235" s="28">
        <f t="shared" si="171"/>
        <v>1.2903037383177569</v>
      </c>
      <c r="V235" s="28">
        <f t="shared" si="172"/>
        <v>1.3453105968331303</v>
      </c>
      <c r="W235" s="4">
        <f t="shared" si="163"/>
        <v>3.6116322701688554E-2</v>
      </c>
      <c r="X235" s="12">
        <v>200</v>
      </c>
      <c r="Y235" s="42">
        <f t="shared" si="167"/>
        <v>1.1173184357541899</v>
      </c>
      <c r="Z235" s="44">
        <f t="shared" si="174"/>
        <v>1.1695906432748537</v>
      </c>
      <c r="AA235" s="11">
        <f t="shared" si="164"/>
        <v>3</v>
      </c>
      <c r="AB235" s="4">
        <f t="shared" si="165"/>
        <v>1.5228426395939087E-2</v>
      </c>
      <c r="AC235" s="4">
        <f t="shared" si="159"/>
        <v>5.9268600252206809E-2</v>
      </c>
      <c r="AD235" s="4">
        <f t="shared" si="160"/>
        <v>5.3661023315714632E-3</v>
      </c>
      <c r="AE235" s="4">
        <f t="shared" si="192"/>
        <v>9.0538705296514255E-2</v>
      </c>
      <c r="AF235" s="1">
        <f t="shared" si="181"/>
        <v>17007</v>
      </c>
      <c r="AG235" s="4">
        <f t="shared" si="194"/>
        <v>0.92050332216146291</v>
      </c>
      <c r="AH235" s="4">
        <f t="shared" si="195"/>
        <v>7.9496677838537075E-2</v>
      </c>
    </row>
    <row r="236" spans="1:34" x14ac:dyDescent="0.25">
      <c r="A236" s="3">
        <v>44128</v>
      </c>
      <c r="B236" s="8">
        <v>1820</v>
      </c>
      <c r="C236" s="39"/>
      <c r="D236" s="40"/>
      <c r="E236" s="40"/>
      <c r="F236" s="8">
        <f t="shared" si="182"/>
        <v>56098</v>
      </c>
      <c r="G236" s="8">
        <v>38</v>
      </c>
      <c r="H236" s="38"/>
      <c r="I236" s="8">
        <f t="shared" si="183"/>
        <v>1390</v>
      </c>
      <c r="J236" s="8">
        <f t="shared" si="187"/>
        <v>142.27916482334965</v>
      </c>
      <c r="K236" s="12">
        <v>352</v>
      </c>
      <c r="L236" s="8">
        <f t="shared" si="199"/>
        <v>16007</v>
      </c>
      <c r="M236" s="4">
        <f t="shared" si="178"/>
        <v>2.4778066954258618E-2</v>
      </c>
      <c r="N236" s="4">
        <f t="shared" si="179"/>
        <v>0.28533994081785446</v>
      </c>
      <c r="O236" s="8">
        <f t="shared" si="180"/>
        <v>38701</v>
      </c>
      <c r="P236" s="1">
        <f t="shared" si="188"/>
        <v>1430</v>
      </c>
      <c r="Q236" s="4">
        <f t="shared" si="190"/>
        <v>3.8367631670735959E-2</v>
      </c>
      <c r="R236" s="22">
        <f t="shared" si="191"/>
        <v>1.038367631670736</v>
      </c>
      <c r="S236" s="7">
        <v>2245</v>
      </c>
      <c r="T236" s="12">
        <f t="shared" si="162"/>
        <v>36</v>
      </c>
      <c r="U236" s="28">
        <f t="shared" si="171"/>
        <v>1.1840717299578059</v>
      </c>
      <c r="V236" s="28">
        <f t="shared" si="172"/>
        <v>1.3260484347312462</v>
      </c>
      <c r="W236" s="4">
        <f t="shared" si="163"/>
        <v>1.6296966953372568E-2</v>
      </c>
      <c r="X236" s="12">
        <v>205</v>
      </c>
      <c r="Y236" s="42">
        <f t="shared" si="167"/>
        <v>1.0904255319148937</v>
      </c>
      <c r="Z236" s="44">
        <f t="shared" si="174"/>
        <v>1.1081081081081081</v>
      </c>
      <c r="AA236" s="11">
        <f t="shared" si="164"/>
        <v>5</v>
      </c>
      <c r="AB236" s="4">
        <f t="shared" si="165"/>
        <v>2.5000000000000001E-2</v>
      </c>
      <c r="AC236" s="4">
        <f t="shared" si="159"/>
        <v>5.8008836980956567E-2</v>
      </c>
      <c r="AD236" s="4">
        <f t="shared" si="160"/>
        <v>5.2970207488178597E-3</v>
      </c>
      <c r="AE236" s="4">
        <f t="shared" si="192"/>
        <v>9.1314031180400893E-2</v>
      </c>
      <c r="AF236" s="1">
        <f t="shared" si="181"/>
        <v>17397</v>
      </c>
      <c r="AG236" s="4">
        <f t="shared" si="194"/>
        <v>0.92010116686785082</v>
      </c>
      <c r="AH236" s="4">
        <f t="shared" si="195"/>
        <v>7.9898833132149225E-2</v>
      </c>
    </row>
    <row r="237" spans="1:34" x14ac:dyDescent="0.25">
      <c r="A237" s="3">
        <v>44129</v>
      </c>
      <c r="B237" s="8">
        <v>3149</v>
      </c>
      <c r="C237" s="39"/>
      <c r="D237" s="40"/>
      <c r="E237" s="40">
        <f t="shared" ref="E237" si="218">(B237+B238+B239+B240+B241)/(B232+B233+B234+B235+B236)</f>
        <v>1.4440576230492197</v>
      </c>
      <c r="F237" s="8">
        <f t="shared" si="182"/>
        <v>59247</v>
      </c>
      <c r="G237" s="8">
        <v>35</v>
      </c>
      <c r="H237" s="38"/>
      <c r="I237" s="8">
        <f t="shared" si="183"/>
        <v>1425</v>
      </c>
      <c r="J237" s="8">
        <f t="shared" si="187"/>
        <v>145.86173372177933</v>
      </c>
      <c r="K237" s="12">
        <v>235</v>
      </c>
      <c r="L237" s="8">
        <f t="shared" si="199"/>
        <v>16242</v>
      </c>
      <c r="M237" s="4">
        <f t="shared" si="178"/>
        <v>2.405185072661907E-2</v>
      </c>
      <c r="N237" s="4">
        <f t="shared" si="179"/>
        <v>0.27414046280824345</v>
      </c>
      <c r="O237" s="8">
        <f t="shared" si="180"/>
        <v>41580</v>
      </c>
      <c r="P237" s="1">
        <f t="shared" si="188"/>
        <v>2879</v>
      </c>
      <c r="Q237" s="4">
        <f t="shared" si="190"/>
        <v>7.4390842613885941E-2</v>
      </c>
      <c r="R237" s="22">
        <f t="shared" si="191"/>
        <v>1.074390842613886</v>
      </c>
      <c r="S237" s="7">
        <v>2449</v>
      </c>
      <c r="T237" s="12">
        <f t="shared" si="162"/>
        <v>204</v>
      </c>
      <c r="U237" s="28">
        <f t="shared" si="171"/>
        <v>1.2494897959183673</v>
      </c>
      <c r="V237" s="28">
        <f t="shared" si="172"/>
        <v>1.4304906542056075</v>
      </c>
      <c r="W237" s="4">
        <f t="shared" si="163"/>
        <v>9.0868596881959918E-2</v>
      </c>
      <c r="X237" s="12">
        <v>221</v>
      </c>
      <c r="Y237" s="42">
        <f t="shared" si="167"/>
        <v>1.1218274111675126</v>
      </c>
      <c r="Z237" s="44">
        <f t="shared" si="174"/>
        <v>1.23463687150838</v>
      </c>
      <c r="AA237" s="11">
        <f t="shared" si="164"/>
        <v>16</v>
      </c>
      <c r="AB237" s="4">
        <f t="shared" si="165"/>
        <v>7.8048780487804878E-2</v>
      </c>
      <c r="AC237" s="4">
        <f t="shared" si="159"/>
        <v>5.8898508898508901E-2</v>
      </c>
      <c r="AD237" s="4">
        <f t="shared" si="160"/>
        <v>5.3150553150553151E-3</v>
      </c>
      <c r="AE237" s="4">
        <f t="shared" si="192"/>
        <v>9.0240914659044505E-2</v>
      </c>
      <c r="AF237" s="1">
        <f t="shared" si="181"/>
        <v>17667</v>
      </c>
      <c r="AG237" s="4">
        <f t="shared" si="194"/>
        <v>0.91934114450670745</v>
      </c>
      <c r="AH237" s="4">
        <f t="shared" si="195"/>
        <v>8.0658855493292575E-2</v>
      </c>
    </row>
    <row r="238" spans="1:34" x14ac:dyDescent="0.25">
      <c r="A238" s="3">
        <v>44130</v>
      </c>
      <c r="B238" s="8">
        <v>2316</v>
      </c>
      <c r="C238" s="39">
        <f t="shared" ref="C238" si="219">B238+B239+B240+B241+B242+B243+B244</f>
        <v>19952</v>
      </c>
      <c r="D238" s="40">
        <f t="shared" ref="D238" si="220">C238/C231</f>
        <v>1.5398626225206453</v>
      </c>
      <c r="E238" s="40"/>
      <c r="F238" s="8">
        <f t="shared" si="182"/>
        <v>61563</v>
      </c>
      <c r="G238" s="8">
        <v>47</v>
      </c>
      <c r="H238" s="38">
        <f t="shared" ref="H238" si="221">(G238+G239+G240+G241+G242+G243+G244)/(G231+G232+G233+G234+G235+G236+G237)</f>
        <v>1.3922261484098939</v>
      </c>
      <c r="I238" s="8">
        <f t="shared" si="183"/>
        <v>1472</v>
      </c>
      <c r="J238" s="8">
        <f t="shared" si="187"/>
        <v>150.67261195681345</v>
      </c>
      <c r="K238" s="12">
        <v>249</v>
      </c>
      <c r="L238" s="8">
        <f t="shared" si="199"/>
        <v>16491</v>
      </c>
      <c r="M238" s="4">
        <f t="shared" si="178"/>
        <v>2.3910465701801407E-2</v>
      </c>
      <c r="N238" s="4">
        <f t="shared" si="179"/>
        <v>0.26787193606549387</v>
      </c>
      <c r="O238" s="8">
        <f t="shared" si="180"/>
        <v>43600</v>
      </c>
      <c r="P238" s="1">
        <f t="shared" si="188"/>
        <v>2020</v>
      </c>
      <c r="Q238" s="4">
        <f t="shared" si="190"/>
        <v>4.8581048581048579E-2</v>
      </c>
      <c r="R238" s="22">
        <f t="shared" si="191"/>
        <v>1.0485810485810485</v>
      </c>
      <c r="S238" s="7">
        <v>2602</v>
      </c>
      <c r="T238" s="12">
        <f t="shared" si="162"/>
        <v>153</v>
      </c>
      <c r="U238" s="28">
        <f t="shared" si="171"/>
        <v>1.2862086010874938</v>
      </c>
      <c r="V238" s="28">
        <f t="shared" si="172"/>
        <v>1.3723628691983123</v>
      </c>
      <c r="W238" s="4">
        <f t="shared" si="163"/>
        <v>6.2474479379338504E-2</v>
      </c>
      <c r="X238" s="12">
        <v>233</v>
      </c>
      <c r="Y238" s="42">
        <f t="shared" si="167"/>
        <v>1.1592039800995024</v>
      </c>
      <c r="Z238" s="44">
        <f t="shared" si="174"/>
        <v>1.2393617021276595</v>
      </c>
      <c r="AA238" s="11">
        <f t="shared" si="164"/>
        <v>12</v>
      </c>
      <c r="AB238" s="4">
        <f t="shared" si="165"/>
        <v>5.4298642533936653E-2</v>
      </c>
      <c r="AC238" s="4">
        <f t="shared" si="159"/>
        <v>5.9678899082568806E-2</v>
      </c>
      <c r="AD238" s="4">
        <f t="shared" si="160"/>
        <v>5.3440366972477065E-3</v>
      </c>
      <c r="AE238" s="4">
        <f t="shared" si="192"/>
        <v>8.9546502690238283E-2</v>
      </c>
      <c r="AF238" s="1">
        <f t="shared" si="181"/>
        <v>17963</v>
      </c>
      <c r="AG238" s="4">
        <f t="shared" si="194"/>
        <v>0.91805377720870673</v>
      </c>
      <c r="AH238" s="4">
        <f t="shared" si="195"/>
        <v>8.1946222791293211E-2</v>
      </c>
    </row>
    <row r="239" spans="1:34" x14ac:dyDescent="0.25">
      <c r="A239" s="3">
        <v>44131</v>
      </c>
      <c r="B239" s="8">
        <v>2079</v>
      </c>
      <c r="C239" s="39"/>
      <c r="D239" s="40"/>
      <c r="E239" s="40"/>
      <c r="F239" s="8">
        <f t="shared" si="182"/>
        <v>63642</v>
      </c>
      <c r="G239" s="8">
        <v>63</v>
      </c>
      <c r="H239" s="38"/>
      <c r="I239" s="8">
        <f t="shared" si="183"/>
        <v>1535</v>
      </c>
      <c r="J239" s="8">
        <f t="shared" si="187"/>
        <v>157.12123597398684</v>
      </c>
      <c r="K239" s="12">
        <v>155</v>
      </c>
      <c r="L239" s="8">
        <f t="shared" si="199"/>
        <v>16646</v>
      </c>
      <c r="M239" s="4">
        <f t="shared" si="178"/>
        <v>2.4119292291254202E-2</v>
      </c>
      <c r="N239" s="4">
        <f t="shared" si="179"/>
        <v>0.26155683353760095</v>
      </c>
      <c r="O239" s="8">
        <f t="shared" si="180"/>
        <v>45461</v>
      </c>
      <c r="P239" s="1">
        <f t="shared" si="188"/>
        <v>1861</v>
      </c>
      <c r="Q239" s="4">
        <f t="shared" si="190"/>
        <v>4.268348623853211E-2</v>
      </c>
      <c r="R239" s="22">
        <f t="shared" si="191"/>
        <v>1.0426834862385321</v>
      </c>
      <c r="S239" s="7">
        <v>2891</v>
      </c>
      <c r="T239" s="12">
        <f t="shared" si="162"/>
        <v>289</v>
      </c>
      <c r="U239" s="28">
        <f t="shared" si="171"/>
        <v>1.3560037523452158</v>
      </c>
      <c r="V239" s="28">
        <f t="shared" si="172"/>
        <v>1.4750000000000001</v>
      </c>
      <c r="W239" s="4">
        <f t="shared" si="163"/>
        <v>0.11106840891621829</v>
      </c>
      <c r="X239" s="12">
        <v>243</v>
      </c>
      <c r="Y239" s="42">
        <f t="shared" si="167"/>
        <v>1.233502538071066</v>
      </c>
      <c r="Z239" s="44">
        <f t="shared" si="174"/>
        <v>1.233502538071066</v>
      </c>
      <c r="AA239" s="11">
        <f t="shared" si="164"/>
        <v>10</v>
      </c>
      <c r="AB239" s="4">
        <f t="shared" si="165"/>
        <v>4.2918454935622317E-2</v>
      </c>
      <c r="AC239" s="4">
        <f t="shared" ref="AC239:AC302" si="222">S239/O239</f>
        <v>6.3592969798288643E-2</v>
      </c>
      <c r="AD239" s="4">
        <f t="shared" ref="AD239:AD302" si="223">X239/O239</f>
        <v>5.3452409757814394E-3</v>
      </c>
      <c r="AE239" s="4">
        <f t="shared" ref="AE239:AE302" si="224">X239/S239</f>
        <v>8.4053960567277763E-2</v>
      </c>
      <c r="AF239" s="1">
        <f t="shared" si="181"/>
        <v>18181</v>
      </c>
      <c r="AG239" s="4">
        <f t="shared" si="194"/>
        <v>0.91557120070403164</v>
      </c>
      <c r="AH239" s="4">
        <f t="shared" si="195"/>
        <v>8.4428799295968318E-2</v>
      </c>
    </row>
    <row r="240" spans="1:34" x14ac:dyDescent="0.25">
      <c r="A240" s="3">
        <v>44132</v>
      </c>
      <c r="B240" s="8">
        <v>2291</v>
      </c>
      <c r="C240" s="39"/>
      <c r="D240" s="40"/>
      <c r="E240" s="40"/>
      <c r="F240" s="8">
        <f t="shared" si="182"/>
        <v>65933</v>
      </c>
      <c r="G240" s="8">
        <v>43</v>
      </c>
      <c r="H240" s="38"/>
      <c r="I240" s="8">
        <f t="shared" si="183"/>
        <v>1578</v>
      </c>
      <c r="J240" s="8">
        <f t="shared" si="187"/>
        <v>161.52267776348614</v>
      </c>
      <c r="K240" s="12">
        <v>452</v>
      </c>
      <c r="L240" s="8">
        <f t="shared" si="199"/>
        <v>17098</v>
      </c>
      <c r="M240" s="4">
        <f t="shared" si="178"/>
        <v>2.3933386923088589E-2</v>
      </c>
      <c r="N240" s="4">
        <f t="shared" si="179"/>
        <v>0.25932385906905497</v>
      </c>
      <c r="O240" s="8">
        <f t="shared" si="180"/>
        <v>47257</v>
      </c>
      <c r="P240" s="1">
        <f t="shared" si="188"/>
        <v>1796</v>
      </c>
      <c r="Q240" s="4">
        <f t="shared" si="190"/>
        <v>3.9506390092606848E-2</v>
      </c>
      <c r="R240" s="22">
        <f t="shared" si="191"/>
        <v>1.0395063900926069</v>
      </c>
      <c r="S240" s="7">
        <v>3166</v>
      </c>
      <c r="T240" s="12">
        <f t="shared" ref="T240:T303" si="225">S240-S239</f>
        <v>275</v>
      </c>
      <c r="U240" s="28">
        <f t="shared" si="171"/>
        <v>1.4332277048438207</v>
      </c>
      <c r="V240" s="28">
        <f t="shared" si="172"/>
        <v>1.565002471576866</v>
      </c>
      <c r="W240" s="4">
        <f t="shared" ref="W240:W303" si="226">(S240-S239)/S239</f>
        <v>9.5122794880664135E-2</v>
      </c>
      <c r="X240" s="12">
        <v>263</v>
      </c>
      <c r="Y240" s="42">
        <f t="shared" si="167"/>
        <v>1.3149999999999999</v>
      </c>
      <c r="Z240" s="44">
        <f t="shared" si="174"/>
        <v>1.308457711442786</v>
      </c>
      <c r="AA240" s="11">
        <f t="shared" ref="AA240:AA303" si="227">X240-X239</f>
        <v>20</v>
      </c>
      <c r="AB240" s="4">
        <f t="shared" ref="AB240:AB303" si="228">(X240-X239)/X239</f>
        <v>8.2304526748971193E-2</v>
      </c>
      <c r="AC240" s="4">
        <f t="shared" si="222"/>
        <v>6.6995365765918274E-2</v>
      </c>
      <c r="AD240" s="4">
        <f t="shared" si="223"/>
        <v>5.5653130753115943E-3</v>
      </c>
      <c r="AE240" s="4">
        <f t="shared" si="224"/>
        <v>8.3070120025268479E-2</v>
      </c>
      <c r="AF240" s="1">
        <f t="shared" si="181"/>
        <v>18676</v>
      </c>
      <c r="AG240" s="4">
        <f t="shared" si="194"/>
        <v>0.91550653244806168</v>
      </c>
      <c r="AH240" s="4">
        <f t="shared" si="195"/>
        <v>8.4493467551938317E-2</v>
      </c>
    </row>
    <row r="241" spans="1:34" x14ac:dyDescent="0.25">
      <c r="A241" s="3">
        <v>44133</v>
      </c>
      <c r="B241" s="8">
        <v>2194</v>
      </c>
      <c r="C241" s="39"/>
      <c r="D241" s="40"/>
      <c r="E241" s="40"/>
      <c r="F241" s="8">
        <f t="shared" si="182"/>
        <v>68127</v>
      </c>
      <c r="G241" s="8">
        <v>56</v>
      </c>
      <c r="H241" s="38"/>
      <c r="I241" s="8">
        <f t="shared" si="183"/>
        <v>1634</v>
      </c>
      <c r="J241" s="8">
        <f t="shared" si="187"/>
        <v>167.25478800097363</v>
      </c>
      <c r="K241" s="12">
        <v>371</v>
      </c>
      <c r="L241" s="8">
        <f t="shared" si="199"/>
        <v>17469</v>
      </c>
      <c r="M241" s="4">
        <f t="shared" si="178"/>
        <v>2.3984616965373493E-2</v>
      </c>
      <c r="N241" s="4">
        <f t="shared" si="179"/>
        <v>0.25641816020080144</v>
      </c>
      <c r="O241" s="8">
        <f t="shared" si="180"/>
        <v>49024</v>
      </c>
      <c r="P241" s="1">
        <f t="shared" si="188"/>
        <v>1767</v>
      </c>
      <c r="Q241" s="4">
        <f t="shared" si="190"/>
        <v>3.7391285947055465E-2</v>
      </c>
      <c r="R241" s="22">
        <f t="shared" si="191"/>
        <v>1.0373912859470555</v>
      </c>
      <c r="S241" s="7">
        <v>3197</v>
      </c>
      <c r="T241" s="12">
        <f t="shared" si="225"/>
        <v>31</v>
      </c>
      <c r="U241" s="28">
        <f t="shared" si="171"/>
        <v>1.424053452115813</v>
      </c>
      <c r="V241" s="28">
        <f t="shared" si="172"/>
        <v>1.49953095684803</v>
      </c>
      <c r="W241" s="4">
        <f t="shared" si="226"/>
        <v>9.7915350600126343E-3</v>
      </c>
      <c r="X241" s="12">
        <v>255</v>
      </c>
      <c r="Y241" s="42">
        <f t="shared" si="167"/>
        <v>1.2439024390243902</v>
      </c>
      <c r="Z241" s="44">
        <f t="shared" si="174"/>
        <v>1.2944162436548223</v>
      </c>
      <c r="AA241" s="11">
        <f t="shared" si="227"/>
        <v>-8</v>
      </c>
      <c r="AB241" s="4">
        <f t="shared" si="228"/>
        <v>-3.0418250950570342E-2</v>
      </c>
      <c r="AC241" s="4">
        <f t="shared" si="222"/>
        <v>6.5212956919060053E-2</v>
      </c>
      <c r="AD241" s="4">
        <f t="shared" si="223"/>
        <v>5.2015339425587467E-3</v>
      </c>
      <c r="AE241" s="4">
        <f t="shared" si="224"/>
        <v>7.9762277134813889E-2</v>
      </c>
      <c r="AF241" s="1">
        <f t="shared" si="181"/>
        <v>19103</v>
      </c>
      <c r="AG241" s="4">
        <f t="shared" si="194"/>
        <v>0.91446369680154949</v>
      </c>
      <c r="AH241" s="4">
        <f t="shared" si="195"/>
        <v>8.55363031984505E-2</v>
      </c>
    </row>
    <row r="242" spans="1:34" x14ac:dyDescent="0.25">
      <c r="A242" s="3">
        <v>44134</v>
      </c>
      <c r="B242" s="8">
        <v>3286</v>
      </c>
      <c r="C242" s="39"/>
      <c r="D242" s="40"/>
      <c r="E242" s="40">
        <f t="shared" ref="E242" si="229">(B242+B243+B244+B245+B246)/(B237+B238+B239+B240+B241)</f>
        <v>1.5497547593316152</v>
      </c>
      <c r="F242" s="8">
        <f t="shared" si="182"/>
        <v>71413</v>
      </c>
      <c r="G242" s="8">
        <v>65</v>
      </c>
      <c r="H242" s="38"/>
      <c r="I242" s="8">
        <f t="shared" si="183"/>
        <v>1699</v>
      </c>
      <c r="J242" s="8">
        <f t="shared" si="187"/>
        <v>173.90813024091443</v>
      </c>
      <c r="K242" s="12">
        <v>484</v>
      </c>
      <c r="L242" s="8">
        <f t="shared" si="199"/>
        <v>17953</v>
      </c>
      <c r="M242" s="4">
        <f t="shared" si="178"/>
        <v>2.3791186478652346E-2</v>
      </c>
      <c r="N242" s="4">
        <f t="shared" si="179"/>
        <v>0.25139680450338175</v>
      </c>
      <c r="O242" s="8">
        <f t="shared" si="180"/>
        <v>51761</v>
      </c>
      <c r="P242" s="1">
        <f t="shared" si="188"/>
        <v>2737</v>
      </c>
      <c r="Q242" s="4">
        <f t="shared" si="190"/>
        <v>5.5829797650130547E-2</v>
      </c>
      <c r="R242" s="22">
        <f t="shared" si="191"/>
        <v>1.0558297976501305</v>
      </c>
      <c r="S242" s="7">
        <v>3753</v>
      </c>
      <c r="T242" s="12">
        <f t="shared" si="225"/>
        <v>556</v>
      </c>
      <c r="U242" s="28">
        <f t="shared" si="171"/>
        <v>1.532462229481421</v>
      </c>
      <c r="V242" s="28">
        <f t="shared" si="172"/>
        <v>1.69895880488909</v>
      </c>
      <c r="W242" s="4">
        <f t="shared" si="226"/>
        <v>0.17391304347826086</v>
      </c>
      <c r="X242" s="12">
        <v>267</v>
      </c>
      <c r="Y242" s="42">
        <f t="shared" si="167"/>
        <v>1.2081447963800904</v>
      </c>
      <c r="Z242" s="44">
        <f t="shared" si="174"/>
        <v>1.335</v>
      </c>
      <c r="AA242" s="11">
        <f t="shared" si="227"/>
        <v>12</v>
      </c>
      <c r="AB242" s="4">
        <f t="shared" si="228"/>
        <v>4.7058823529411764E-2</v>
      </c>
      <c r="AC242" s="4">
        <f t="shared" si="222"/>
        <v>7.2506327157512415E-2</v>
      </c>
      <c r="AD242" s="4">
        <f t="shared" si="223"/>
        <v>5.1583238345472458E-3</v>
      </c>
      <c r="AE242" s="4">
        <f t="shared" si="224"/>
        <v>7.1143085531574737E-2</v>
      </c>
      <c r="AF242" s="1">
        <f t="shared" si="181"/>
        <v>19652</v>
      </c>
      <c r="AG242" s="4">
        <f t="shared" si="194"/>
        <v>0.91354569509464689</v>
      </c>
      <c r="AH242" s="4">
        <f t="shared" si="195"/>
        <v>8.6454304905353149E-2</v>
      </c>
    </row>
    <row r="243" spans="1:34" x14ac:dyDescent="0.25">
      <c r="A243" s="3">
        <v>44135</v>
      </c>
      <c r="B243" s="8">
        <v>3908</v>
      </c>
      <c r="C243" s="39"/>
      <c r="D243" s="40"/>
      <c r="E243" s="40"/>
      <c r="F243" s="8">
        <f t="shared" si="182"/>
        <v>75321</v>
      </c>
      <c r="G243" s="8">
        <v>51</v>
      </c>
      <c r="H243" s="38"/>
      <c r="I243" s="8">
        <f t="shared" si="183"/>
        <v>1750</v>
      </c>
      <c r="J243" s="8">
        <f t="shared" si="187"/>
        <v>179.12844492148338</v>
      </c>
      <c r="K243" s="12">
        <v>1079</v>
      </c>
      <c r="L243" s="8">
        <f t="shared" si="199"/>
        <v>19032</v>
      </c>
      <c r="M243" s="4">
        <f t="shared" si="178"/>
        <v>2.3233892274398905E-2</v>
      </c>
      <c r="N243" s="4">
        <f t="shared" si="179"/>
        <v>0.25267853586649142</v>
      </c>
      <c r="O243" s="8">
        <f t="shared" si="180"/>
        <v>54539</v>
      </c>
      <c r="P243" s="1">
        <f t="shared" si="188"/>
        <v>2778</v>
      </c>
      <c r="Q243" s="4">
        <f t="shared" si="190"/>
        <v>5.3669751357199438E-2</v>
      </c>
      <c r="R243" s="22">
        <f t="shared" si="191"/>
        <v>1.0536697513571995</v>
      </c>
      <c r="S243" s="7">
        <v>4048</v>
      </c>
      <c r="T243" s="12">
        <f t="shared" si="225"/>
        <v>295</v>
      </c>
      <c r="U243" s="28">
        <f t="shared" si="171"/>
        <v>1.5557263643351269</v>
      </c>
      <c r="V243" s="28">
        <f t="shared" si="172"/>
        <v>1.8031180400890869</v>
      </c>
      <c r="W243" s="4">
        <f t="shared" si="226"/>
        <v>7.8603783639754857E-2</v>
      </c>
      <c r="X243" s="12">
        <v>281</v>
      </c>
      <c r="Y243" s="42">
        <f t="shared" si="167"/>
        <v>1.2060085836909871</v>
      </c>
      <c r="Z243" s="44">
        <f t="shared" si="174"/>
        <v>1.3707317073170733</v>
      </c>
      <c r="AA243" s="11">
        <f t="shared" si="227"/>
        <v>14</v>
      </c>
      <c r="AB243" s="4">
        <f t="shared" si="228"/>
        <v>5.2434456928838954E-2</v>
      </c>
      <c r="AC243" s="4">
        <f t="shared" si="222"/>
        <v>7.4222116283760242E-2</v>
      </c>
      <c r="AD243" s="4">
        <f t="shared" si="223"/>
        <v>5.1522763527017366E-3</v>
      </c>
      <c r="AE243" s="4">
        <f t="shared" si="224"/>
        <v>6.9416996047430832E-2</v>
      </c>
      <c r="AF243" s="1">
        <f t="shared" si="181"/>
        <v>20782</v>
      </c>
      <c r="AG243" s="4">
        <f t="shared" si="194"/>
        <v>0.91579251275141949</v>
      </c>
      <c r="AH243" s="4">
        <f t="shared" si="195"/>
        <v>8.4207487248580501E-2</v>
      </c>
    </row>
    <row r="244" spans="1:34" x14ac:dyDescent="0.25">
      <c r="A244" s="3">
        <v>44136</v>
      </c>
      <c r="B244" s="8">
        <v>3878</v>
      </c>
      <c r="C244" s="39"/>
      <c r="D244" s="40"/>
      <c r="E244" s="40"/>
      <c r="F244" s="8">
        <f t="shared" si="182"/>
        <v>79199</v>
      </c>
      <c r="G244" s="8">
        <v>69</v>
      </c>
      <c r="H244" s="38"/>
      <c r="I244" s="8">
        <f t="shared" si="183"/>
        <v>1819</v>
      </c>
      <c r="J244" s="8">
        <f t="shared" si="187"/>
        <v>186.191223606959</v>
      </c>
      <c r="K244" s="12">
        <v>1046</v>
      </c>
      <c r="L244" s="8">
        <f t="shared" si="199"/>
        <v>20078</v>
      </c>
      <c r="M244" s="4">
        <f t="shared" si="178"/>
        <v>2.2967461710375132E-2</v>
      </c>
      <c r="N244" s="4">
        <f t="shared" si="179"/>
        <v>0.25351330193563049</v>
      </c>
      <c r="O244" s="8">
        <f t="shared" si="180"/>
        <v>57302</v>
      </c>
      <c r="P244" s="1">
        <f t="shared" si="188"/>
        <v>2763</v>
      </c>
      <c r="Q244" s="4">
        <f t="shared" si="190"/>
        <v>5.0660994884394656E-2</v>
      </c>
      <c r="R244" s="22">
        <f t="shared" si="191"/>
        <v>1.0506609948843946</v>
      </c>
      <c r="S244" s="7">
        <v>4205</v>
      </c>
      <c r="T244" s="12">
        <f t="shared" si="225"/>
        <v>157</v>
      </c>
      <c r="U244" s="28">
        <f t="shared" si="171"/>
        <v>1.4545140089934279</v>
      </c>
      <c r="V244" s="28">
        <f t="shared" si="172"/>
        <v>1.7170273581053492</v>
      </c>
      <c r="W244" s="4">
        <f t="shared" si="226"/>
        <v>3.8784584980237152E-2</v>
      </c>
      <c r="X244" s="12">
        <v>306</v>
      </c>
      <c r="Y244" s="42">
        <f t="shared" ref="Y244:Y307" si="230">X244/X239</f>
        <v>1.2592592592592593</v>
      </c>
      <c r="Z244" s="44">
        <f t="shared" si="174"/>
        <v>1.3846153846153846</v>
      </c>
      <c r="AA244" s="11">
        <f t="shared" si="227"/>
        <v>25</v>
      </c>
      <c r="AB244" s="4">
        <f t="shared" si="228"/>
        <v>8.8967971530249115E-2</v>
      </c>
      <c r="AC244" s="4">
        <f t="shared" si="222"/>
        <v>7.3383127988551886E-2</v>
      </c>
      <c r="AD244" s="4">
        <f t="shared" si="223"/>
        <v>5.340127744232313E-3</v>
      </c>
      <c r="AE244" s="4">
        <f t="shared" si="224"/>
        <v>7.2770511296076104E-2</v>
      </c>
      <c r="AF244" s="1">
        <f t="shared" si="181"/>
        <v>21897</v>
      </c>
      <c r="AG244" s="4">
        <f t="shared" si="194"/>
        <v>0.91692925971594286</v>
      </c>
      <c r="AH244" s="4">
        <f t="shared" si="195"/>
        <v>8.3070740284057171E-2</v>
      </c>
    </row>
    <row r="245" spans="1:34" x14ac:dyDescent="0.25">
      <c r="A245" s="3">
        <v>44137</v>
      </c>
      <c r="B245" s="8">
        <v>3581</v>
      </c>
      <c r="C245" s="39">
        <f t="shared" ref="C245" si="231">B245+B246+B247+B248+B249+B250+B251</f>
        <v>30417</v>
      </c>
      <c r="D245" s="40">
        <f t="shared" ref="D245" si="232">C245/C238</f>
        <v>1.52450882117081</v>
      </c>
      <c r="E245" s="40"/>
      <c r="F245" s="8">
        <f t="shared" si="182"/>
        <v>82780</v>
      </c>
      <c r="G245" s="8">
        <v>70</v>
      </c>
      <c r="H245" s="38">
        <f t="shared" ref="H245" si="233">(G245+G246+G247+G248+G249+G250+G251)/(G238+G239+G240+G241+G242+G243+G244)</f>
        <v>1.5710659898477157</v>
      </c>
      <c r="I245" s="8">
        <f t="shared" si="183"/>
        <v>1889</v>
      </c>
      <c r="J245" s="8">
        <f t="shared" si="187"/>
        <v>193.35636140381834</v>
      </c>
      <c r="K245" s="12">
        <v>398</v>
      </c>
      <c r="L245" s="8">
        <f t="shared" si="199"/>
        <v>20476</v>
      </c>
      <c r="M245" s="4">
        <f t="shared" si="178"/>
        <v>2.2819521623580575E-2</v>
      </c>
      <c r="N245" s="4">
        <f t="shared" si="179"/>
        <v>0.24735443343802851</v>
      </c>
      <c r="O245" s="8">
        <f t="shared" si="180"/>
        <v>60415</v>
      </c>
      <c r="P245" s="1">
        <f t="shared" si="188"/>
        <v>3113</v>
      </c>
      <c r="Q245" s="4">
        <f t="shared" si="190"/>
        <v>5.432620152874245E-2</v>
      </c>
      <c r="R245" s="22">
        <f t="shared" si="191"/>
        <v>1.0543262015287425</v>
      </c>
      <c r="S245" s="7">
        <v>4417</v>
      </c>
      <c r="T245" s="12">
        <f t="shared" si="225"/>
        <v>212</v>
      </c>
      <c r="U245" s="28">
        <f t="shared" si="171"/>
        <v>1.3951358180669615</v>
      </c>
      <c r="V245" s="28">
        <f t="shared" si="172"/>
        <v>1.6975403535741738</v>
      </c>
      <c r="W245" s="4">
        <f t="shared" si="226"/>
        <v>5.0416171224732464E-2</v>
      </c>
      <c r="X245" s="12">
        <v>313</v>
      </c>
      <c r="Y245" s="42">
        <f t="shared" si="230"/>
        <v>1.1901140684410647</v>
      </c>
      <c r="Z245" s="44">
        <f t="shared" si="174"/>
        <v>1.3433476394849786</v>
      </c>
      <c r="AA245" s="11">
        <f t="shared" si="227"/>
        <v>7</v>
      </c>
      <c r="AB245" s="4">
        <f t="shared" si="228"/>
        <v>2.2875816993464051E-2</v>
      </c>
      <c r="AC245" s="4">
        <f t="shared" si="222"/>
        <v>7.3110982371927508E-2</v>
      </c>
      <c r="AD245" s="4">
        <f t="shared" si="223"/>
        <v>5.1808325746917159E-3</v>
      </c>
      <c r="AE245" s="4">
        <f t="shared" si="224"/>
        <v>7.0862576409327596E-2</v>
      </c>
      <c r="AF245" s="1">
        <f t="shared" si="181"/>
        <v>22365</v>
      </c>
      <c r="AG245" s="4">
        <f t="shared" si="194"/>
        <v>0.91553767046724788</v>
      </c>
      <c r="AH245" s="4">
        <f t="shared" si="195"/>
        <v>8.4462329532752067E-2</v>
      </c>
    </row>
    <row r="246" spans="1:34" x14ac:dyDescent="0.25">
      <c r="A246" s="3">
        <v>44138</v>
      </c>
      <c r="B246" s="8">
        <v>3989</v>
      </c>
      <c r="C246" s="39"/>
      <c r="D246" s="40"/>
      <c r="E246" s="40"/>
      <c r="F246" s="8">
        <f t="shared" si="182"/>
        <v>86769</v>
      </c>
      <c r="G246" s="8">
        <v>84</v>
      </c>
      <c r="H246" s="38"/>
      <c r="I246" s="8">
        <f t="shared" si="183"/>
        <v>1973</v>
      </c>
      <c r="J246" s="8">
        <f t="shared" si="187"/>
        <v>201.95452676004956</v>
      </c>
      <c r="K246" s="12">
        <v>380</v>
      </c>
      <c r="L246" s="8">
        <f t="shared" si="199"/>
        <v>20856</v>
      </c>
      <c r="M246" s="4">
        <f t="shared" si="178"/>
        <v>2.2738535652133827E-2</v>
      </c>
      <c r="N246" s="4">
        <f t="shared" si="179"/>
        <v>0.24036234138920581</v>
      </c>
      <c r="O246" s="8">
        <f t="shared" si="180"/>
        <v>63940</v>
      </c>
      <c r="P246" s="1">
        <f t="shared" si="188"/>
        <v>3525</v>
      </c>
      <c r="Q246" s="4">
        <f t="shared" si="190"/>
        <v>5.83464371430936E-2</v>
      </c>
      <c r="R246" s="22">
        <f t="shared" si="191"/>
        <v>1.0583464371430935</v>
      </c>
      <c r="S246" s="7">
        <v>4767</v>
      </c>
      <c r="T246" s="12">
        <f t="shared" si="225"/>
        <v>350</v>
      </c>
      <c r="U246" s="28">
        <f t="shared" si="171"/>
        <v>1.4910853925555207</v>
      </c>
      <c r="V246" s="28">
        <f t="shared" si="172"/>
        <v>1.6489104116222761</v>
      </c>
      <c r="W246" s="4">
        <f t="shared" si="226"/>
        <v>7.9239302694136288E-2</v>
      </c>
      <c r="X246" s="12">
        <v>348</v>
      </c>
      <c r="Y246" s="42">
        <f t="shared" si="230"/>
        <v>1.3647058823529412</v>
      </c>
      <c r="Z246" s="44">
        <f t="shared" si="174"/>
        <v>1.4320987654320987</v>
      </c>
      <c r="AA246" s="11">
        <f t="shared" si="227"/>
        <v>35</v>
      </c>
      <c r="AB246" s="4">
        <f t="shared" si="228"/>
        <v>0.11182108626198083</v>
      </c>
      <c r="AC246" s="4">
        <f t="shared" si="222"/>
        <v>7.4554269627776046E-2</v>
      </c>
      <c r="AD246" s="4">
        <f t="shared" si="223"/>
        <v>5.4426024397873007E-3</v>
      </c>
      <c r="AE246" s="4">
        <f t="shared" si="224"/>
        <v>7.3001887979861554E-2</v>
      </c>
      <c r="AF246" s="1">
        <f t="shared" si="181"/>
        <v>22829</v>
      </c>
      <c r="AG246" s="4">
        <f t="shared" si="194"/>
        <v>0.91357483902054404</v>
      </c>
      <c r="AH246" s="4">
        <f t="shared" si="195"/>
        <v>8.6425160979455962E-2</v>
      </c>
    </row>
    <row r="247" spans="1:34" x14ac:dyDescent="0.25">
      <c r="A247" s="3">
        <v>44139</v>
      </c>
      <c r="B247" s="8">
        <v>4219</v>
      </c>
      <c r="C247" s="39"/>
      <c r="D247" s="40"/>
      <c r="E247" s="40">
        <f t="shared" ref="E247" si="234">(B247+B248+B249+B250+B251)/(B242+B243+B244+B245+B246)</f>
        <v>1.2255659264027465</v>
      </c>
      <c r="F247" s="8">
        <f t="shared" si="182"/>
        <v>90988</v>
      </c>
      <c r="G247" s="8">
        <v>90</v>
      </c>
      <c r="H247" s="38"/>
      <c r="I247" s="8">
        <f t="shared" si="183"/>
        <v>2063</v>
      </c>
      <c r="J247" s="8">
        <f t="shared" si="187"/>
        <v>211.16684678458299</v>
      </c>
      <c r="K247" s="12">
        <v>376</v>
      </c>
      <c r="L247" s="8">
        <f t="shared" si="199"/>
        <v>21232</v>
      </c>
      <c r="M247" s="4">
        <f t="shared" si="178"/>
        <v>2.2673319558623114E-2</v>
      </c>
      <c r="N247" s="4">
        <f t="shared" si="179"/>
        <v>0.23334945267507803</v>
      </c>
      <c r="O247" s="8">
        <f t="shared" si="180"/>
        <v>67693</v>
      </c>
      <c r="P247" s="1">
        <f t="shared" si="188"/>
        <v>3753</v>
      </c>
      <c r="Q247" s="4">
        <f t="shared" si="190"/>
        <v>5.8695652173913045E-2</v>
      </c>
      <c r="R247" s="22">
        <f t="shared" si="191"/>
        <v>1.058695652173913</v>
      </c>
      <c r="S247" s="7">
        <v>4871</v>
      </c>
      <c r="T247" s="12">
        <f t="shared" si="225"/>
        <v>104</v>
      </c>
      <c r="U247" s="28">
        <f t="shared" si="171"/>
        <v>1.2978950173194777</v>
      </c>
      <c r="V247" s="28">
        <f t="shared" si="172"/>
        <v>1.538534428300695</v>
      </c>
      <c r="W247" s="4">
        <f t="shared" si="226"/>
        <v>2.1816656177889658E-2</v>
      </c>
      <c r="X247" s="12">
        <v>355</v>
      </c>
      <c r="Y247" s="42">
        <f t="shared" si="230"/>
        <v>1.3295880149812733</v>
      </c>
      <c r="Z247" s="44">
        <f t="shared" si="174"/>
        <v>1.349809885931559</v>
      </c>
      <c r="AA247" s="11">
        <f t="shared" si="227"/>
        <v>7</v>
      </c>
      <c r="AB247" s="4">
        <f t="shared" si="228"/>
        <v>2.0114942528735632E-2</v>
      </c>
      <c r="AC247" s="4">
        <f t="shared" si="222"/>
        <v>7.1957218619355029E-2</v>
      </c>
      <c r="AD247" s="4">
        <f t="shared" si="223"/>
        <v>5.2442645472944027E-3</v>
      </c>
      <c r="AE247" s="4">
        <f t="shared" si="224"/>
        <v>7.2880312050913568E-2</v>
      </c>
      <c r="AF247" s="1">
        <f t="shared" si="181"/>
        <v>23295</v>
      </c>
      <c r="AG247" s="4">
        <f t="shared" si="194"/>
        <v>0.91144022322386775</v>
      </c>
      <c r="AH247" s="4">
        <f t="shared" si="195"/>
        <v>8.8559776776132221E-2</v>
      </c>
    </row>
    <row r="248" spans="1:34" x14ac:dyDescent="0.25">
      <c r="A248" s="3">
        <v>44140</v>
      </c>
      <c r="B248" s="8">
        <v>3928</v>
      </c>
      <c r="C248" s="39"/>
      <c r="D248" s="40"/>
      <c r="E248" s="40"/>
      <c r="F248" s="8">
        <f t="shared" si="182"/>
        <v>94916</v>
      </c>
      <c r="G248" s="8">
        <v>84</v>
      </c>
      <c r="H248" s="38"/>
      <c r="I248" s="8">
        <f t="shared" si="183"/>
        <v>2147</v>
      </c>
      <c r="J248" s="8">
        <f t="shared" si="187"/>
        <v>219.76501214081418</v>
      </c>
      <c r="K248" s="12">
        <v>1591</v>
      </c>
      <c r="L248" s="8">
        <f t="shared" si="199"/>
        <v>22823</v>
      </c>
      <c r="M248" s="4">
        <f t="shared" si="178"/>
        <v>2.262000084285052E-2</v>
      </c>
      <c r="N248" s="4">
        <f t="shared" si="179"/>
        <v>0.24045471785578829</v>
      </c>
      <c r="O248" s="8">
        <f t="shared" si="180"/>
        <v>69946</v>
      </c>
      <c r="P248" s="1">
        <f t="shared" si="188"/>
        <v>2253</v>
      </c>
      <c r="Q248" s="4">
        <f t="shared" si="190"/>
        <v>3.3282614155082504E-2</v>
      </c>
      <c r="R248" s="22">
        <f t="shared" si="191"/>
        <v>1.0332826141550826</v>
      </c>
      <c r="S248" s="7">
        <v>5183</v>
      </c>
      <c r="T248" s="12">
        <f t="shared" si="225"/>
        <v>312</v>
      </c>
      <c r="U248" s="28">
        <f t="shared" ref="U248:U311" si="235">S248/S243</f>
        <v>1.2803853754940711</v>
      </c>
      <c r="V248" s="28">
        <f t="shared" ref="V248:V311" si="236">S248/S241</f>
        <v>1.6212073819205506</v>
      </c>
      <c r="W248" s="4">
        <f t="shared" si="226"/>
        <v>6.4052555943338127E-2</v>
      </c>
      <c r="X248" s="12">
        <v>378</v>
      </c>
      <c r="Y248" s="42">
        <f t="shared" si="230"/>
        <v>1.3451957295373667</v>
      </c>
      <c r="Z248" s="44">
        <f t="shared" si="174"/>
        <v>1.4823529411764707</v>
      </c>
      <c r="AA248" s="11">
        <f t="shared" si="227"/>
        <v>23</v>
      </c>
      <c r="AB248" s="4">
        <f t="shared" si="228"/>
        <v>6.4788732394366194E-2</v>
      </c>
      <c r="AC248" s="4">
        <f t="shared" si="222"/>
        <v>7.4100020015440485E-2</v>
      </c>
      <c r="AD248" s="4">
        <f t="shared" si="223"/>
        <v>5.4041689303176736E-3</v>
      </c>
      <c r="AE248" s="4">
        <f t="shared" si="224"/>
        <v>7.2930735095504531E-2</v>
      </c>
      <c r="AF248" s="1">
        <f t="shared" si="181"/>
        <v>24970</v>
      </c>
      <c r="AG248" s="4">
        <f t="shared" si="194"/>
        <v>0.91401682018422103</v>
      </c>
      <c r="AH248" s="4">
        <f t="shared" si="195"/>
        <v>8.5983179815778937E-2</v>
      </c>
    </row>
    <row r="249" spans="1:34" x14ac:dyDescent="0.25">
      <c r="A249" s="3">
        <v>44141</v>
      </c>
      <c r="B249" s="8">
        <v>4709</v>
      </c>
      <c r="C249" s="39"/>
      <c r="D249" s="40"/>
      <c r="E249" s="40"/>
      <c r="F249" s="8">
        <f t="shared" si="182"/>
        <v>99625</v>
      </c>
      <c r="G249" s="8">
        <v>103</v>
      </c>
      <c r="H249" s="38"/>
      <c r="I249" s="8">
        <f t="shared" si="183"/>
        <v>2250</v>
      </c>
      <c r="J249" s="8">
        <f t="shared" si="187"/>
        <v>230.30800061333576</v>
      </c>
      <c r="K249" s="12">
        <v>390</v>
      </c>
      <c r="L249" s="8">
        <f t="shared" si="199"/>
        <v>23213</v>
      </c>
      <c r="M249" s="4">
        <f t="shared" si="178"/>
        <v>2.258469259723965E-2</v>
      </c>
      <c r="N249" s="4">
        <f t="shared" si="179"/>
        <v>0.23300376411543286</v>
      </c>
      <c r="O249" s="8">
        <f t="shared" si="180"/>
        <v>74162</v>
      </c>
      <c r="P249" s="1">
        <f t="shared" si="188"/>
        <v>4216</v>
      </c>
      <c r="Q249" s="4">
        <f t="shared" si="190"/>
        <v>6.0275069339204526E-2</v>
      </c>
      <c r="R249" s="22">
        <f t="shared" si="191"/>
        <v>1.0602750693392045</v>
      </c>
      <c r="S249" s="7">
        <v>5489</v>
      </c>
      <c r="T249" s="12">
        <f t="shared" si="225"/>
        <v>306</v>
      </c>
      <c r="U249" s="28">
        <f t="shared" si="235"/>
        <v>1.3053507728894174</v>
      </c>
      <c r="V249" s="28">
        <f t="shared" si="236"/>
        <v>1.4625632827071675</v>
      </c>
      <c r="W249" s="4">
        <f t="shared" si="226"/>
        <v>5.9039166505884623E-2</v>
      </c>
      <c r="X249" s="12">
        <v>391</v>
      </c>
      <c r="Y249" s="42">
        <f t="shared" si="230"/>
        <v>1.2777777777777777</v>
      </c>
      <c r="Z249" s="44">
        <f t="shared" si="174"/>
        <v>1.4644194756554307</v>
      </c>
      <c r="AA249" s="11">
        <f t="shared" si="227"/>
        <v>13</v>
      </c>
      <c r="AB249" s="4">
        <f t="shared" si="228"/>
        <v>3.439153439153439E-2</v>
      </c>
      <c r="AC249" s="4">
        <f t="shared" si="222"/>
        <v>7.4013645802432512E-2</v>
      </c>
      <c r="AD249" s="4">
        <f t="shared" si="223"/>
        <v>5.2722418489253254E-3</v>
      </c>
      <c r="AE249" s="4">
        <f t="shared" si="224"/>
        <v>7.1233375842594274E-2</v>
      </c>
      <c r="AF249" s="1">
        <f t="shared" si="181"/>
        <v>25463</v>
      </c>
      <c r="AG249" s="4">
        <f t="shared" si="194"/>
        <v>0.91163649216510234</v>
      </c>
      <c r="AH249" s="4">
        <f t="shared" si="195"/>
        <v>8.83635078348977E-2</v>
      </c>
    </row>
    <row r="250" spans="1:34" x14ac:dyDescent="0.25">
      <c r="A250" s="3">
        <v>44142</v>
      </c>
      <c r="B250" s="8">
        <v>5318</v>
      </c>
      <c r="C250" s="39"/>
      <c r="D250" s="40"/>
      <c r="E250" s="40"/>
      <c r="F250" s="8">
        <f t="shared" si="182"/>
        <v>104943</v>
      </c>
      <c r="G250" s="8">
        <v>107</v>
      </c>
      <c r="H250" s="38"/>
      <c r="I250" s="8">
        <f t="shared" si="183"/>
        <v>2357</v>
      </c>
      <c r="J250" s="8">
        <f t="shared" si="187"/>
        <v>241.2604255313922</v>
      </c>
      <c r="K250" s="12">
        <v>1634</v>
      </c>
      <c r="L250" s="8">
        <f t="shared" si="199"/>
        <v>24847</v>
      </c>
      <c r="M250" s="4">
        <f t="shared" si="178"/>
        <v>2.2459811516728129E-2</v>
      </c>
      <c r="N250" s="4">
        <f t="shared" si="179"/>
        <v>0.23676662569204235</v>
      </c>
      <c r="O250" s="8">
        <f t="shared" si="180"/>
        <v>77739</v>
      </c>
      <c r="P250" s="1">
        <f t="shared" si="188"/>
        <v>3577</v>
      </c>
      <c r="Q250" s="4">
        <f t="shared" si="190"/>
        <v>4.8232248321242684E-2</v>
      </c>
      <c r="R250" s="22">
        <f t="shared" si="191"/>
        <v>1.0482322483212427</v>
      </c>
      <c r="S250" s="7">
        <v>5612</v>
      </c>
      <c r="T250" s="12">
        <f t="shared" si="225"/>
        <v>123</v>
      </c>
      <c r="U250" s="28">
        <f t="shared" si="235"/>
        <v>1.2705456191985511</v>
      </c>
      <c r="V250" s="28">
        <f t="shared" si="236"/>
        <v>1.3863636363636365</v>
      </c>
      <c r="W250" s="4">
        <f t="shared" si="226"/>
        <v>2.2408453270176716E-2</v>
      </c>
      <c r="X250" s="12">
        <v>405</v>
      </c>
      <c r="Y250" s="42">
        <f t="shared" si="230"/>
        <v>1.2939297124600639</v>
      </c>
      <c r="Z250" s="44">
        <f t="shared" si="174"/>
        <v>1.4412811387900355</v>
      </c>
      <c r="AA250" s="11">
        <f t="shared" si="227"/>
        <v>14</v>
      </c>
      <c r="AB250" s="4">
        <f t="shared" si="228"/>
        <v>3.5805626598465472E-2</v>
      </c>
      <c r="AC250" s="4">
        <f t="shared" si="222"/>
        <v>7.219027772417963E-2</v>
      </c>
      <c r="AD250" s="4">
        <f t="shared" si="223"/>
        <v>5.2097402847991357E-3</v>
      </c>
      <c r="AE250" s="4">
        <f t="shared" si="224"/>
        <v>7.2166785459729155E-2</v>
      </c>
      <c r="AF250" s="1">
        <f t="shared" si="181"/>
        <v>27204</v>
      </c>
      <c r="AG250" s="4">
        <f t="shared" si="194"/>
        <v>0.91335832965740338</v>
      </c>
      <c r="AH250" s="4">
        <f t="shared" si="195"/>
        <v>8.6641670342596677E-2</v>
      </c>
    </row>
    <row r="251" spans="1:34" x14ac:dyDescent="0.25">
      <c r="A251" s="3">
        <v>44143</v>
      </c>
      <c r="B251" s="8">
        <v>4673</v>
      </c>
      <c r="C251" s="39"/>
      <c r="D251" s="40"/>
      <c r="E251" s="40"/>
      <c r="F251" s="8">
        <f t="shared" si="182"/>
        <v>109616</v>
      </c>
      <c r="G251" s="8">
        <v>81</v>
      </c>
      <c r="H251" s="38"/>
      <c r="I251" s="8">
        <f t="shared" si="183"/>
        <v>2438</v>
      </c>
      <c r="J251" s="8">
        <f t="shared" si="187"/>
        <v>249.55151355347229</v>
      </c>
      <c r="K251" s="12">
        <v>223</v>
      </c>
      <c r="L251" s="8">
        <f t="shared" si="199"/>
        <v>25070</v>
      </c>
      <c r="M251" s="4">
        <f t="shared" si="178"/>
        <v>2.2241278645453218E-2</v>
      </c>
      <c r="N251" s="4">
        <f t="shared" si="179"/>
        <v>0.22870748795796234</v>
      </c>
      <c r="O251" s="8">
        <f t="shared" si="180"/>
        <v>82108</v>
      </c>
      <c r="P251" s="1">
        <f t="shared" si="188"/>
        <v>4369</v>
      </c>
      <c r="Q251" s="4">
        <f t="shared" si="190"/>
        <v>5.620087729453685E-2</v>
      </c>
      <c r="R251" s="22">
        <f t="shared" si="191"/>
        <v>1.0562008772945368</v>
      </c>
      <c r="S251" s="7">
        <v>5803</v>
      </c>
      <c r="T251" s="12">
        <f t="shared" si="225"/>
        <v>191</v>
      </c>
      <c r="U251" s="28">
        <f t="shared" si="235"/>
        <v>1.2173274596182084</v>
      </c>
      <c r="V251" s="28">
        <f t="shared" si="236"/>
        <v>1.3800237812128417</v>
      </c>
      <c r="W251" s="4">
        <f t="shared" si="226"/>
        <v>3.4034212401995723E-2</v>
      </c>
      <c r="X251" s="12">
        <v>417</v>
      </c>
      <c r="Y251" s="42">
        <f t="shared" si="230"/>
        <v>1.1982758620689655</v>
      </c>
      <c r="Z251" s="44">
        <f t="shared" ref="Z251:Z314" si="237">X251/X244</f>
        <v>1.3627450980392157</v>
      </c>
      <c r="AA251" s="11">
        <f t="shared" si="227"/>
        <v>12</v>
      </c>
      <c r="AB251" s="4">
        <f t="shared" si="228"/>
        <v>2.9629629629629631E-2</v>
      </c>
      <c r="AC251" s="4">
        <f t="shared" si="222"/>
        <v>7.0675208262288694E-2</v>
      </c>
      <c r="AD251" s="4">
        <f t="shared" si="223"/>
        <v>5.0786768646173333E-3</v>
      </c>
      <c r="AE251" s="4">
        <f t="shared" si="224"/>
        <v>7.1859383077718428E-2</v>
      </c>
      <c r="AF251" s="1">
        <f t="shared" si="181"/>
        <v>27508</v>
      </c>
      <c r="AG251" s="4">
        <f t="shared" si="194"/>
        <v>0.91137123745819393</v>
      </c>
      <c r="AH251" s="4">
        <f t="shared" si="195"/>
        <v>8.8628762541806017E-2</v>
      </c>
    </row>
    <row r="252" spans="1:34" x14ac:dyDescent="0.25">
      <c r="A252" s="3">
        <v>44144</v>
      </c>
      <c r="B252" s="8">
        <v>5162</v>
      </c>
      <c r="C252" s="39">
        <f t="shared" ref="C252" si="238">B252+B253+B254+B255+B256+B257+B258</f>
        <v>31345</v>
      </c>
      <c r="D252" s="40">
        <f t="shared" ref="D252" si="239">C252/C245</f>
        <v>1.0305092546930992</v>
      </c>
      <c r="E252" s="40">
        <f t="shared" ref="E252" si="240">(B252+B253+B254+B255+B256)/(B247+B248+B249+B250+B251)</f>
        <v>0.97478881253556271</v>
      </c>
      <c r="F252" s="8">
        <f t="shared" si="182"/>
        <v>114778</v>
      </c>
      <c r="G252" s="8">
        <v>55</v>
      </c>
      <c r="H252" s="38">
        <f t="shared" ref="H252" si="241">(G252+G253+G254+G255+G256+G257+G258)/(G245+G246+G247+G248+G249+G250+G251)</f>
        <v>1.0646203554119547</v>
      </c>
      <c r="I252" s="8">
        <f t="shared" si="183"/>
        <v>2493</v>
      </c>
      <c r="J252" s="8">
        <f t="shared" si="187"/>
        <v>255.18126467957603</v>
      </c>
      <c r="K252" s="12">
        <v>1081</v>
      </c>
      <c r="L252" s="8">
        <f t="shared" si="199"/>
        <v>26151</v>
      </c>
      <c r="M252" s="4">
        <f t="shared" si="178"/>
        <v>2.1720190280367316E-2</v>
      </c>
      <c r="N252" s="4">
        <f t="shared" si="179"/>
        <v>0.22783982993256546</v>
      </c>
      <c r="O252" s="8">
        <f t="shared" si="180"/>
        <v>86134</v>
      </c>
      <c r="P252" s="1">
        <f t="shared" si="188"/>
        <v>4026</v>
      </c>
      <c r="Q252" s="4">
        <f t="shared" si="190"/>
        <v>4.9032980951916987E-2</v>
      </c>
      <c r="R252" s="22">
        <f t="shared" si="191"/>
        <v>1.049032980951917</v>
      </c>
      <c r="S252" s="7">
        <v>6061</v>
      </c>
      <c r="T252" s="12">
        <f t="shared" si="225"/>
        <v>258</v>
      </c>
      <c r="U252" s="28">
        <f t="shared" si="235"/>
        <v>1.2443030178608088</v>
      </c>
      <c r="V252" s="28">
        <f t="shared" si="236"/>
        <v>1.3721983246547431</v>
      </c>
      <c r="W252" s="4">
        <f t="shared" si="226"/>
        <v>4.4459762191969669E-2</v>
      </c>
      <c r="X252" s="12">
        <v>415</v>
      </c>
      <c r="Y252" s="42">
        <f t="shared" si="230"/>
        <v>1.1690140845070423</v>
      </c>
      <c r="Z252" s="44">
        <f t="shared" si="237"/>
        <v>1.3258785942492013</v>
      </c>
      <c r="AA252" s="11">
        <f t="shared" si="227"/>
        <v>-2</v>
      </c>
      <c r="AB252" s="4">
        <f t="shared" si="228"/>
        <v>-4.7961630695443642E-3</v>
      </c>
      <c r="AC252" s="4">
        <f t="shared" si="222"/>
        <v>7.0367102421807881E-2</v>
      </c>
      <c r="AD252" s="4">
        <f t="shared" si="223"/>
        <v>4.8180741635126664E-3</v>
      </c>
      <c r="AE252" s="4">
        <f t="shared" si="224"/>
        <v>6.8470549414288068E-2</v>
      </c>
      <c r="AF252" s="1">
        <f t="shared" si="181"/>
        <v>28644</v>
      </c>
      <c r="AG252" s="4">
        <f t="shared" si="194"/>
        <v>0.91296606619187259</v>
      </c>
      <c r="AH252" s="4">
        <f t="shared" si="195"/>
        <v>8.7033933808127351E-2</v>
      </c>
    </row>
    <row r="253" spans="1:34" x14ac:dyDescent="0.25">
      <c r="A253" s="3">
        <v>44145</v>
      </c>
      <c r="B253" s="8">
        <v>4140</v>
      </c>
      <c r="C253" s="39"/>
      <c r="D253" s="40"/>
      <c r="E253" s="40"/>
      <c r="F253" s="8">
        <f t="shared" si="182"/>
        <v>118918</v>
      </c>
      <c r="G253" s="8">
        <v>103</v>
      </c>
      <c r="H253" s="38"/>
      <c r="I253" s="8">
        <f t="shared" si="183"/>
        <v>2596</v>
      </c>
      <c r="J253" s="8">
        <f t="shared" si="187"/>
        <v>265.72425315209762</v>
      </c>
      <c r="K253" s="12">
        <v>1434</v>
      </c>
      <c r="L253" s="8">
        <f t="shared" si="199"/>
        <v>27585</v>
      </c>
      <c r="M253" s="4">
        <f t="shared" si="178"/>
        <v>2.1830168687667132E-2</v>
      </c>
      <c r="N253" s="4">
        <f t="shared" si="179"/>
        <v>0.23196656519618561</v>
      </c>
      <c r="O253" s="8">
        <f t="shared" si="180"/>
        <v>88737</v>
      </c>
      <c r="P253" s="1">
        <f t="shared" si="188"/>
        <v>2603</v>
      </c>
      <c r="Q253" s="4">
        <f t="shared" si="190"/>
        <v>3.0220354331622821E-2</v>
      </c>
      <c r="R253" s="22">
        <f t="shared" si="191"/>
        <v>1.0302203543316228</v>
      </c>
      <c r="S253" s="7">
        <v>6153</v>
      </c>
      <c r="T253" s="12">
        <f t="shared" si="225"/>
        <v>92</v>
      </c>
      <c r="U253" s="28">
        <f t="shared" si="235"/>
        <v>1.1871502990546017</v>
      </c>
      <c r="V253" s="28">
        <f t="shared" si="236"/>
        <v>1.2907488986784141</v>
      </c>
      <c r="W253" s="4">
        <f t="shared" si="226"/>
        <v>1.5179013364131331E-2</v>
      </c>
      <c r="X253" s="12">
        <v>461</v>
      </c>
      <c r="Y253" s="42">
        <f t="shared" si="230"/>
        <v>1.2195767195767195</v>
      </c>
      <c r="Z253" s="44">
        <f t="shared" si="237"/>
        <v>1.3247126436781609</v>
      </c>
      <c r="AA253" s="11">
        <f t="shared" si="227"/>
        <v>46</v>
      </c>
      <c r="AB253" s="4">
        <f t="shared" si="228"/>
        <v>0.1108433734939759</v>
      </c>
      <c r="AC253" s="4">
        <f t="shared" si="222"/>
        <v>6.9339734270935455E-2</v>
      </c>
      <c r="AD253" s="4">
        <f t="shared" si="223"/>
        <v>5.1951271735578173E-3</v>
      </c>
      <c r="AE253" s="4">
        <f t="shared" si="224"/>
        <v>7.4922801885259224E-2</v>
      </c>
      <c r="AF253" s="1">
        <f t="shared" si="181"/>
        <v>30181</v>
      </c>
      <c r="AG253" s="4">
        <f t="shared" si="194"/>
        <v>0.91398562009211093</v>
      </c>
      <c r="AH253" s="4">
        <f t="shared" si="195"/>
        <v>8.6014379907889071E-2</v>
      </c>
    </row>
    <row r="254" spans="1:34" x14ac:dyDescent="0.25">
      <c r="A254" s="3">
        <v>44146</v>
      </c>
      <c r="B254" s="8">
        <v>3945</v>
      </c>
      <c r="C254" s="39"/>
      <c r="D254" s="40"/>
      <c r="E254" s="40"/>
      <c r="F254" s="8">
        <f t="shared" si="182"/>
        <v>122863</v>
      </c>
      <c r="G254" s="8">
        <v>101</v>
      </c>
      <c r="H254" s="38"/>
      <c r="I254" s="8">
        <f t="shared" si="183"/>
        <v>2697</v>
      </c>
      <c r="J254" s="8">
        <f t="shared" si="187"/>
        <v>276.06252340185182</v>
      </c>
      <c r="K254" s="12">
        <v>1223</v>
      </c>
      <c r="L254" s="8">
        <f t="shared" si="199"/>
        <v>28808</v>
      </c>
      <c r="M254" s="4">
        <f t="shared" si="178"/>
        <v>2.1951279066928203E-2</v>
      </c>
      <c r="N254" s="4">
        <f t="shared" si="179"/>
        <v>0.23447254258808592</v>
      </c>
      <c r="O254" s="8">
        <f t="shared" si="180"/>
        <v>91358</v>
      </c>
      <c r="P254" s="1">
        <f t="shared" si="188"/>
        <v>2621</v>
      </c>
      <c r="Q254" s="4">
        <f t="shared" si="190"/>
        <v>2.9536720871789671E-2</v>
      </c>
      <c r="R254" s="22">
        <f t="shared" si="191"/>
        <v>1.0295367208717896</v>
      </c>
      <c r="S254" s="7">
        <v>6352</v>
      </c>
      <c r="T254" s="12">
        <f t="shared" si="225"/>
        <v>199</v>
      </c>
      <c r="U254" s="28">
        <f t="shared" si="235"/>
        <v>1.1572235379850611</v>
      </c>
      <c r="V254" s="28">
        <f t="shared" si="236"/>
        <v>1.3040443440771916</v>
      </c>
      <c r="W254" s="4">
        <f t="shared" si="226"/>
        <v>3.2341947017714937E-2</v>
      </c>
      <c r="X254" s="12">
        <v>473</v>
      </c>
      <c r="Y254" s="42">
        <f t="shared" si="230"/>
        <v>1.2097186700767264</v>
      </c>
      <c r="Z254" s="44">
        <f t="shared" si="237"/>
        <v>1.3323943661971831</v>
      </c>
      <c r="AA254" s="11">
        <f t="shared" si="227"/>
        <v>12</v>
      </c>
      <c r="AB254" s="4">
        <f t="shared" si="228"/>
        <v>2.6030368763557483E-2</v>
      </c>
      <c r="AC254" s="4">
        <f t="shared" si="222"/>
        <v>6.9528667440180394E-2</v>
      </c>
      <c r="AD254" s="4">
        <f t="shared" si="223"/>
        <v>5.1774338317388735E-3</v>
      </c>
      <c r="AE254" s="4">
        <f t="shared" si="224"/>
        <v>7.4464735516372796E-2</v>
      </c>
      <c r="AF254" s="1">
        <f t="shared" si="181"/>
        <v>31505</v>
      </c>
      <c r="AG254" s="4">
        <f t="shared" si="194"/>
        <v>0.91439454054911917</v>
      </c>
      <c r="AH254" s="4">
        <f t="shared" si="195"/>
        <v>8.5605459450880814E-2</v>
      </c>
    </row>
    <row r="255" spans="1:34" x14ac:dyDescent="0.25">
      <c r="A255" s="3">
        <v>44147</v>
      </c>
      <c r="B255" s="8">
        <v>3927</v>
      </c>
      <c r="C255" s="39"/>
      <c r="D255" s="40"/>
      <c r="E255" s="40"/>
      <c r="F255" s="8">
        <f t="shared" si="182"/>
        <v>126790</v>
      </c>
      <c r="G255" s="8">
        <v>87</v>
      </c>
      <c r="H255" s="38"/>
      <c r="I255" s="8">
        <f t="shared" si="183"/>
        <v>2784</v>
      </c>
      <c r="J255" s="8">
        <f t="shared" si="187"/>
        <v>284.96776609223411</v>
      </c>
      <c r="K255" s="12">
        <v>494</v>
      </c>
      <c r="L255" s="8">
        <f t="shared" si="199"/>
        <v>29302</v>
      </c>
      <c r="M255" s="4">
        <f t="shared" si="178"/>
        <v>2.195756763151668E-2</v>
      </c>
      <c r="N255" s="4">
        <f t="shared" si="179"/>
        <v>0.23110655414464862</v>
      </c>
      <c r="O255" s="8">
        <f t="shared" si="180"/>
        <v>94704</v>
      </c>
      <c r="P255" s="1">
        <f t="shared" si="188"/>
        <v>3346</v>
      </c>
      <c r="Q255" s="4">
        <f t="shared" si="190"/>
        <v>3.6625145033822984E-2</v>
      </c>
      <c r="R255" s="22">
        <f t="shared" si="191"/>
        <v>1.0366251450338231</v>
      </c>
      <c r="S255" s="7">
        <v>6426</v>
      </c>
      <c r="T255" s="12">
        <f t="shared" si="225"/>
        <v>74</v>
      </c>
      <c r="U255" s="28">
        <f t="shared" si="235"/>
        <v>1.1450463292943691</v>
      </c>
      <c r="V255" s="28">
        <f t="shared" si="236"/>
        <v>1.2398224966235771</v>
      </c>
      <c r="W255" s="4">
        <f t="shared" si="226"/>
        <v>1.1649874055415618E-2</v>
      </c>
      <c r="X255" s="12">
        <v>486</v>
      </c>
      <c r="Y255" s="42">
        <f t="shared" si="230"/>
        <v>1.2</v>
      </c>
      <c r="Z255" s="44">
        <f t="shared" si="237"/>
        <v>1.2857142857142858</v>
      </c>
      <c r="AA255" s="11">
        <f t="shared" si="227"/>
        <v>13</v>
      </c>
      <c r="AB255" s="4">
        <f t="shared" si="228"/>
        <v>2.748414376321353E-2</v>
      </c>
      <c r="AC255" s="4">
        <f t="shared" si="222"/>
        <v>6.7853522554485554E-2</v>
      </c>
      <c r="AD255" s="4">
        <f t="shared" si="223"/>
        <v>5.1317790167257982E-3</v>
      </c>
      <c r="AE255" s="4">
        <f t="shared" si="224"/>
        <v>7.5630252100840331E-2</v>
      </c>
      <c r="AF255" s="1">
        <f t="shared" si="181"/>
        <v>32086</v>
      </c>
      <c r="AG255" s="4">
        <f t="shared" si="194"/>
        <v>0.91323318581312718</v>
      </c>
      <c r="AH255" s="4">
        <f t="shared" si="195"/>
        <v>8.6766814186872779E-2</v>
      </c>
    </row>
    <row r="256" spans="1:34" x14ac:dyDescent="0.25">
      <c r="A256" s="3">
        <v>44148</v>
      </c>
      <c r="B256" s="8">
        <v>5097</v>
      </c>
      <c r="C256" s="39"/>
      <c r="D256" s="40"/>
      <c r="E256" s="40"/>
      <c r="F256" s="8">
        <f t="shared" si="182"/>
        <v>131887</v>
      </c>
      <c r="G256" s="8">
        <v>99</v>
      </c>
      <c r="H256" s="38"/>
      <c r="I256" s="8">
        <f t="shared" si="183"/>
        <v>2883</v>
      </c>
      <c r="J256" s="8">
        <f t="shared" si="187"/>
        <v>295.10131811922093</v>
      </c>
      <c r="K256" s="12">
        <v>500</v>
      </c>
      <c r="L256" s="8">
        <f t="shared" si="199"/>
        <v>29802</v>
      </c>
      <c r="M256" s="4">
        <f t="shared" si="178"/>
        <v>2.1859622252382721E-2</v>
      </c>
      <c r="N256" s="4">
        <f t="shared" si="179"/>
        <v>0.22596616800746094</v>
      </c>
      <c r="O256" s="8">
        <f t="shared" si="180"/>
        <v>99202</v>
      </c>
      <c r="P256" s="1">
        <f t="shared" si="188"/>
        <v>4498</v>
      </c>
      <c r="Q256" s="4">
        <f t="shared" si="190"/>
        <v>4.749535394492313E-2</v>
      </c>
      <c r="R256" s="22">
        <f t="shared" si="191"/>
        <v>1.0474953539449232</v>
      </c>
      <c r="S256" s="7">
        <v>6690</v>
      </c>
      <c r="T256" s="12">
        <f t="shared" si="225"/>
        <v>264</v>
      </c>
      <c r="U256" s="28">
        <f t="shared" si="235"/>
        <v>1.152851973117353</v>
      </c>
      <c r="V256" s="28">
        <f t="shared" si="236"/>
        <v>1.218801238841319</v>
      </c>
      <c r="W256" s="4">
        <f t="shared" si="226"/>
        <v>4.1083099906629318E-2</v>
      </c>
      <c r="X256" s="12">
        <v>518</v>
      </c>
      <c r="Y256" s="42">
        <f t="shared" si="230"/>
        <v>1.2422062350119905</v>
      </c>
      <c r="Z256" s="44">
        <f t="shared" si="237"/>
        <v>1.3248081841432224</v>
      </c>
      <c r="AA256" s="11">
        <f t="shared" si="227"/>
        <v>32</v>
      </c>
      <c r="AB256" s="4">
        <f t="shared" si="228"/>
        <v>6.584362139917696E-2</v>
      </c>
      <c r="AC256" s="4">
        <f t="shared" si="222"/>
        <v>6.7438156488780474E-2</v>
      </c>
      <c r="AD256" s="4">
        <f t="shared" si="223"/>
        <v>5.2216689179653639E-3</v>
      </c>
      <c r="AE256" s="4">
        <f t="shared" si="224"/>
        <v>7.7428998505231689E-2</v>
      </c>
      <c r="AF256" s="1">
        <f t="shared" si="181"/>
        <v>32685</v>
      </c>
      <c r="AG256" s="4">
        <f t="shared" si="194"/>
        <v>0.91179440110142262</v>
      </c>
      <c r="AH256" s="4">
        <f t="shared" si="195"/>
        <v>8.8205598898577334E-2</v>
      </c>
    </row>
    <row r="257" spans="1:34" x14ac:dyDescent="0.25">
      <c r="A257" s="3">
        <v>44149</v>
      </c>
      <c r="B257" s="8">
        <v>4836</v>
      </c>
      <c r="C257" s="39"/>
      <c r="D257" s="40"/>
      <c r="E257" s="40">
        <f t="shared" ref="E257" si="242">(B257+B258+B259+B260+B261)/(B252+B253+B254+B255+B256)</f>
        <v>1.125319922769521</v>
      </c>
      <c r="F257" s="8">
        <f t="shared" si="182"/>
        <v>136723</v>
      </c>
      <c r="G257" s="8">
        <v>107</v>
      </c>
      <c r="H257" s="38"/>
      <c r="I257" s="8">
        <f t="shared" si="183"/>
        <v>2990</v>
      </c>
      <c r="J257" s="8">
        <f t="shared" si="187"/>
        <v>306.05374303727734</v>
      </c>
      <c r="K257" s="12">
        <v>1324</v>
      </c>
      <c r="L257" s="8">
        <f t="shared" si="199"/>
        <v>31126</v>
      </c>
      <c r="M257" s="4">
        <f t="shared" si="178"/>
        <v>2.1869034471157012E-2</v>
      </c>
      <c r="N257" s="4">
        <f t="shared" si="179"/>
        <v>0.22765738025057963</v>
      </c>
      <c r="O257" s="8">
        <f t="shared" si="180"/>
        <v>102607</v>
      </c>
      <c r="P257" s="1">
        <f t="shared" si="188"/>
        <v>3405</v>
      </c>
      <c r="Q257" s="4">
        <f t="shared" si="190"/>
        <v>3.4323904759984675E-2</v>
      </c>
      <c r="R257" s="22">
        <f t="shared" si="191"/>
        <v>1.0343239047599846</v>
      </c>
      <c r="S257" s="7">
        <v>7029</v>
      </c>
      <c r="T257" s="12">
        <f t="shared" si="225"/>
        <v>339</v>
      </c>
      <c r="U257" s="28">
        <f t="shared" si="235"/>
        <v>1.1597096188747731</v>
      </c>
      <c r="V257" s="28">
        <f t="shared" si="236"/>
        <v>1.2524946543121882</v>
      </c>
      <c r="W257" s="4">
        <f t="shared" si="226"/>
        <v>5.0672645739910316E-2</v>
      </c>
      <c r="X257" s="12">
        <v>531</v>
      </c>
      <c r="Y257" s="42">
        <f t="shared" si="230"/>
        <v>1.2795180722891566</v>
      </c>
      <c r="Z257" s="44">
        <f t="shared" si="237"/>
        <v>1.3111111111111111</v>
      </c>
      <c r="AA257" s="11">
        <f t="shared" si="227"/>
        <v>13</v>
      </c>
      <c r="AB257" s="4">
        <f t="shared" si="228"/>
        <v>2.5096525096525095E-2</v>
      </c>
      <c r="AC257" s="4">
        <f t="shared" si="222"/>
        <v>6.8504098160944188E-2</v>
      </c>
      <c r="AD257" s="4">
        <f t="shared" si="223"/>
        <v>5.1750855204810587E-3</v>
      </c>
      <c r="AE257" s="4">
        <f t="shared" si="224"/>
        <v>7.5544174135723438E-2</v>
      </c>
      <c r="AF257" s="1">
        <f t="shared" si="181"/>
        <v>34116</v>
      </c>
      <c r="AG257" s="4">
        <f t="shared" si="194"/>
        <v>0.91235783796459136</v>
      </c>
      <c r="AH257" s="4">
        <f t="shared" si="195"/>
        <v>8.7642162035408602E-2</v>
      </c>
    </row>
    <row r="258" spans="1:34" x14ac:dyDescent="0.25">
      <c r="A258" s="3">
        <v>44150</v>
      </c>
      <c r="B258" s="8">
        <v>4238</v>
      </c>
      <c r="C258" s="39"/>
      <c r="D258" s="40"/>
      <c r="E258" s="40"/>
      <c r="F258" s="8">
        <f t="shared" si="182"/>
        <v>140961</v>
      </c>
      <c r="G258" s="8">
        <v>107</v>
      </c>
      <c r="H258" s="38"/>
      <c r="I258" s="8">
        <f t="shared" si="183"/>
        <v>3097</v>
      </c>
      <c r="J258" s="8">
        <f t="shared" si="187"/>
        <v>317.00616795533375</v>
      </c>
      <c r="K258" s="12">
        <v>433</v>
      </c>
      <c r="L258" s="8">
        <f t="shared" si="199"/>
        <v>31559</v>
      </c>
      <c r="M258" s="4">
        <f t="shared" ref="M258:M321" si="243">I258/F258</f>
        <v>2.1970615985981937E-2</v>
      </c>
      <c r="N258" s="4">
        <f t="shared" ref="N258:N321" si="244">L258/F258</f>
        <v>0.22388462056880981</v>
      </c>
      <c r="O258" s="8">
        <f t="shared" ref="O258:O321" si="245">F258-(I258+L258)</f>
        <v>106305</v>
      </c>
      <c r="P258" s="1">
        <f t="shared" si="188"/>
        <v>3698</v>
      </c>
      <c r="Q258" s="4">
        <f t="shared" si="190"/>
        <v>3.6040426091787113E-2</v>
      </c>
      <c r="R258" s="22">
        <f t="shared" si="191"/>
        <v>1.036040426091787</v>
      </c>
      <c r="S258" s="7">
        <v>7013</v>
      </c>
      <c r="T258" s="12">
        <f t="shared" si="225"/>
        <v>-16</v>
      </c>
      <c r="U258" s="28">
        <f t="shared" si="235"/>
        <v>1.1397692182675119</v>
      </c>
      <c r="V258" s="28">
        <f t="shared" si="236"/>
        <v>1.2085128381871446</v>
      </c>
      <c r="W258" s="4">
        <f t="shared" si="226"/>
        <v>-2.2762839664248113E-3</v>
      </c>
      <c r="X258" s="12">
        <v>569</v>
      </c>
      <c r="Y258" s="42">
        <f t="shared" si="230"/>
        <v>1.2342733188720174</v>
      </c>
      <c r="Z258" s="44">
        <f t="shared" si="237"/>
        <v>1.3645083932853717</v>
      </c>
      <c r="AA258" s="11">
        <f t="shared" si="227"/>
        <v>38</v>
      </c>
      <c r="AB258" s="4">
        <f t="shared" si="228"/>
        <v>7.1563088512241052E-2</v>
      </c>
      <c r="AC258" s="4">
        <f t="shared" si="222"/>
        <v>6.5970556417854292E-2</v>
      </c>
      <c r="AD258" s="4">
        <f t="shared" si="223"/>
        <v>5.3525233996519449E-3</v>
      </c>
      <c r="AE258" s="4">
        <f t="shared" si="224"/>
        <v>8.113503493512049E-2</v>
      </c>
      <c r="AF258" s="1">
        <f t="shared" ref="AF258:AF321" si="246">F258-O258</f>
        <v>34656</v>
      </c>
      <c r="AG258" s="4">
        <f t="shared" si="194"/>
        <v>0.91063596491228072</v>
      </c>
      <c r="AH258" s="4">
        <f t="shared" si="195"/>
        <v>8.9364035087719298E-2</v>
      </c>
    </row>
    <row r="259" spans="1:34" x14ac:dyDescent="0.25">
      <c r="A259" s="3">
        <v>44151</v>
      </c>
      <c r="B259" s="8">
        <v>6495</v>
      </c>
      <c r="C259" s="39">
        <f t="shared" ref="C259" si="247">B259+B260+B261+B262+B263+B264+B265</f>
        <v>33657</v>
      </c>
      <c r="D259" s="40">
        <f t="shared" ref="D259" si="248">C259/C252</f>
        <v>1.0737597702982933</v>
      </c>
      <c r="E259" s="40"/>
      <c r="F259" s="8">
        <f t="shared" ref="F259:F322" si="249">F258+B259</f>
        <v>147456</v>
      </c>
      <c r="G259" s="8">
        <v>93</v>
      </c>
      <c r="H259" s="38">
        <f t="shared" ref="H259" si="250">(G259+G260+G261+G262+G263+G264+G265)/(G252+G253+G254+G255+G256+G257+G258)</f>
        <v>1.0667678300455234</v>
      </c>
      <c r="I259" s="8">
        <f t="shared" ref="I259:I322" si="251">I258+G259</f>
        <v>3190</v>
      </c>
      <c r="J259" s="8">
        <f t="shared" si="187"/>
        <v>326.52556531401825</v>
      </c>
      <c r="K259" s="12">
        <v>2451</v>
      </c>
      <c r="L259" s="8">
        <f t="shared" si="199"/>
        <v>34010</v>
      </c>
      <c r="M259" s="4">
        <f t="shared" si="243"/>
        <v>2.1633572048611112E-2</v>
      </c>
      <c r="N259" s="4">
        <f t="shared" si="244"/>
        <v>0.23064507378472221</v>
      </c>
      <c r="O259" s="8">
        <f t="shared" si="245"/>
        <v>110256</v>
      </c>
      <c r="P259" s="1">
        <f t="shared" si="188"/>
        <v>3951</v>
      </c>
      <c r="Q259" s="4">
        <f t="shared" si="190"/>
        <v>3.7166643149428531E-2</v>
      </c>
      <c r="R259" s="22">
        <f t="shared" si="191"/>
        <v>1.0371666431494286</v>
      </c>
      <c r="S259" s="7">
        <v>7236</v>
      </c>
      <c r="T259" s="12">
        <f t="shared" si="225"/>
        <v>223</v>
      </c>
      <c r="U259" s="28">
        <f t="shared" si="235"/>
        <v>1.1391687657430731</v>
      </c>
      <c r="V259" s="28">
        <f t="shared" si="236"/>
        <v>1.1938623989440686</v>
      </c>
      <c r="W259" s="4">
        <f t="shared" si="226"/>
        <v>3.179808926279766E-2</v>
      </c>
      <c r="X259" s="12">
        <v>582</v>
      </c>
      <c r="Y259" s="42">
        <f t="shared" si="230"/>
        <v>1.2304439746300211</v>
      </c>
      <c r="Z259" s="44">
        <f t="shared" si="237"/>
        <v>1.4024096385542169</v>
      </c>
      <c r="AA259" s="11">
        <f t="shared" si="227"/>
        <v>13</v>
      </c>
      <c r="AB259" s="4">
        <f t="shared" si="228"/>
        <v>2.2847100175746926E-2</v>
      </c>
      <c r="AC259" s="4">
        <f t="shared" si="222"/>
        <v>6.5629081410535486E-2</v>
      </c>
      <c r="AD259" s="4">
        <f t="shared" si="223"/>
        <v>5.2786242925555076E-3</v>
      </c>
      <c r="AE259" s="4">
        <f t="shared" si="224"/>
        <v>8.0431177446102814E-2</v>
      </c>
      <c r="AF259" s="1">
        <f t="shared" si="246"/>
        <v>37200</v>
      </c>
      <c r="AG259" s="4">
        <f t="shared" si="194"/>
        <v>0.91424731182795704</v>
      </c>
      <c r="AH259" s="4">
        <f t="shared" si="195"/>
        <v>8.5752688172043012E-2</v>
      </c>
    </row>
    <row r="260" spans="1:34" x14ac:dyDescent="0.25">
      <c r="A260" s="3">
        <v>44152</v>
      </c>
      <c r="B260" s="8">
        <v>5203</v>
      </c>
      <c r="C260" s="39"/>
      <c r="D260" s="40"/>
      <c r="E260" s="40"/>
      <c r="F260" s="8">
        <f t="shared" si="249"/>
        <v>152659</v>
      </c>
      <c r="G260" s="8">
        <v>91</v>
      </c>
      <c r="H260" s="38"/>
      <c r="I260" s="8">
        <f t="shared" si="251"/>
        <v>3281</v>
      </c>
      <c r="J260" s="8">
        <f t="shared" ref="J260:J323" si="252">I260/9.769526</f>
        <v>335.84024444993543</v>
      </c>
      <c r="K260" s="12">
        <v>165</v>
      </c>
      <c r="L260" s="8">
        <f t="shared" si="199"/>
        <v>34175</v>
      </c>
      <c r="M260" s="4">
        <f t="shared" si="243"/>
        <v>2.1492345685482021E-2</v>
      </c>
      <c r="N260" s="4">
        <f t="shared" si="244"/>
        <v>0.22386495391689976</v>
      </c>
      <c r="O260" s="8">
        <f t="shared" si="245"/>
        <v>115203</v>
      </c>
      <c r="P260" s="1">
        <f t="shared" ref="P260:P323" si="253">O260-O259</f>
        <v>4947</v>
      </c>
      <c r="Q260" s="4">
        <f t="shared" si="190"/>
        <v>4.4868306486721812E-2</v>
      </c>
      <c r="R260" s="22">
        <f t="shared" si="191"/>
        <v>1.0448683064867219</v>
      </c>
      <c r="S260" s="7">
        <v>7477</v>
      </c>
      <c r="T260" s="12">
        <f t="shared" si="225"/>
        <v>241</v>
      </c>
      <c r="U260" s="28">
        <f t="shared" si="235"/>
        <v>1.1635543106131341</v>
      </c>
      <c r="V260" s="28">
        <f t="shared" si="236"/>
        <v>1.2151795871932392</v>
      </c>
      <c r="W260" s="4">
        <f t="shared" si="226"/>
        <v>3.3305693753454949E-2</v>
      </c>
      <c r="X260" s="12">
        <v>576</v>
      </c>
      <c r="Y260" s="42">
        <f t="shared" si="230"/>
        <v>1.1851851851851851</v>
      </c>
      <c r="Z260" s="44">
        <f t="shared" si="237"/>
        <v>1.2494577006507592</v>
      </c>
      <c r="AA260" s="11">
        <f t="shared" si="227"/>
        <v>-6</v>
      </c>
      <c r="AB260" s="4">
        <f t="shared" si="228"/>
        <v>-1.0309278350515464E-2</v>
      </c>
      <c r="AC260" s="4">
        <f t="shared" si="222"/>
        <v>6.4902823711188079E-2</v>
      </c>
      <c r="AD260" s="4">
        <f t="shared" si="223"/>
        <v>4.9998697950574206E-3</v>
      </c>
      <c r="AE260" s="4">
        <f t="shared" si="224"/>
        <v>7.7036244483081454E-2</v>
      </c>
      <c r="AF260" s="1">
        <f t="shared" si="246"/>
        <v>37456</v>
      </c>
      <c r="AG260" s="4">
        <f t="shared" si="194"/>
        <v>0.91240388722768051</v>
      </c>
      <c r="AH260" s="4">
        <f t="shared" si="195"/>
        <v>8.7596112772319518E-2</v>
      </c>
    </row>
    <row r="261" spans="1:34" x14ac:dyDescent="0.25">
      <c r="A261" s="3">
        <v>44153</v>
      </c>
      <c r="B261" s="8">
        <v>4290</v>
      </c>
      <c r="C261" s="39"/>
      <c r="D261" s="40"/>
      <c r="E261" s="40"/>
      <c r="F261" s="8">
        <f t="shared" si="249"/>
        <v>156949</v>
      </c>
      <c r="G261" s="8">
        <v>99</v>
      </c>
      <c r="H261" s="38"/>
      <c r="I261" s="8">
        <f t="shared" si="251"/>
        <v>3380</v>
      </c>
      <c r="J261" s="8">
        <f t="shared" si="252"/>
        <v>345.97379647692219</v>
      </c>
      <c r="K261" s="12">
        <v>671</v>
      </c>
      <c r="L261" s="8">
        <f t="shared" si="199"/>
        <v>34846</v>
      </c>
      <c r="M261" s="4">
        <f t="shared" si="243"/>
        <v>2.1535658080013252E-2</v>
      </c>
      <c r="N261" s="4">
        <f t="shared" si="244"/>
        <v>0.22202116611128456</v>
      </c>
      <c r="O261" s="8">
        <f t="shared" si="245"/>
        <v>118723</v>
      </c>
      <c r="P261" s="1">
        <f t="shared" si="253"/>
        <v>3520</v>
      </c>
      <c r="Q261" s="4">
        <f t="shared" ref="Q261:Q324" si="254">(O261-O260)/O260</f>
        <v>3.0554759858684236E-2</v>
      </c>
      <c r="R261" s="22">
        <f t="shared" ref="R261:R324" si="255">O261/O260</f>
        <v>1.0305547598586842</v>
      </c>
      <c r="S261" s="7">
        <v>7499</v>
      </c>
      <c r="T261" s="12">
        <f t="shared" si="225"/>
        <v>22</v>
      </c>
      <c r="U261" s="28">
        <f t="shared" si="235"/>
        <v>1.1209267563527654</v>
      </c>
      <c r="V261" s="28">
        <f t="shared" si="236"/>
        <v>1.180573047858942</v>
      </c>
      <c r="W261" s="4">
        <f t="shared" si="226"/>
        <v>2.9423565601176941E-3</v>
      </c>
      <c r="X261" s="12">
        <v>581</v>
      </c>
      <c r="Y261" s="42">
        <f t="shared" si="230"/>
        <v>1.1216216216216217</v>
      </c>
      <c r="Z261" s="44">
        <f t="shared" si="237"/>
        <v>1.2283298097251585</v>
      </c>
      <c r="AA261" s="11">
        <f t="shared" si="227"/>
        <v>5</v>
      </c>
      <c r="AB261" s="4">
        <f t="shared" si="228"/>
        <v>8.6805555555555559E-3</v>
      </c>
      <c r="AC261" s="4">
        <f t="shared" si="222"/>
        <v>6.3163835145675223E-2</v>
      </c>
      <c r="AD261" s="4">
        <f t="shared" si="223"/>
        <v>4.8937442618532216E-3</v>
      </c>
      <c r="AE261" s="4">
        <f t="shared" si="224"/>
        <v>7.7476996932924397E-2</v>
      </c>
      <c r="AF261" s="1">
        <f t="shared" si="246"/>
        <v>38226</v>
      </c>
      <c r="AG261" s="4">
        <f t="shared" si="194"/>
        <v>0.91157850677549312</v>
      </c>
      <c r="AH261" s="4">
        <f t="shared" si="195"/>
        <v>8.8421493224506875E-2</v>
      </c>
    </row>
    <row r="262" spans="1:34" x14ac:dyDescent="0.25">
      <c r="A262" s="3">
        <v>44154</v>
      </c>
      <c r="B262" s="8">
        <v>4512</v>
      </c>
      <c r="C262" s="39"/>
      <c r="D262" s="40"/>
      <c r="E262" s="40">
        <f t="shared" ref="E262" si="256">(B262+B263+B264+B265+B266)/(B257+B258+B259+B260+B261)</f>
        <v>0.83804165669140529</v>
      </c>
      <c r="F262" s="8">
        <f t="shared" si="249"/>
        <v>161461</v>
      </c>
      <c r="G262" s="8">
        <v>92</v>
      </c>
      <c r="H262" s="38"/>
      <c r="I262" s="8">
        <f t="shared" si="251"/>
        <v>3472</v>
      </c>
      <c r="J262" s="8">
        <f t="shared" si="252"/>
        <v>355.39083472422305</v>
      </c>
      <c r="K262" s="12">
        <v>1499</v>
      </c>
      <c r="L262" s="8">
        <f t="shared" si="199"/>
        <v>36345</v>
      </c>
      <c r="M262" s="4">
        <f t="shared" si="243"/>
        <v>2.1503644843027109E-2</v>
      </c>
      <c r="N262" s="4">
        <f t="shared" si="244"/>
        <v>0.22510079833520169</v>
      </c>
      <c r="O262" s="8">
        <f t="shared" si="245"/>
        <v>121644</v>
      </c>
      <c r="P262" s="1">
        <f t="shared" si="253"/>
        <v>2921</v>
      </c>
      <c r="Q262" s="4">
        <f t="shared" si="254"/>
        <v>2.460348879324141E-2</v>
      </c>
      <c r="R262" s="22">
        <f t="shared" si="255"/>
        <v>1.0246034887932414</v>
      </c>
      <c r="S262" s="7">
        <v>7532</v>
      </c>
      <c r="T262" s="12">
        <f t="shared" si="225"/>
        <v>33</v>
      </c>
      <c r="U262" s="28">
        <f t="shared" si="235"/>
        <v>1.0715606771944801</v>
      </c>
      <c r="V262" s="28">
        <f t="shared" si="236"/>
        <v>1.1721132897603486</v>
      </c>
      <c r="W262" s="4">
        <f t="shared" si="226"/>
        <v>4.4005867448993199E-3</v>
      </c>
      <c r="X262" s="12">
        <v>580</v>
      </c>
      <c r="Y262" s="42">
        <f t="shared" si="230"/>
        <v>1.0922787193973635</v>
      </c>
      <c r="Z262" s="44">
        <f t="shared" si="237"/>
        <v>1.1934156378600822</v>
      </c>
      <c r="AA262" s="11">
        <f t="shared" si="227"/>
        <v>-1</v>
      </c>
      <c r="AB262" s="4">
        <f t="shared" si="228"/>
        <v>-1.7211703958691911E-3</v>
      </c>
      <c r="AC262" s="4">
        <f t="shared" si="222"/>
        <v>6.1918384794975502E-2</v>
      </c>
      <c r="AD262" s="4">
        <f t="shared" si="223"/>
        <v>4.7680115747591335E-3</v>
      </c>
      <c r="AE262" s="4">
        <f t="shared" si="224"/>
        <v>7.700477960701009E-2</v>
      </c>
      <c r="AF262" s="1">
        <f t="shared" si="246"/>
        <v>39817</v>
      </c>
      <c r="AG262" s="4">
        <f t="shared" si="194"/>
        <v>0.91280106487178847</v>
      </c>
      <c r="AH262" s="4">
        <f t="shared" si="195"/>
        <v>8.7198935128211572E-2</v>
      </c>
    </row>
    <row r="263" spans="1:34" x14ac:dyDescent="0.25">
      <c r="A263" s="3">
        <v>44155</v>
      </c>
      <c r="B263" s="8">
        <v>4440</v>
      </c>
      <c r="C263" s="39"/>
      <c r="D263" s="40"/>
      <c r="E263" s="40"/>
      <c r="F263" s="8">
        <f t="shared" si="249"/>
        <v>165901</v>
      </c>
      <c r="G263" s="8">
        <v>96</v>
      </c>
      <c r="H263" s="38"/>
      <c r="I263" s="8">
        <f t="shared" si="251"/>
        <v>3568</v>
      </c>
      <c r="J263" s="8">
        <f t="shared" si="252"/>
        <v>365.21730941705869</v>
      </c>
      <c r="K263" s="12">
        <v>1729</v>
      </c>
      <c r="L263" s="8">
        <f t="shared" si="199"/>
        <v>38074</v>
      </c>
      <c r="M263" s="4">
        <f t="shared" si="243"/>
        <v>2.150680224953436E-2</v>
      </c>
      <c r="N263" s="4">
        <f t="shared" si="244"/>
        <v>0.22949831526030584</v>
      </c>
      <c r="O263" s="8">
        <f t="shared" si="245"/>
        <v>124259</v>
      </c>
      <c r="P263" s="1">
        <f t="shared" si="253"/>
        <v>2615</v>
      </c>
      <c r="Q263" s="4">
        <f t="shared" si="254"/>
        <v>2.1497155634474369E-2</v>
      </c>
      <c r="R263" s="22">
        <f t="shared" si="255"/>
        <v>1.0214971556344743</v>
      </c>
      <c r="S263" s="7">
        <v>7512</v>
      </c>
      <c r="T263" s="12">
        <f t="shared" si="225"/>
        <v>-20</v>
      </c>
      <c r="U263" s="28">
        <f t="shared" si="235"/>
        <v>1.0711535719378298</v>
      </c>
      <c r="V263" s="28">
        <f t="shared" si="236"/>
        <v>1.1228699551569508</v>
      </c>
      <c r="W263" s="4">
        <f t="shared" si="226"/>
        <v>-2.6553372278279343E-3</v>
      </c>
      <c r="X263" s="12">
        <v>604</v>
      </c>
      <c r="Y263" s="42">
        <f t="shared" si="230"/>
        <v>1.0615114235500878</v>
      </c>
      <c r="Z263" s="44">
        <f t="shared" si="237"/>
        <v>1.1660231660231659</v>
      </c>
      <c r="AA263" s="11">
        <f t="shared" si="227"/>
        <v>24</v>
      </c>
      <c r="AB263" s="4">
        <f t="shared" si="228"/>
        <v>4.1379310344827586E-2</v>
      </c>
      <c r="AC263" s="4">
        <f t="shared" si="222"/>
        <v>6.0454373526263691E-2</v>
      </c>
      <c r="AD263" s="4">
        <f t="shared" si="223"/>
        <v>4.8608149107911697E-3</v>
      </c>
      <c r="AE263" s="4">
        <f t="shared" si="224"/>
        <v>8.0404685835995734E-2</v>
      </c>
      <c r="AF263" s="1">
        <f t="shared" si="246"/>
        <v>41642</v>
      </c>
      <c r="AG263" s="4">
        <f t="shared" si="194"/>
        <v>0.91431727582728972</v>
      </c>
      <c r="AH263" s="4">
        <f t="shared" si="195"/>
        <v>8.5682724172710251E-2</v>
      </c>
    </row>
    <row r="264" spans="1:34" x14ac:dyDescent="0.25">
      <c r="A264" s="3">
        <v>44156</v>
      </c>
      <c r="B264" s="8">
        <v>4397</v>
      </c>
      <c r="C264" s="39"/>
      <c r="D264" s="40"/>
      <c r="E264" s="40"/>
      <c r="F264" s="8">
        <f t="shared" si="249"/>
        <v>170298</v>
      </c>
      <c r="G264" s="8">
        <v>121</v>
      </c>
      <c r="H264" s="38"/>
      <c r="I264" s="8">
        <f t="shared" si="251"/>
        <v>3689</v>
      </c>
      <c r="J264" s="8">
        <f t="shared" si="252"/>
        <v>377.60276189448695</v>
      </c>
      <c r="K264" s="12">
        <v>2746</v>
      </c>
      <c r="L264" s="8">
        <f t="shared" si="199"/>
        <v>40820</v>
      </c>
      <c r="M264" s="4">
        <f t="shared" si="243"/>
        <v>2.1662027739609391E-2</v>
      </c>
      <c r="N264" s="4">
        <f t="shared" si="244"/>
        <v>0.23969747149115081</v>
      </c>
      <c r="O264" s="8">
        <f t="shared" si="245"/>
        <v>125789</v>
      </c>
      <c r="P264" s="1">
        <f t="shared" si="253"/>
        <v>1530</v>
      </c>
      <c r="Q264" s="4">
        <f t="shared" si="254"/>
        <v>1.2312991413096839E-2</v>
      </c>
      <c r="R264" s="22">
        <f t="shared" si="255"/>
        <v>1.0123129914130968</v>
      </c>
      <c r="S264" s="7">
        <v>7358</v>
      </c>
      <c r="T264" s="12">
        <f t="shared" si="225"/>
        <v>-154</v>
      </c>
      <c r="U264" s="28">
        <f t="shared" si="235"/>
        <v>1.0168601437258153</v>
      </c>
      <c r="V264" s="28">
        <f t="shared" si="236"/>
        <v>1.0468060890596103</v>
      </c>
      <c r="W264" s="4">
        <f t="shared" si="226"/>
        <v>-2.0500532481363153E-2</v>
      </c>
      <c r="X264" s="12">
        <v>599</v>
      </c>
      <c r="Y264" s="42">
        <f t="shared" si="230"/>
        <v>1.029209621993127</v>
      </c>
      <c r="Z264" s="44">
        <f t="shared" si="237"/>
        <v>1.128060263653484</v>
      </c>
      <c r="AA264" s="11">
        <f t="shared" si="227"/>
        <v>-5</v>
      </c>
      <c r="AB264" s="4">
        <f t="shared" si="228"/>
        <v>-8.2781456953642391E-3</v>
      </c>
      <c r="AC264" s="4">
        <f t="shared" si="222"/>
        <v>5.8494780942689742E-2</v>
      </c>
      <c r="AD264" s="4">
        <f t="shared" si="223"/>
        <v>4.7619426181939595E-3</v>
      </c>
      <c r="AE264" s="4">
        <f t="shared" si="224"/>
        <v>8.1407991301984228E-2</v>
      </c>
      <c r="AF264" s="1">
        <f t="shared" si="246"/>
        <v>44509</v>
      </c>
      <c r="AG264" s="4">
        <f t="shared" si="194"/>
        <v>0.91711788627019253</v>
      </c>
      <c r="AH264" s="4">
        <f t="shared" si="195"/>
        <v>8.2882113729807458E-2</v>
      </c>
    </row>
    <row r="265" spans="1:34" x14ac:dyDescent="0.25">
      <c r="A265" s="3">
        <v>44157</v>
      </c>
      <c r="B265" s="8">
        <v>4320</v>
      </c>
      <c r="C265" s="39"/>
      <c r="D265" s="40"/>
      <c r="E265" s="40"/>
      <c r="F265" s="8">
        <f t="shared" si="249"/>
        <v>174618</v>
      </c>
      <c r="G265" s="8">
        <v>111</v>
      </c>
      <c r="H265" s="38"/>
      <c r="I265" s="8">
        <f t="shared" si="251"/>
        <v>3800</v>
      </c>
      <c r="J265" s="8">
        <f t="shared" si="252"/>
        <v>388.96462325807818</v>
      </c>
      <c r="K265" s="12">
        <v>2095</v>
      </c>
      <c r="L265" s="8">
        <f t="shared" si="199"/>
        <v>42915</v>
      </c>
      <c r="M265" s="4">
        <f t="shared" si="243"/>
        <v>2.1761788589950634E-2</v>
      </c>
      <c r="N265" s="4">
        <f t="shared" si="244"/>
        <v>0.24576504140466618</v>
      </c>
      <c r="O265" s="8">
        <f t="shared" si="245"/>
        <v>127903</v>
      </c>
      <c r="P265" s="1">
        <f t="shared" si="253"/>
        <v>2114</v>
      </c>
      <c r="Q265" s="4">
        <f t="shared" si="254"/>
        <v>1.6805921026480854E-2</v>
      </c>
      <c r="R265" s="22">
        <f t="shared" si="255"/>
        <v>1.0168059210264808</v>
      </c>
      <c r="S265" s="7">
        <v>7278</v>
      </c>
      <c r="T265" s="12">
        <f t="shared" si="225"/>
        <v>-80</v>
      </c>
      <c r="U265" s="28">
        <f t="shared" si="235"/>
        <v>0.97338504747893539</v>
      </c>
      <c r="V265" s="28">
        <f t="shared" si="236"/>
        <v>1.0377869670611721</v>
      </c>
      <c r="W265" s="4">
        <f t="shared" si="226"/>
        <v>-1.0872519706441968E-2</v>
      </c>
      <c r="X265" s="12">
        <v>618</v>
      </c>
      <c r="Y265" s="42">
        <f t="shared" si="230"/>
        <v>1.0729166666666667</v>
      </c>
      <c r="Z265" s="44">
        <f t="shared" si="237"/>
        <v>1.086115992970123</v>
      </c>
      <c r="AA265" s="11">
        <f t="shared" si="227"/>
        <v>19</v>
      </c>
      <c r="AB265" s="4">
        <f t="shared" si="228"/>
        <v>3.1719532554257093E-2</v>
      </c>
      <c r="AC265" s="4">
        <f t="shared" si="222"/>
        <v>5.690249642307061E-2</v>
      </c>
      <c r="AD265" s="4">
        <f t="shared" si="223"/>
        <v>4.8317865882739263E-3</v>
      </c>
      <c r="AE265" s="4">
        <f t="shared" si="224"/>
        <v>8.491343775762572E-2</v>
      </c>
      <c r="AF265" s="1">
        <f t="shared" si="246"/>
        <v>46715</v>
      </c>
      <c r="AG265" s="4">
        <f t="shared" si="194"/>
        <v>0.91865567804773629</v>
      </c>
      <c r="AH265" s="4">
        <f t="shared" si="195"/>
        <v>8.1344321952263723E-2</v>
      </c>
    </row>
    <row r="266" spans="1:34" x14ac:dyDescent="0.25">
      <c r="A266" s="3">
        <v>44158</v>
      </c>
      <c r="B266" s="8">
        <v>3334</v>
      </c>
      <c r="C266" s="39">
        <f t="shared" ref="C266" si="257">B266+B267+B268+B269+B270+B271+B272</f>
        <v>36909</v>
      </c>
      <c r="D266" s="40">
        <f t="shared" ref="D266" si="258">C266/C259</f>
        <v>1.0966218022996701</v>
      </c>
      <c r="E266" s="40"/>
      <c r="F266" s="8">
        <f t="shared" si="249"/>
        <v>177952</v>
      </c>
      <c r="G266" s="8">
        <v>91</v>
      </c>
      <c r="H266" s="38">
        <f t="shared" ref="H266" si="259">(G266+G267+G268+G269+G270+G271+G272)/(G259+G260+G261+G262+G263+G264+G265)</f>
        <v>1.240398293029872</v>
      </c>
      <c r="I266" s="8">
        <f t="shared" si="251"/>
        <v>3891</v>
      </c>
      <c r="J266" s="8">
        <f t="shared" si="252"/>
        <v>398.27930239399535</v>
      </c>
      <c r="K266" s="12">
        <v>424</v>
      </c>
      <c r="L266" s="8">
        <f t="shared" si="199"/>
        <v>43339</v>
      </c>
      <c r="M266" s="4">
        <f t="shared" si="243"/>
        <v>2.1865446862075165E-2</v>
      </c>
      <c r="N266" s="4">
        <f t="shared" si="244"/>
        <v>0.24354320266139184</v>
      </c>
      <c r="O266" s="8">
        <f t="shared" si="245"/>
        <v>130722</v>
      </c>
      <c r="P266" s="1">
        <f t="shared" si="253"/>
        <v>2819</v>
      </c>
      <c r="Q266" s="4">
        <f t="shared" si="254"/>
        <v>2.2040139793437215E-2</v>
      </c>
      <c r="R266" s="22">
        <f t="shared" si="255"/>
        <v>1.0220401397934371</v>
      </c>
      <c r="S266" s="7">
        <v>7461</v>
      </c>
      <c r="T266" s="12">
        <f t="shared" si="225"/>
        <v>183</v>
      </c>
      <c r="U266" s="28">
        <f t="shared" si="235"/>
        <v>0.99493265768769168</v>
      </c>
      <c r="V266" s="28">
        <f t="shared" si="236"/>
        <v>1.0310945273631842</v>
      </c>
      <c r="W266" s="4">
        <f t="shared" si="226"/>
        <v>2.5144270403957131E-2</v>
      </c>
      <c r="X266" s="12">
        <v>627</v>
      </c>
      <c r="Y266" s="42">
        <f t="shared" si="230"/>
        <v>1.0791738382099827</v>
      </c>
      <c r="Z266" s="44">
        <f t="shared" si="237"/>
        <v>1.0773195876288659</v>
      </c>
      <c r="AA266" s="11">
        <f t="shared" si="227"/>
        <v>9</v>
      </c>
      <c r="AB266" s="4">
        <f t="shared" si="228"/>
        <v>1.4563106796116505E-2</v>
      </c>
      <c r="AC266" s="4">
        <f t="shared" si="222"/>
        <v>5.7075320145040617E-2</v>
      </c>
      <c r="AD266" s="4">
        <f t="shared" si="223"/>
        <v>4.7964382429889381E-3</v>
      </c>
      <c r="AE266" s="4">
        <f t="shared" si="224"/>
        <v>8.4036992360273427E-2</v>
      </c>
      <c r="AF266" s="1">
        <f t="shared" si="246"/>
        <v>47230</v>
      </c>
      <c r="AG266" s="4">
        <f t="shared" ref="AG266:AG329" si="260">L266/AF266</f>
        <v>0.91761592208342158</v>
      </c>
      <c r="AH266" s="4">
        <f t="shared" ref="AH266:AH329" si="261">I266/AF266</f>
        <v>8.2384077916578452E-2</v>
      </c>
    </row>
    <row r="267" spans="1:34" x14ac:dyDescent="0.25">
      <c r="A267" s="3">
        <v>44159</v>
      </c>
      <c r="B267" s="8">
        <v>3929</v>
      </c>
      <c r="C267" s="39"/>
      <c r="D267" s="40"/>
      <c r="E267" s="40">
        <f t="shared" ref="E267" si="262">(B267+B268+B269+B270+B271)/(B262+B263+B264+B265+B266)</f>
        <v>1.2739132504880255</v>
      </c>
      <c r="F267" s="8">
        <f t="shared" si="249"/>
        <v>181881</v>
      </c>
      <c r="G267" s="8">
        <v>117</v>
      </c>
      <c r="H267" s="38"/>
      <c r="I267" s="8">
        <f t="shared" si="251"/>
        <v>4008</v>
      </c>
      <c r="J267" s="8">
        <f t="shared" si="252"/>
        <v>410.25531842588879</v>
      </c>
      <c r="K267" s="12">
        <v>681</v>
      </c>
      <c r="L267" s="8">
        <f t="shared" ref="L267:L330" si="263">L266+K267</f>
        <v>44020</v>
      </c>
      <c r="M267" s="4">
        <f t="shared" si="243"/>
        <v>2.2036386428488958E-2</v>
      </c>
      <c r="N267" s="4">
        <f t="shared" si="244"/>
        <v>0.24202637988574946</v>
      </c>
      <c r="O267" s="8">
        <f t="shared" si="245"/>
        <v>133853</v>
      </c>
      <c r="P267" s="1">
        <f t="shared" si="253"/>
        <v>3131</v>
      </c>
      <c r="Q267" s="4">
        <f t="shared" si="254"/>
        <v>2.3951591927908081E-2</v>
      </c>
      <c r="R267" s="22">
        <f t="shared" si="255"/>
        <v>1.0239515919279081</v>
      </c>
      <c r="S267" s="7">
        <v>7598</v>
      </c>
      <c r="T267" s="12">
        <f t="shared" si="225"/>
        <v>137</v>
      </c>
      <c r="U267" s="28">
        <f t="shared" si="235"/>
        <v>1.0087626128518321</v>
      </c>
      <c r="V267" s="28">
        <f t="shared" si="236"/>
        <v>1.0161829610806474</v>
      </c>
      <c r="W267" s="4">
        <f t="shared" si="226"/>
        <v>1.8362149845865164E-2</v>
      </c>
      <c r="X267" s="12">
        <v>638</v>
      </c>
      <c r="Y267" s="42">
        <f t="shared" si="230"/>
        <v>1.1000000000000001</v>
      </c>
      <c r="Z267" s="44">
        <f t="shared" si="237"/>
        <v>1.1076388888888888</v>
      </c>
      <c r="AA267" s="11">
        <f t="shared" si="227"/>
        <v>11</v>
      </c>
      <c r="AB267" s="4">
        <f t="shared" si="228"/>
        <v>1.7543859649122806E-2</v>
      </c>
      <c r="AC267" s="4">
        <f t="shared" si="222"/>
        <v>5.6763763232800163E-2</v>
      </c>
      <c r="AD267" s="4">
        <f t="shared" si="223"/>
        <v>4.7664228668763495E-3</v>
      </c>
      <c r="AE267" s="4">
        <f t="shared" si="224"/>
        <v>8.3969465648854963E-2</v>
      </c>
      <c r="AF267" s="1">
        <f t="shared" si="246"/>
        <v>48028</v>
      </c>
      <c r="AG267" s="4">
        <f t="shared" si="260"/>
        <v>0.91654867993670364</v>
      </c>
      <c r="AH267" s="4">
        <f t="shared" si="261"/>
        <v>8.3451320063296405E-2</v>
      </c>
    </row>
    <row r="268" spans="1:34" x14ac:dyDescent="0.25">
      <c r="A268" s="3">
        <v>44160</v>
      </c>
      <c r="B268" s="8">
        <v>3806</v>
      </c>
      <c r="C268" s="39"/>
      <c r="D268" s="40"/>
      <c r="E268" s="40"/>
      <c r="F268" s="8">
        <f t="shared" si="249"/>
        <v>185687</v>
      </c>
      <c r="G268" s="8">
        <v>106</v>
      </c>
      <c r="H268" s="38"/>
      <c r="I268" s="8">
        <f t="shared" si="251"/>
        <v>4114</v>
      </c>
      <c r="J268" s="8">
        <f t="shared" si="252"/>
        <v>421.10538423256151</v>
      </c>
      <c r="K268" s="12">
        <v>0</v>
      </c>
      <c r="L268" s="8">
        <f t="shared" si="263"/>
        <v>44020</v>
      </c>
      <c r="M268" s="4">
        <f t="shared" si="243"/>
        <v>2.2155562855773425E-2</v>
      </c>
      <c r="N268" s="4">
        <f t="shared" si="244"/>
        <v>0.23706559963810067</v>
      </c>
      <c r="O268" s="8">
        <f t="shared" si="245"/>
        <v>137553</v>
      </c>
      <c r="P268" s="1">
        <f t="shared" si="253"/>
        <v>3700</v>
      </c>
      <c r="Q268" s="4">
        <f t="shared" si="254"/>
        <v>2.7642264274988233E-2</v>
      </c>
      <c r="R268" s="22">
        <f t="shared" si="255"/>
        <v>1.0276422642749883</v>
      </c>
      <c r="S268" s="7">
        <v>7718</v>
      </c>
      <c r="T268" s="12">
        <f t="shared" si="225"/>
        <v>120</v>
      </c>
      <c r="U268" s="28">
        <f t="shared" si="235"/>
        <v>1.027422790202343</v>
      </c>
      <c r="V268" s="28">
        <f t="shared" si="236"/>
        <v>1.0292038938525137</v>
      </c>
      <c r="W268" s="4">
        <f t="shared" si="226"/>
        <v>1.5793629902605948E-2</v>
      </c>
      <c r="X268" s="12">
        <v>656</v>
      </c>
      <c r="Y268" s="42">
        <f t="shared" si="230"/>
        <v>1.0860927152317881</v>
      </c>
      <c r="Z268" s="44">
        <f t="shared" si="237"/>
        <v>1.1290877796901893</v>
      </c>
      <c r="AA268" s="11">
        <f t="shared" si="227"/>
        <v>18</v>
      </c>
      <c r="AB268" s="4">
        <f t="shared" si="228"/>
        <v>2.8213166144200628E-2</v>
      </c>
      <c r="AC268" s="4">
        <f t="shared" si="222"/>
        <v>5.6109281513307595E-2</v>
      </c>
      <c r="AD268" s="4">
        <f t="shared" si="223"/>
        <v>4.7690708308797333E-3</v>
      </c>
      <c r="AE268" s="4">
        <f t="shared" si="224"/>
        <v>8.4996112982637984E-2</v>
      </c>
      <c r="AF268" s="1">
        <f t="shared" si="246"/>
        <v>48134</v>
      </c>
      <c r="AG268" s="4">
        <f t="shared" si="260"/>
        <v>0.91453026966385509</v>
      </c>
      <c r="AH268" s="4">
        <f t="shared" si="261"/>
        <v>8.5469730336144925E-2</v>
      </c>
    </row>
    <row r="269" spans="1:34" x14ac:dyDescent="0.25">
      <c r="A269" s="3">
        <v>44161</v>
      </c>
      <c r="B269" s="8">
        <v>6360</v>
      </c>
      <c r="C269" s="39"/>
      <c r="D269" s="40"/>
      <c r="E269" s="40"/>
      <c r="F269" s="8">
        <f t="shared" si="249"/>
        <v>192047</v>
      </c>
      <c r="G269" s="8">
        <v>115</v>
      </c>
      <c r="H269" s="38"/>
      <c r="I269" s="8">
        <f t="shared" si="251"/>
        <v>4229</v>
      </c>
      <c r="J269" s="8">
        <f t="shared" si="252"/>
        <v>432.87668204168756</v>
      </c>
      <c r="K269" s="12">
        <v>5596</v>
      </c>
      <c r="L269" s="8">
        <f t="shared" si="263"/>
        <v>49616</v>
      </c>
      <c r="M269" s="4">
        <f t="shared" si="243"/>
        <v>2.2020651194759617E-2</v>
      </c>
      <c r="N269" s="4">
        <f t="shared" si="244"/>
        <v>0.25835342390144078</v>
      </c>
      <c r="O269" s="8">
        <f t="shared" si="245"/>
        <v>138202</v>
      </c>
      <c r="P269" s="1">
        <f t="shared" si="253"/>
        <v>649</v>
      </c>
      <c r="Q269" s="4">
        <f t="shared" si="254"/>
        <v>4.7181813555502239E-3</v>
      </c>
      <c r="R269" s="22">
        <f t="shared" si="255"/>
        <v>1.0047181813555501</v>
      </c>
      <c r="S269" s="7">
        <v>7537</v>
      </c>
      <c r="T269" s="12">
        <f t="shared" si="225"/>
        <v>-181</v>
      </c>
      <c r="U269" s="28">
        <f t="shared" si="235"/>
        <v>1.0243272628431639</v>
      </c>
      <c r="V269" s="28">
        <f t="shared" si="236"/>
        <v>1.0006638343069569</v>
      </c>
      <c r="W269" s="4">
        <f t="shared" si="226"/>
        <v>-2.3451671417465663E-2</v>
      </c>
      <c r="X269" s="12">
        <v>640</v>
      </c>
      <c r="Y269" s="42">
        <f t="shared" si="230"/>
        <v>1.0684474123539232</v>
      </c>
      <c r="Z269" s="44">
        <f t="shared" si="237"/>
        <v>1.103448275862069</v>
      </c>
      <c r="AA269" s="11">
        <f t="shared" si="227"/>
        <v>-16</v>
      </c>
      <c r="AB269" s="4">
        <f t="shared" si="228"/>
        <v>-2.4390243902439025E-2</v>
      </c>
      <c r="AC269" s="4">
        <f t="shared" si="222"/>
        <v>5.4536113804431192E-2</v>
      </c>
      <c r="AD269" s="4">
        <f t="shared" si="223"/>
        <v>4.6309025918582943E-3</v>
      </c>
      <c r="AE269" s="4">
        <f t="shared" si="224"/>
        <v>8.4914422183892793E-2</v>
      </c>
      <c r="AF269" s="1">
        <f t="shared" si="246"/>
        <v>53845</v>
      </c>
      <c r="AG269" s="4">
        <f t="shared" si="260"/>
        <v>0.92145974556597643</v>
      </c>
      <c r="AH269" s="4">
        <f t="shared" si="261"/>
        <v>7.8540254434023585E-2</v>
      </c>
    </row>
    <row r="270" spans="1:34" x14ac:dyDescent="0.25">
      <c r="A270" s="3">
        <v>44162</v>
      </c>
      <c r="B270" s="8">
        <v>6393</v>
      </c>
      <c r="C270" s="39"/>
      <c r="D270" s="40"/>
      <c r="E270" s="40"/>
      <c r="F270" s="8">
        <f t="shared" si="249"/>
        <v>198440</v>
      </c>
      <c r="G270" s="8">
        <v>135</v>
      </c>
      <c r="H270" s="38"/>
      <c r="I270" s="8">
        <f t="shared" si="251"/>
        <v>4364</v>
      </c>
      <c r="J270" s="8">
        <f t="shared" si="252"/>
        <v>446.69516207848773</v>
      </c>
      <c r="K270" s="12">
        <v>2510</v>
      </c>
      <c r="L270" s="8">
        <f t="shared" si="263"/>
        <v>52126</v>
      </c>
      <c r="M270" s="4">
        <f t="shared" si="243"/>
        <v>2.1991533964926428E-2</v>
      </c>
      <c r="N270" s="4">
        <f t="shared" si="244"/>
        <v>0.26267889538399514</v>
      </c>
      <c r="O270" s="8">
        <f t="shared" si="245"/>
        <v>141950</v>
      </c>
      <c r="P270" s="1">
        <f t="shared" si="253"/>
        <v>3748</v>
      </c>
      <c r="Q270" s="4">
        <f t="shared" si="254"/>
        <v>2.7119723303570136E-2</v>
      </c>
      <c r="R270" s="22">
        <f t="shared" si="255"/>
        <v>1.02711972330357</v>
      </c>
      <c r="S270" s="7">
        <v>7591</v>
      </c>
      <c r="T270" s="12">
        <f t="shared" si="225"/>
        <v>54</v>
      </c>
      <c r="U270" s="28">
        <f t="shared" si="235"/>
        <v>1.0430063204176971</v>
      </c>
      <c r="V270" s="28">
        <f t="shared" si="236"/>
        <v>1.0105165069222577</v>
      </c>
      <c r="W270" s="4">
        <f t="shared" si="226"/>
        <v>7.1646543717659543E-3</v>
      </c>
      <c r="X270" s="12">
        <v>647</v>
      </c>
      <c r="Y270" s="42">
        <f t="shared" si="230"/>
        <v>1.0469255663430421</v>
      </c>
      <c r="Z270" s="44">
        <f t="shared" si="237"/>
        <v>1.0711920529801324</v>
      </c>
      <c r="AA270" s="11">
        <f t="shared" si="227"/>
        <v>7</v>
      </c>
      <c r="AB270" s="4">
        <f t="shared" si="228"/>
        <v>1.0937499999999999E-2</v>
      </c>
      <c r="AC270" s="4">
        <f t="shared" si="222"/>
        <v>5.3476576259246213E-2</v>
      </c>
      <c r="AD270" s="4">
        <f t="shared" si="223"/>
        <v>4.5579429376541034E-3</v>
      </c>
      <c r="AE270" s="4">
        <f t="shared" si="224"/>
        <v>8.5232512185482806E-2</v>
      </c>
      <c r="AF270" s="1">
        <f t="shared" si="246"/>
        <v>56490</v>
      </c>
      <c r="AG270" s="4">
        <f t="shared" si="260"/>
        <v>0.92274738891839259</v>
      </c>
      <c r="AH270" s="4">
        <f t="shared" si="261"/>
        <v>7.7252611081607359E-2</v>
      </c>
    </row>
    <row r="271" spans="1:34" x14ac:dyDescent="0.25">
      <c r="A271" s="3">
        <v>44163</v>
      </c>
      <c r="B271" s="8">
        <v>6268</v>
      </c>
      <c r="C271" s="39"/>
      <c r="D271" s="40"/>
      <c r="E271" s="40"/>
      <c r="F271" s="8">
        <f t="shared" si="249"/>
        <v>204708</v>
      </c>
      <c r="G271" s="8">
        <v>152</v>
      </c>
      <c r="H271" s="38"/>
      <c r="I271" s="8">
        <f t="shared" si="251"/>
        <v>4516</v>
      </c>
      <c r="J271" s="8">
        <f t="shared" si="252"/>
        <v>462.25374700881082</v>
      </c>
      <c r="K271" s="12">
        <v>1895</v>
      </c>
      <c r="L271" s="8">
        <f t="shared" si="263"/>
        <v>54021</v>
      </c>
      <c r="M271" s="4">
        <f t="shared" si="243"/>
        <v>2.2060691326181683E-2</v>
      </c>
      <c r="N271" s="4">
        <f t="shared" si="244"/>
        <v>0.26389295972800281</v>
      </c>
      <c r="O271" s="8">
        <f t="shared" si="245"/>
        <v>146171</v>
      </c>
      <c r="P271" s="1">
        <f t="shared" si="253"/>
        <v>4221</v>
      </c>
      <c r="Q271" s="4">
        <f t="shared" si="254"/>
        <v>2.9735822472701654E-2</v>
      </c>
      <c r="R271" s="22">
        <f t="shared" si="255"/>
        <v>1.0297358224727016</v>
      </c>
      <c r="S271" s="7">
        <v>7536</v>
      </c>
      <c r="T271" s="12">
        <f t="shared" si="225"/>
        <v>-55</v>
      </c>
      <c r="U271" s="28">
        <f t="shared" si="235"/>
        <v>1.0100522718134299</v>
      </c>
      <c r="V271" s="28">
        <f t="shared" si="236"/>
        <v>1.0241913563468334</v>
      </c>
      <c r="W271" s="4">
        <f t="shared" si="226"/>
        <v>-7.2454222105124491E-3</v>
      </c>
      <c r="X271" s="12">
        <v>644</v>
      </c>
      <c r="Y271" s="42">
        <f t="shared" si="230"/>
        <v>1.0271132376395535</v>
      </c>
      <c r="Z271" s="44">
        <f t="shared" si="237"/>
        <v>1.0751252086811351</v>
      </c>
      <c r="AA271" s="11">
        <f t="shared" si="227"/>
        <v>-3</v>
      </c>
      <c r="AB271" s="4">
        <f t="shared" si="228"/>
        <v>-4.6367851622874804E-3</v>
      </c>
      <c r="AC271" s="4">
        <f t="shared" si="222"/>
        <v>5.1556054210479506E-2</v>
      </c>
      <c r="AD271" s="4">
        <f t="shared" si="223"/>
        <v>4.4057986878382168E-3</v>
      </c>
      <c r="AE271" s="4">
        <f t="shared" si="224"/>
        <v>8.5456475583864114E-2</v>
      </c>
      <c r="AF271" s="1">
        <f t="shared" si="246"/>
        <v>58537</v>
      </c>
      <c r="AG271" s="4">
        <f t="shared" si="260"/>
        <v>0.92285221313015697</v>
      </c>
      <c r="AH271" s="4">
        <f t="shared" si="261"/>
        <v>7.7147786869842999E-2</v>
      </c>
    </row>
    <row r="272" spans="1:34" x14ac:dyDescent="0.25">
      <c r="A272" s="3">
        <v>44164</v>
      </c>
      <c r="B272" s="8">
        <v>6819</v>
      </c>
      <c r="C272" s="39"/>
      <c r="D272" s="40"/>
      <c r="E272" s="40">
        <f t="shared" ref="E272" si="264">(B272+B273+B274+B275+B276)/(B267+B268+B269+B270+B271)</f>
        <v>1.0142024218866796</v>
      </c>
      <c r="F272" s="8">
        <f t="shared" si="249"/>
        <v>211527</v>
      </c>
      <c r="G272" s="8">
        <v>156</v>
      </c>
      <c r="H272" s="38"/>
      <c r="I272" s="8">
        <f t="shared" si="251"/>
        <v>4672</v>
      </c>
      <c r="J272" s="8">
        <f t="shared" si="252"/>
        <v>478.22176838466879</v>
      </c>
      <c r="K272" s="12">
        <v>1616</v>
      </c>
      <c r="L272" s="8">
        <f t="shared" si="263"/>
        <v>55637</v>
      </c>
      <c r="M272" s="4">
        <f t="shared" si="243"/>
        <v>2.2087014896443481E-2</v>
      </c>
      <c r="N272" s="4">
        <f t="shared" si="244"/>
        <v>0.26302552392838741</v>
      </c>
      <c r="O272" s="8">
        <f t="shared" si="245"/>
        <v>151218</v>
      </c>
      <c r="P272" s="1">
        <f t="shared" si="253"/>
        <v>5047</v>
      </c>
      <c r="Q272" s="4">
        <f t="shared" si="254"/>
        <v>3.4528052760123419E-2</v>
      </c>
      <c r="R272" s="22">
        <f t="shared" si="255"/>
        <v>1.0345280527601235</v>
      </c>
      <c r="S272" s="7">
        <v>7590</v>
      </c>
      <c r="T272" s="12">
        <f t="shared" si="225"/>
        <v>54</v>
      </c>
      <c r="U272" s="28">
        <f t="shared" si="235"/>
        <v>0.99894709133982629</v>
      </c>
      <c r="V272" s="28">
        <f t="shared" si="236"/>
        <v>1.0428689200329762</v>
      </c>
      <c r="W272" s="4">
        <f t="shared" si="226"/>
        <v>7.1656050955414014E-3</v>
      </c>
      <c r="X272" s="12">
        <v>657</v>
      </c>
      <c r="Y272" s="42">
        <f t="shared" si="230"/>
        <v>1.0297805642633229</v>
      </c>
      <c r="Z272" s="44">
        <f t="shared" si="237"/>
        <v>1.0631067961165048</v>
      </c>
      <c r="AA272" s="11">
        <f t="shared" si="227"/>
        <v>13</v>
      </c>
      <c r="AB272" s="4">
        <f t="shared" si="228"/>
        <v>2.0186335403726708E-2</v>
      </c>
      <c r="AC272" s="4">
        <f t="shared" si="222"/>
        <v>5.0192437408245048E-2</v>
      </c>
      <c r="AD272" s="4">
        <f t="shared" si="223"/>
        <v>4.3447208665635039E-3</v>
      </c>
      <c r="AE272" s="4">
        <f t="shared" si="224"/>
        <v>8.6561264822134387E-2</v>
      </c>
      <c r="AF272" s="1">
        <f t="shared" si="246"/>
        <v>60309</v>
      </c>
      <c r="AG272" s="4">
        <f t="shared" si="260"/>
        <v>0.92253229202938203</v>
      </c>
      <c r="AH272" s="4">
        <f t="shared" si="261"/>
        <v>7.7467707970617986E-2</v>
      </c>
    </row>
    <row r="273" spans="1:34" x14ac:dyDescent="0.25">
      <c r="A273" s="3">
        <v>44165</v>
      </c>
      <c r="B273" s="8">
        <v>5595</v>
      </c>
      <c r="C273" s="39">
        <f t="shared" ref="C273" si="265">B273+B274+B275+B276+B277+B278+B279</f>
        <v>38751</v>
      </c>
      <c r="D273" s="40">
        <f t="shared" ref="D273" si="266">C273/C266</f>
        <v>1.0499065268633667</v>
      </c>
      <c r="E273" s="40"/>
      <c r="F273" s="8">
        <f t="shared" si="249"/>
        <v>217122</v>
      </c>
      <c r="G273" s="8">
        <v>151</v>
      </c>
      <c r="H273" s="38">
        <f t="shared" ref="H273" si="267">(G273+G274+G275+G276+G277+G278+G279)/(G266+G267+G268+G269+G270+G271+G272)</f>
        <v>1.371559633027523</v>
      </c>
      <c r="I273" s="8">
        <f t="shared" si="251"/>
        <v>4823</v>
      </c>
      <c r="J273" s="8">
        <f t="shared" si="252"/>
        <v>493.67799420360819</v>
      </c>
      <c r="K273" s="12">
        <v>8223</v>
      </c>
      <c r="L273" s="8">
        <f t="shared" si="263"/>
        <v>63860</v>
      </c>
      <c r="M273" s="4">
        <f t="shared" si="243"/>
        <v>2.2213317858162693E-2</v>
      </c>
      <c r="N273" s="4">
        <f t="shared" si="244"/>
        <v>0.2941203562973812</v>
      </c>
      <c r="O273" s="8">
        <f t="shared" si="245"/>
        <v>148439</v>
      </c>
      <c r="P273" s="1">
        <f t="shared" si="253"/>
        <v>-2779</v>
      </c>
      <c r="Q273" s="4">
        <f t="shared" si="254"/>
        <v>-1.8377441838934517E-2</v>
      </c>
      <c r="R273" s="22">
        <f t="shared" si="255"/>
        <v>0.98162255816106547</v>
      </c>
      <c r="S273" s="7">
        <v>7734</v>
      </c>
      <c r="T273" s="12">
        <f t="shared" si="225"/>
        <v>144</v>
      </c>
      <c r="U273" s="28">
        <f t="shared" si="235"/>
        <v>1.0020730759264058</v>
      </c>
      <c r="V273" s="28">
        <f t="shared" si="236"/>
        <v>1.0365902694008846</v>
      </c>
      <c r="W273" s="4">
        <f t="shared" si="226"/>
        <v>1.8972332015810278E-2</v>
      </c>
      <c r="X273" s="12">
        <v>666</v>
      </c>
      <c r="Y273" s="42">
        <f t="shared" si="230"/>
        <v>1.0152439024390243</v>
      </c>
      <c r="Z273" s="44">
        <f t="shared" si="237"/>
        <v>1.062200956937799</v>
      </c>
      <c r="AA273" s="11">
        <f t="shared" si="227"/>
        <v>9</v>
      </c>
      <c r="AB273" s="4">
        <f t="shared" si="228"/>
        <v>1.3698630136986301E-2</v>
      </c>
      <c r="AC273" s="4">
        <f t="shared" si="222"/>
        <v>5.2102210335558716E-2</v>
      </c>
      <c r="AD273" s="4">
        <f t="shared" si="223"/>
        <v>4.4866915029069176E-3</v>
      </c>
      <c r="AE273" s="4">
        <f t="shared" si="224"/>
        <v>8.6113266097750191E-2</v>
      </c>
      <c r="AF273" s="1">
        <f t="shared" si="246"/>
        <v>68683</v>
      </c>
      <c r="AG273" s="4">
        <f t="shared" si="260"/>
        <v>0.92977883901402092</v>
      </c>
      <c r="AH273" s="4">
        <f t="shared" si="261"/>
        <v>7.0221160985979067E-2</v>
      </c>
    </row>
    <row r="274" spans="1:34" x14ac:dyDescent="0.25">
      <c r="A274" s="3">
        <v>44166</v>
      </c>
      <c r="B274" s="8">
        <v>3951</v>
      </c>
      <c r="C274" s="39"/>
      <c r="D274" s="40"/>
      <c r="E274" s="40"/>
      <c r="F274" s="8">
        <f t="shared" si="249"/>
        <v>221073</v>
      </c>
      <c r="G274" s="8">
        <v>154</v>
      </c>
      <c r="H274" s="38"/>
      <c r="I274" s="8">
        <f t="shared" si="251"/>
        <v>4977</v>
      </c>
      <c r="J274" s="8">
        <f t="shared" si="252"/>
        <v>509.44129735669873</v>
      </c>
      <c r="K274" s="12">
        <v>942</v>
      </c>
      <c r="L274" s="8">
        <f t="shared" si="263"/>
        <v>64802</v>
      </c>
      <c r="M274" s="4">
        <f t="shared" si="243"/>
        <v>2.251292559471306E-2</v>
      </c>
      <c r="N274" s="4">
        <f t="shared" si="244"/>
        <v>0.29312489539654324</v>
      </c>
      <c r="O274" s="8">
        <f t="shared" si="245"/>
        <v>151294</v>
      </c>
      <c r="P274" s="1">
        <f t="shared" si="253"/>
        <v>2855</v>
      </c>
      <c r="Q274" s="4">
        <f t="shared" si="254"/>
        <v>1.9233489851049928E-2</v>
      </c>
      <c r="R274" s="22">
        <f t="shared" si="255"/>
        <v>1.01923348985105</v>
      </c>
      <c r="S274" s="7">
        <v>7884</v>
      </c>
      <c r="T274" s="12">
        <f t="shared" si="225"/>
        <v>150</v>
      </c>
      <c r="U274" s="28">
        <f t="shared" si="235"/>
        <v>1.0460395382778294</v>
      </c>
      <c r="V274" s="28">
        <f t="shared" si="236"/>
        <v>1.0376414846012108</v>
      </c>
      <c r="W274" s="4">
        <f t="shared" si="226"/>
        <v>1.9394879751745538E-2</v>
      </c>
      <c r="X274" s="12">
        <v>662</v>
      </c>
      <c r="Y274" s="42">
        <f t="shared" si="230"/>
        <v>1.034375</v>
      </c>
      <c r="Z274" s="44">
        <f t="shared" si="237"/>
        <v>1.0376175548589341</v>
      </c>
      <c r="AA274" s="11">
        <f t="shared" si="227"/>
        <v>-4</v>
      </c>
      <c r="AB274" s="4">
        <f t="shared" si="228"/>
        <v>-6.006006006006006E-3</v>
      </c>
      <c r="AC274" s="4">
        <f t="shared" si="222"/>
        <v>5.2110460428040767E-2</v>
      </c>
      <c r="AD274" s="4">
        <f t="shared" si="223"/>
        <v>4.3755866062104246E-3</v>
      </c>
      <c r="AE274" s="4">
        <f t="shared" si="224"/>
        <v>8.396752917300862E-2</v>
      </c>
      <c r="AF274" s="1">
        <f t="shared" si="246"/>
        <v>69779</v>
      </c>
      <c r="AG274" s="4">
        <f t="shared" si="260"/>
        <v>0.92867481620544867</v>
      </c>
      <c r="AH274" s="4">
        <f t="shared" si="261"/>
        <v>7.1325183794551369E-2</v>
      </c>
    </row>
    <row r="275" spans="1:34" x14ac:dyDescent="0.25">
      <c r="A275" s="3">
        <v>44167</v>
      </c>
      <c r="B275" s="8">
        <v>4136</v>
      </c>
      <c r="C275" s="39"/>
      <c r="D275" s="40"/>
      <c r="E275" s="40"/>
      <c r="F275" s="8">
        <f t="shared" si="249"/>
        <v>225209</v>
      </c>
      <c r="G275" s="8">
        <v>165</v>
      </c>
      <c r="H275" s="38"/>
      <c r="I275" s="8">
        <f t="shared" si="251"/>
        <v>5142</v>
      </c>
      <c r="J275" s="8">
        <f t="shared" si="252"/>
        <v>526.33055073500998</v>
      </c>
      <c r="K275" s="12">
        <v>1086</v>
      </c>
      <c r="L275" s="8">
        <f t="shared" si="263"/>
        <v>65888</v>
      </c>
      <c r="M275" s="4">
        <f t="shared" si="243"/>
        <v>2.2832124826272483E-2</v>
      </c>
      <c r="N275" s="4">
        <f t="shared" si="244"/>
        <v>0.29256379629588514</v>
      </c>
      <c r="O275" s="8">
        <f t="shared" si="245"/>
        <v>154179</v>
      </c>
      <c r="P275" s="1">
        <f t="shared" si="253"/>
        <v>2885</v>
      </c>
      <c r="Q275" s="4">
        <f t="shared" si="254"/>
        <v>1.9068832868454795E-2</v>
      </c>
      <c r="R275" s="22">
        <f t="shared" si="255"/>
        <v>1.0190688328684547</v>
      </c>
      <c r="S275" s="7">
        <v>7732</v>
      </c>
      <c r="T275" s="12">
        <f t="shared" si="225"/>
        <v>-152</v>
      </c>
      <c r="U275" s="28">
        <f t="shared" si="235"/>
        <v>1.0185746278487682</v>
      </c>
      <c r="V275" s="28">
        <f t="shared" si="236"/>
        <v>1.0018139414356051</v>
      </c>
      <c r="W275" s="4">
        <f t="shared" si="226"/>
        <v>-1.9279553526128868E-2</v>
      </c>
      <c r="X275" s="12">
        <v>649</v>
      </c>
      <c r="Y275" s="42">
        <f t="shared" si="230"/>
        <v>1.0030911901081916</v>
      </c>
      <c r="Z275" s="44">
        <f t="shared" si="237"/>
        <v>0.98932926829268297</v>
      </c>
      <c r="AA275" s="11">
        <f t="shared" si="227"/>
        <v>-13</v>
      </c>
      <c r="AB275" s="4">
        <f t="shared" si="228"/>
        <v>-1.9637462235649546E-2</v>
      </c>
      <c r="AC275" s="4">
        <f t="shared" si="222"/>
        <v>5.0149501553389243E-2</v>
      </c>
      <c r="AD275" s="4">
        <f t="shared" si="223"/>
        <v>4.2093929782914662E-3</v>
      </c>
      <c r="AE275" s="4">
        <f t="shared" si="224"/>
        <v>8.393688566994309E-2</v>
      </c>
      <c r="AF275" s="1">
        <f t="shared" si="246"/>
        <v>71030</v>
      </c>
      <c r="AG275" s="4">
        <f t="shared" si="260"/>
        <v>0.9276080529353794</v>
      </c>
      <c r="AH275" s="4">
        <f t="shared" si="261"/>
        <v>7.2391947064620585E-2</v>
      </c>
    </row>
    <row r="276" spans="1:34" x14ac:dyDescent="0.25">
      <c r="A276" s="3">
        <v>44168</v>
      </c>
      <c r="B276" s="8">
        <v>6635</v>
      </c>
      <c r="C276" s="39"/>
      <c r="D276" s="40"/>
      <c r="E276" s="40"/>
      <c r="F276" s="8">
        <f t="shared" si="249"/>
        <v>231844</v>
      </c>
      <c r="G276" s="8">
        <v>182</v>
      </c>
      <c r="H276" s="38"/>
      <c r="I276" s="8">
        <f t="shared" si="251"/>
        <v>5324</v>
      </c>
      <c r="J276" s="8">
        <f t="shared" si="252"/>
        <v>544.95990900684433</v>
      </c>
      <c r="K276" s="12">
        <v>1145</v>
      </c>
      <c r="L276" s="8">
        <f t="shared" si="263"/>
        <v>67033</v>
      </c>
      <c r="M276" s="4">
        <f t="shared" si="243"/>
        <v>2.296371698210866E-2</v>
      </c>
      <c r="N276" s="4">
        <f t="shared" si="244"/>
        <v>0.28912975966598231</v>
      </c>
      <c r="O276" s="8">
        <f t="shared" si="245"/>
        <v>159487</v>
      </c>
      <c r="P276" s="1">
        <f t="shared" si="253"/>
        <v>5308</v>
      </c>
      <c r="Q276" s="4">
        <f t="shared" si="254"/>
        <v>3.4427516068984754E-2</v>
      </c>
      <c r="R276" s="22">
        <f t="shared" si="255"/>
        <v>1.0344275160689846</v>
      </c>
      <c r="S276" s="7">
        <v>7693</v>
      </c>
      <c r="T276" s="12">
        <f t="shared" si="225"/>
        <v>-39</v>
      </c>
      <c r="U276" s="28">
        <f t="shared" si="235"/>
        <v>1.0208333333333333</v>
      </c>
      <c r="V276" s="28">
        <f t="shared" si="236"/>
        <v>1.0206978904073238</v>
      </c>
      <c r="W276" s="4">
        <f t="shared" si="226"/>
        <v>-5.04397309881014E-3</v>
      </c>
      <c r="X276" s="12">
        <v>663</v>
      </c>
      <c r="Y276" s="42">
        <f t="shared" si="230"/>
        <v>1.0295031055900621</v>
      </c>
      <c r="Z276" s="44">
        <f t="shared" si="237"/>
        <v>1.0359375</v>
      </c>
      <c r="AA276" s="11">
        <f t="shared" si="227"/>
        <v>14</v>
      </c>
      <c r="AB276" s="4">
        <f t="shared" si="228"/>
        <v>2.1571648690292759E-2</v>
      </c>
      <c r="AC276" s="4">
        <f t="shared" si="222"/>
        <v>4.8235906374814251E-2</v>
      </c>
      <c r="AD276" s="4">
        <f t="shared" si="223"/>
        <v>4.157078633368237E-3</v>
      </c>
      <c r="AE276" s="4">
        <f t="shared" si="224"/>
        <v>8.6182243598076178E-2</v>
      </c>
      <c r="AF276" s="1">
        <f t="shared" si="246"/>
        <v>72357</v>
      </c>
      <c r="AG276" s="4">
        <f t="shared" si="260"/>
        <v>0.92642038779938363</v>
      </c>
      <c r="AH276" s="4">
        <f t="shared" si="261"/>
        <v>7.3579612200616387E-2</v>
      </c>
    </row>
    <row r="277" spans="1:34" x14ac:dyDescent="0.25">
      <c r="A277" s="3">
        <v>44169</v>
      </c>
      <c r="B277" s="8">
        <v>6212</v>
      </c>
      <c r="C277" s="39"/>
      <c r="D277" s="40"/>
      <c r="E277" s="40">
        <f t="shared" ref="E277" si="268">(B277+B278+B279+B280+B281)/(B272+B273+B274+B275+B276)</f>
        <v>0.90370725235849059</v>
      </c>
      <c r="F277" s="8">
        <f t="shared" si="249"/>
        <v>238056</v>
      </c>
      <c r="G277" s="8">
        <v>189</v>
      </c>
      <c r="H277" s="38"/>
      <c r="I277" s="8">
        <f t="shared" si="251"/>
        <v>5513</v>
      </c>
      <c r="J277" s="8">
        <f t="shared" si="252"/>
        <v>564.30578105836446</v>
      </c>
      <c r="K277" s="12">
        <v>1492</v>
      </c>
      <c r="L277" s="8">
        <f t="shared" si="263"/>
        <v>68525</v>
      </c>
      <c r="M277" s="4">
        <f t="shared" si="243"/>
        <v>2.3158416507040359E-2</v>
      </c>
      <c r="N277" s="4">
        <f t="shared" si="244"/>
        <v>0.28785243808179589</v>
      </c>
      <c r="O277" s="8">
        <f t="shared" si="245"/>
        <v>164018</v>
      </c>
      <c r="P277" s="1">
        <f t="shared" si="253"/>
        <v>4531</v>
      </c>
      <c r="Q277" s="4">
        <f t="shared" si="254"/>
        <v>2.8409839046442658E-2</v>
      </c>
      <c r="R277" s="22">
        <f t="shared" si="255"/>
        <v>1.0284098390464427</v>
      </c>
      <c r="S277" s="7">
        <v>7812</v>
      </c>
      <c r="T277" s="12">
        <f t="shared" si="225"/>
        <v>119</v>
      </c>
      <c r="U277" s="28">
        <f t="shared" si="235"/>
        <v>1.0292490118577076</v>
      </c>
      <c r="V277" s="28">
        <f t="shared" si="236"/>
        <v>1.0291134237913317</v>
      </c>
      <c r="W277" s="4">
        <f t="shared" si="226"/>
        <v>1.5468607825295723E-2</v>
      </c>
      <c r="X277" s="12">
        <v>639</v>
      </c>
      <c r="Y277" s="42">
        <f t="shared" si="230"/>
        <v>0.9726027397260274</v>
      </c>
      <c r="Z277" s="44">
        <f t="shared" si="237"/>
        <v>0.98763523956723343</v>
      </c>
      <c r="AA277" s="11">
        <f t="shared" si="227"/>
        <v>-24</v>
      </c>
      <c r="AB277" s="4">
        <f t="shared" si="228"/>
        <v>-3.6199095022624438E-2</v>
      </c>
      <c r="AC277" s="4">
        <f t="shared" si="222"/>
        <v>4.7628918777207381E-2</v>
      </c>
      <c r="AD277" s="4">
        <f t="shared" si="223"/>
        <v>3.8959138631125853E-3</v>
      </c>
      <c r="AE277" s="4">
        <f t="shared" si="224"/>
        <v>8.1797235023041481E-2</v>
      </c>
      <c r="AF277" s="1">
        <f t="shared" si="246"/>
        <v>74038</v>
      </c>
      <c r="AG277" s="4">
        <f t="shared" si="260"/>
        <v>0.9255382371214782</v>
      </c>
      <c r="AH277" s="4">
        <f t="shared" si="261"/>
        <v>7.4461762878521839E-2</v>
      </c>
    </row>
    <row r="278" spans="1:34" x14ac:dyDescent="0.25">
      <c r="A278" s="3">
        <v>44170</v>
      </c>
      <c r="B278" s="8">
        <v>5525</v>
      </c>
      <c r="C278" s="39"/>
      <c r="D278" s="40"/>
      <c r="E278" s="40"/>
      <c r="F278" s="8">
        <f t="shared" si="249"/>
        <v>243581</v>
      </c>
      <c r="G278" s="8">
        <v>193</v>
      </c>
      <c r="H278" s="38"/>
      <c r="I278" s="8">
        <f t="shared" si="251"/>
        <v>5706</v>
      </c>
      <c r="J278" s="8">
        <f t="shared" si="252"/>
        <v>584.06108955541958</v>
      </c>
      <c r="K278" s="12">
        <v>1871</v>
      </c>
      <c r="L278" s="8">
        <f t="shared" si="263"/>
        <v>70396</v>
      </c>
      <c r="M278" s="4">
        <f t="shared" si="243"/>
        <v>2.3425472430115651E-2</v>
      </c>
      <c r="N278" s="4">
        <f t="shared" si="244"/>
        <v>0.2890044790028779</v>
      </c>
      <c r="O278" s="8">
        <f t="shared" si="245"/>
        <v>167479</v>
      </c>
      <c r="P278" s="1">
        <f t="shared" si="253"/>
        <v>3461</v>
      </c>
      <c r="Q278" s="4">
        <f t="shared" si="254"/>
        <v>2.1101342535575364E-2</v>
      </c>
      <c r="R278" s="22">
        <f t="shared" si="255"/>
        <v>1.0211013425355753</v>
      </c>
      <c r="S278" s="7">
        <v>7695</v>
      </c>
      <c r="T278" s="12">
        <f t="shared" si="225"/>
        <v>-117</v>
      </c>
      <c r="U278" s="28">
        <f t="shared" si="235"/>
        <v>0.99495733126454611</v>
      </c>
      <c r="V278" s="28">
        <f t="shared" si="236"/>
        <v>1.0210987261146496</v>
      </c>
      <c r="W278" s="4">
        <f t="shared" si="226"/>
        <v>-1.4976958525345621E-2</v>
      </c>
      <c r="X278" s="12">
        <v>637</v>
      </c>
      <c r="Y278" s="42">
        <f t="shared" si="230"/>
        <v>0.95645645645645649</v>
      </c>
      <c r="Z278" s="44">
        <f t="shared" si="237"/>
        <v>0.98913043478260865</v>
      </c>
      <c r="AA278" s="11">
        <f t="shared" si="227"/>
        <v>-2</v>
      </c>
      <c r="AB278" s="4">
        <f t="shared" si="228"/>
        <v>-3.1298904538341159E-3</v>
      </c>
      <c r="AC278" s="4">
        <f t="shared" si="222"/>
        <v>4.594605890887813E-2</v>
      </c>
      <c r="AD278" s="4">
        <f t="shared" si="223"/>
        <v>3.8034619265698982E-3</v>
      </c>
      <c r="AE278" s="4">
        <f t="shared" si="224"/>
        <v>8.278102664067577E-2</v>
      </c>
      <c r="AF278" s="1">
        <f t="shared" si="246"/>
        <v>76102</v>
      </c>
      <c r="AG278" s="4">
        <f t="shared" si="260"/>
        <v>0.9250216814275577</v>
      </c>
      <c r="AH278" s="4">
        <f t="shared" si="261"/>
        <v>7.4978318572442249E-2</v>
      </c>
    </row>
    <row r="279" spans="1:34" x14ac:dyDescent="0.25">
      <c r="A279" s="3">
        <v>44171</v>
      </c>
      <c r="B279" s="8">
        <v>6697</v>
      </c>
      <c r="C279" s="39"/>
      <c r="D279" s="40"/>
      <c r="E279" s="40"/>
      <c r="F279" s="8">
        <f t="shared" si="249"/>
        <v>250278</v>
      </c>
      <c r="G279" s="8">
        <v>162</v>
      </c>
      <c r="H279" s="38"/>
      <c r="I279" s="8">
        <f t="shared" si="251"/>
        <v>5868</v>
      </c>
      <c r="J279" s="8">
        <f t="shared" si="252"/>
        <v>600.64326559957965</v>
      </c>
      <c r="K279" s="12">
        <v>1286</v>
      </c>
      <c r="L279" s="8">
        <f t="shared" si="263"/>
        <v>71682</v>
      </c>
      <c r="M279" s="4">
        <f t="shared" si="243"/>
        <v>2.3445928127921751E-2</v>
      </c>
      <c r="N279" s="4">
        <f t="shared" si="244"/>
        <v>0.2864095126219644</v>
      </c>
      <c r="O279" s="8">
        <f t="shared" si="245"/>
        <v>172728</v>
      </c>
      <c r="P279" s="1">
        <f t="shared" si="253"/>
        <v>5249</v>
      </c>
      <c r="Q279" s="4">
        <f t="shared" si="254"/>
        <v>3.1341242782677234E-2</v>
      </c>
      <c r="R279" s="22">
        <f t="shared" si="255"/>
        <v>1.0313412427826771</v>
      </c>
      <c r="S279" s="7">
        <v>7709</v>
      </c>
      <c r="T279" s="12">
        <f t="shared" si="225"/>
        <v>14</v>
      </c>
      <c r="U279" s="28">
        <f t="shared" si="235"/>
        <v>0.97780314561136483</v>
      </c>
      <c r="V279" s="28">
        <f t="shared" si="236"/>
        <v>1.0156785243741766</v>
      </c>
      <c r="W279" s="4">
        <f t="shared" si="226"/>
        <v>1.8193632228719948E-3</v>
      </c>
      <c r="X279" s="12">
        <v>656</v>
      </c>
      <c r="Y279" s="42">
        <f t="shared" si="230"/>
        <v>0.99093655589123864</v>
      </c>
      <c r="Z279" s="44">
        <f t="shared" si="237"/>
        <v>0.99847792998477924</v>
      </c>
      <c r="AA279" s="11">
        <f t="shared" si="227"/>
        <v>19</v>
      </c>
      <c r="AB279" s="4">
        <f t="shared" si="228"/>
        <v>2.9827315541601257E-2</v>
      </c>
      <c r="AC279" s="4">
        <f t="shared" si="222"/>
        <v>4.4630864712148582E-2</v>
      </c>
      <c r="AD279" s="4">
        <f t="shared" si="223"/>
        <v>3.7978787457737021E-3</v>
      </c>
      <c r="AE279" s="4">
        <f t="shared" si="224"/>
        <v>8.5095343105461144E-2</v>
      </c>
      <c r="AF279" s="1">
        <f t="shared" si="246"/>
        <v>77550</v>
      </c>
      <c r="AG279" s="4">
        <f t="shared" si="260"/>
        <v>0.92433268858800777</v>
      </c>
      <c r="AH279" s="4">
        <f t="shared" si="261"/>
        <v>7.5667311411992261E-2</v>
      </c>
    </row>
    <row r="280" spans="1:34" x14ac:dyDescent="0.25">
      <c r="A280" s="3">
        <v>44172</v>
      </c>
      <c r="B280" s="8">
        <v>3870</v>
      </c>
      <c r="C280" s="39">
        <f t="shared" ref="C280" si="269">B280+B281+B282+B283+B284+B285+B286</f>
        <v>30122</v>
      </c>
      <c r="D280" s="40">
        <f t="shared" ref="D280" si="270">C280/C273</f>
        <v>0.77732187556450161</v>
      </c>
      <c r="E280" s="40"/>
      <c r="F280" s="8">
        <f t="shared" si="249"/>
        <v>254148</v>
      </c>
      <c r="G280" s="8">
        <v>116</v>
      </c>
      <c r="H280" s="38">
        <f t="shared" ref="H280" si="271">(G280+G281+G282+G283+G284+G285+G286)/(G273+G274+G275+G276+G277+G278+G279)</f>
        <v>0.91722408026755853</v>
      </c>
      <c r="I280" s="8">
        <f t="shared" si="251"/>
        <v>5984</v>
      </c>
      <c r="J280" s="8">
        <f t="shared" si="252"/>
        <v>612.51692252008945</v>
      </c>
      <c r="K280" s="12">
        <v>2601</v>
      </c>
      <c r="L280" s="8">
        <f t="shared" si="263"/>
        <v>74283</v>
      </c>
      <c r="M280" s="4">
        <f t="shared" si="243"/>
        <v>2.354533578859562E-2</v>
      </c>
      <c r="N280" s="4">
        <f t="shared" si="244"/>
        <v>0.29228244959629823</v>
      </c>
      <c r="O280" s="8">
        <f t="shared" si="245"/>
        <v>173881</v>
      </c>
      <c r="P280" s="1">
        <f t="shared" si="253"/>
        <v>1153</v>
      </c>
      <c r="Q280" s="4">
        <f t="shared" si="254"/>
        <v>6.6752350516418877E-3</v>
      </c>
      <c r="R280" s="22">
        <f t="shared" si="255"/>
        <v>1.0066752350516419</v>
      </c>
      <c r="S280" s="7">
        <v>7932</v>
      </c>
      <c r="T280" s="12">
        <f t="shared" si="225"/>
        <v>223</v>
      </c>
      <c r="U280" s="28">
        <f t="shared" si="235"/>
        <v>1.0258665287118469</v>
      </c>
      <c r="V280" s="28">
        <f t="shared" si="236"/>
        <v>1.0256012412723041</v>
      </c>
      <c r="W280" s="4">
        <f t="shared" si="226"/>
        <v>2.8927227915423532E-2</v>
      </c>
      <c r="X280" s="12">
        <v>674</v>
      </c>
      <c r="Y280" s="42">
        <f t="shared" si="230"/>
        <v>1.0385208012326657</v>
      </c>
      <c r="Z280" s="44">
        <f t="shared" si="237"/>
        <v>1.012012012012012</v>
      </c>
      <c r="AA280" s="11">
        <f t="shared" si="227"/>
        <v>18</v>
      </c>
      <c r="AB280" s="4">
        <f t="shared" si="228"/>
        <v>2.7439024390243903E-2</v>
      </c>
      <c r="AC280" s="4">
        <f t="shared" si="222"/>
        <v>4.5617405006872516E-2</v>
      </c>
      <c r="AD280" s="4">
        <f t="shared" si="223"/>
        <v>3.8762141924649617E-3</v>
      </c>
      <c r="AE280" s="4">
        <f t="shared" si="224"/>
        <v>8.4972264246091778E-2</v>
      </c>
      <c r="AF280" s="1">
        <f t="shared" si="246"/>
        <v>80267</v>
      </c>
      <c r="AG280" s="4">
        <f t="shared" si="260"/>
        <v>0.92544881458133477</v>
      </c>
      <c r="AH280" s="4">
        <f t="shared" si="261"/>
        <v>7.4551185418665206E-2</v>
      </c>
    </row>
    <row r="281" spans="1:34" x14ac:dyDescent="0.25">
      <c r="A281" s="3">
        <v>44173</v>
      </c>
      <c r="B281" s="8">
        <v>2219</v>
      </c>
      <c r="C281" s="39"/>
      <c r="D281" s="40"/>
      <c r="E281" s="40"/>
      <c r="F281" s="8">
        <f t="shared" si="249"/>
        <v>256367</v>
      </c>
      <c r="G281" s="8">
        <v>136</v>
      </c>
      <c r="H281" s="38"/>
      <c r="I281" s="8">
        <f t="shared" si="251"/>
        <v>6120</v>
      </c>
      <c r="J281" s="8">
        <f t="shared" si="252"/>
        <v>626.43776166827331</v>
      </c>
      <c r="K281" s="12">
        <v>998</v>
      </c>
      <c r="L281" s="8">
        <f t="shared" si="263"/>
        <v>75281</v>
      </c>
      <c r="M281" s="4">
        <f t="shared" si="243"/>
        <v>2.3872027210990493E-2</v>
      </c>
      <c r="N281" s="4">
        <f t="shared" si="244"/>
        <v>0.29364543798538811</v>
      </c>
      <c r="O281" s="8">
        <f t="shared" si="245"/>
        <v>174966</v>
      </c>
      <c r="P281" s="1">
        <f t="shared" si="253"/>
        <v>1085</v>
      </c>
      <c r="Q281" s="4">
        <f t="shared" si="254"/>
        <v>6.2398997015200054E-3</v>
      </c>
      <c r="R281" s="22">
        <f t="shared" si="255"/>
        <v>1.0062398997015201</v>
      </c>
      <c r="S281" s="7">
        <v>8045</v>
      </c>
      <c r="T281" s="12">
        <f t="shared" si="225"/>
        <v>113</v>
      </c>
      <c r="U281" s="28">
        <f t="shared" si="235"/>
        <v>1.0457558819706227</v>
      </c>
      <c r="V281" s="28">
        <f t="shared" si="236"/>
        <v>1.0204211060375443</v>
      </c>
      <c r="W281" s="4">
        <f t="shared" si="226"/>
        <v>1.4246091780131115E-2</v>
      </c>
      <c r="X281" s="12">
        <v>656</v>
      </c>
      <c r="Y281" s="42">
        <f t="shared" si="230"/>
        <v>0.98944193061840124</v>
      </c>
      <c r="Z281" s="44">
        <f t="shared" si="237"/>
        <v>0.99093655589123864</v>
      </c>
      <c r="AA281" s="11">
        <f t="shared" si="227"/>
        <v>-18</v>
      </c>
      <c r="AB281" s="4">
        <f t="shared" si="228"/>
        <v>-2.6706231454005934E-2</v>
      </c>
      <c r="AC281" s="4">
        <f t="shared" si="222"/>
        <v>4.5980361898883208E-2</v>
      </c>
      <c r="AD281" s="4">
        <f t="shared" si="223"/>
        <v>3.7492998639735721E-3</v>
      </c>
      <c r="AE281" s="4">
        <f t="shared" si="224"/>
        <v>8.1541330018645122E-2</v>
      </c>
      <c r="AF281" s="1">
        <f t="shared" si="246"/>
        <v>81401</v>
      </c>
      <c r="AG281" s="4">
        <f t="shared" si="260"/>
        <v>0.92481664844412226</v>
      </c>
      <c r="AH281" s="4">
        <f t="shared" si="261"/>
        <v>7.5183351555877687E-2</v>
      </c>
    </row>
    <row r="282" spans="1:34" x14ac:dyDescent="0.25">
      <c r="A282" s="3">
        <v>44174</v>
      </c>
      <c r="B282" s="8">
        <v>3221</v>
      </c>
      <c r="C282" s="39"/>
      <c r="D282" s="40"/>
      <c r="E282" s="40">
        <f t="shared" ref="E282" si="272">(B282+B283+B284+B285+B286)/(B277+B278+B279+B280+B281)</f>
        <v>0.98001875790074622</v>
      </c>
      <c r="F282" s="8">
        <f t="shared" si="249"/>
        <v>259588</v>
      </c>
      <c r="G282" s="8">
        <v>160</v>
      </c>
      <c r="H282" s="38"/>
      <c r="I282" s="8">
        <f t="shared" si="251"/>
        <v>6280</v>
      </c>
      <c r="J282" s="8">
        <f t="shared" si="252"/>
        <v>642.81521948966611</v>
      </c>
      <c r="K282" s="12">
        <v>989</v>
      </c>
      <c r="L282" s="8">
        <f t="shared" si="263"/>
        <v>76270</v>
      </c>
      <c r="M282" s="4">
        <f t="shared" si="243"/>
        <v>2.4192181456769959E-2</v>
      </c>
      <c r="N282" s="4">
        <f t="shared" si="244"/>
        <v>0.29381173243755487</v>
      </c>
      <c r="O282" s="8">
        <f t="shared" si="245"/>
        <v>177038</v>
      </c>
      <c r="P282" s="1">
        <f t="shared" si="253"/>
        <v>2072</v>
      </c>
      <c r="Q282" s="4">
        <f t="shared" si="254"/>
        <v>1.1842300789867746E-2</v>
      </c>
      <c r="R282" s="22">
        <f t="shared" si="255"/>
        <v>1.0118423007898678</v>
      </c>
      <c r="S282" s="7">
        <v>7945</v>
      </c>
      <c r="T282" s="12">
        <f t="shared" si="225"/>
        <v>-100</v>
      </c>
      <c r="U282" s="28">
        <f t="shared" si="235"/>
        <v>1.0170250896057347</v>
      </c>
      <c r="V282" s="28">
        <f t="shared" si="236"/>
        <v>1.027547853078117</v>
      </c>
      <c r="W282" s="4">
        <f t="shared" si="226"/>
        <v>-1.2430080795525171E-2</v>
      </c>
      <c r="X282" s="12">
        <v>661</v>
      </c>
      <c r="Y282" s="42">
        <f t="shared" si="230"/>
        <v>1.0344287949921753</v>
      </c>
      <c r="Z282" s="44">
        <f t="shared" si="237"/>
        <v>1.0184899845916795</v>
      </c>
      <c r="AA282" s="11">
        <f t="shared" si="227"/>
        <v>5</v>
      </c>
      <c r="AB282" s="4">
        <f t="shared" si="228"/>
        <v>7.621951219512195E-3</v>
      </c>
      <c r="AC282" s="4">
        <f t="shared" si="222"/>
        <v>4.4877370959906911E-2</v>
      </c>
      <c r="AD282" s="4">
        <f t="shared" si="223"/>
        <v>3.7336616997480769E-3</v>
      </c>
      <c r="AE282" s="4">
        <f t="shared" si="224"/>
        <v>8.3196979232221524E-2</v>
      </c>
      <c r="AF282" s="1">
        <f t="shared" si="246"/>
        <v>82550</v>
      </c>
      <c r="AG282" s="4">
        <f t="shared" si="260"/>
        <v>0.9239248940036342</v>
      </c>
      <c r="AH282" s="4">
        <f t="shared" si="261"/>
        <v>7.6075105996365841E-2</v>
      </c>
    </row>
    <row r="283" spans="1:34" x14ac:dyDescent="0.25">
      <c r="A283" s="3">
        <v>44175</v>
      </c>
      <c r="B283" s="8">
        <v>5415</v>
      </c>
      <c r="C283" s="39"/>
      <c r="D283" s="40"/>
      <c r="E283" s="40"/>
      <c r="F283" s="8">
        <f t="shared" si="249"/>
        <v>265003</v>
      </c>
      <c r="G283" s="8">
        <v>171</v>
      </c>
      <c r="H283" s="38"/>
      <c r="I283" s="8">
        <f t="shared" si="251"/>
        <v>6451</v>
      </c>
      <c r="J283" s="8">
        <f t="shared" si="252"/>
        <v>660.31862753627956</v>
      </c>
      <c r="K283" s="12">
        <v>1092</v>
      </c>
      <c r="L283" s="8">
        <f t="shared" si="263"/>
        <v>77362</v>
      </c>
      <c r="M283" s="4">
        <f t="shared" si="243"/>
        <v>2.4343120643917238E-2</v>
      </c>
      <c r="N283" s="4">
        <f t="shared" si="244"/>
        <v>0.29192877061769112</v>
      </c>
      <c r="O283" s="8">
        <f t="shared" si="245"/>
        <v>181190</v>
      </c>
      <c r="P283" s="1">
        <f t="shared" si="253"/>
        <v>4152</v>
      </c>
      <c r="Q283" s="4">
        <f t="shared" si="254"/>
        <v>2.345259209887143E-2</v>
      </c>
      <c r="R283" s="22">
        <f t="shared" si="255"/>
        <v>1.0234525920988715</v>
      </c>
      <c r="S283" s="7">
        <v>7869</v>
      </c>
      <c r="T283" s="12">
        <f t="shared" si="225"/>
        <v>-76</v>
      </c>
      <c r="U283" s="28">
        <f t="shared" si="235"/>
        <v>1.0226120857699805</v>
      </c>
      <c r="V283" s="28">
        <f t="shared" si="236"/>
        <v>1.0228779409853113</v>
      </c>
      <c r="W283" s="4">
        <f t="shared" si="226"/>
        <v>-9.565764631843927E-3</v>
      </c>
      <c r="X283" s="12">
        <v>645</v>
      </c>
      <c r="Y283" s="42">
        <f t="shared" si="230"/>
        <v>1.0125588697017269</v>
      </c>
      <c r="Z283" s="44">
        <f t="shared" si="237"/>
        <v>0.97285067873303166</v>
      </c>
      <c r="AA283" s="11">
        <f t="shared" si="227"/>
        <v>-16</v>
      </c>
      <c r="AB283" s="4">
        <f t="shared" si="228"/>
        <v>-2.4205748865355523E-2</v>
      </c>
      <c r="AC283" s="4">
        <f t="shared" si="222"/>
        <v>4.3429549092113252E-2</v>
      </c>
      <c r="AD283" s="4">
        <f t="shared" si="223"/>
        <v>3.5597991059109222E-3</v>
      </c>
      <c r="AE283" s="4">
        <f t="shared" si="224"/>
        <v>8.1967213114754092E-2</v>
      </c>
      <c r="AF283" s="1">
        <f t="shared" si="246"/>
        <v>83813</v>
      </c>
      <c r="AG283" s="4">
        <f t="shared" si="260"/>
        <v>0.92303103337191128</v>
      </c>
      <c r="AH283" s="4">
        <f t="shared" si="261"/>
        <v>7.696896662808872E-2</v>
      </c>
    </row>
    <row r="284" spans="1:34" x14ac:dyDescent="0.25">
      <c r="A284" s="3">
        <v>44176</v>
      </c>
      <c r="B284" s="8">
        <v>6197</v>
      </c>
      <c r="C284" s="39"/>
      <c r="D284" s="40"/>
      <c r="E284" s="40"/>
      <c r="F284" s="8">
        <f t="shared" si="249"/>
        <v>271200</v>
      </c>
      <c r="G284" s="8">
        <v>171</v>
      </c>
      <c r="H284" s="38"/>
      <c r="I284" s="8">
        <f t="shared" si="251"/>
        <v>6622</v>
      </c>
      <c r="J284" s="8">
        <f t="shared" si="252"/>
        <v>677.82203558289314</v>
      </c>
      <c r="K284" s="12">
        <v>1338</v>
      </c>
      <c r="L284" s="8">
        <f t="shared" si="263"/>
        <v>78700</v>
      </c>
      <c r="M284" s="4">
        <f t="shared" si="243"/>
        <v>2.4417404129793509E-2</v>
      </c>
      <c r="N284" s="4">
        <f t="shared" si="244"/>
        <v>0.29019174041297935</v>
      </c>
      <c r="O284" s="8">
        <f t="shared" si="245"/>
        <v>185878</v>
      </c>
      <c r="P284" s="1">
        <f t="shared" si="253"/>
        <v>4688</v>
      </c>
      <c r="Q284" s="4">
        <f t="shared" si="254"/>
        <v>2.5873392571333958E-2</v>
      </c>
      <c r="R284" s="22">
        <f t="shared" si="255"/>
        <v>1.0258733925713339</v>
      </c>
      <c r="S284" s="7">
        <v>7841</v>
      </c>
      <c r="T284" s="12">
        <f t="shared" si="225"/>
        <v>-28</v>
      </c>
      <c r="U284" s="28">
        <f t="shared" si="235"/>
        <v>1.0171228434297575</v>
      </c>
      <c r="V284" s="28">
        <f t="shared" si="236"/>
        <v>1.0037122375832053</v>
      </c>
      <c r="W284" s="4">
        <f t="shared" si="226"/>
        <v>-3.5582666158342864E-3</v>
      </c>
      <c r="X284" s="12">
        <v>610</v>
      </c>
      <c r="Y284" s="42">
        <f t="shared" si="230"/>
        <v>0.92987804878048785</v>
      </c>
      <c r="Z284" s="44">
        <f t="shared" si="237"/>
        <v>0.95461658841940533</v>
      </c>
      <c r="AA284" s="11">
        <f t="shared" si="227"/>
        <v>-35</v>
      </c>
      <c r="AB284" s="4">
        <f t="shared" si="228"/>
        <v>-5.4263565891472867E-2</v>
      </c>
      <c r="AC284" s="4">
        <f t="shared" si="222"/>
        <v>4.2183582780103077E-2</v>
      </c>
      <c r="AD284" s="4">
        <f t="shared" si="223"/>
        <v>3.2817224200819891E-3</v>
      </c>
      <c r="AE284" s="4">
        <f t="shared" si="224"/>
        <v>7.7796199464354038E-2</v>
      </c>
      <c r="AF284" s="1">
        <f t="shared" si="246"/>
        <v>85322</v>
      </c>
      <c r="AG284" s="4">
        <f t="shared" si="260"/>
        <v>0.92238812967347228</v>
      </c>
      <c r="AH284" s="4">
        <f t="shared" si="261"/>
        <v>7.7611870326527749E-2</v>
      </c>
    </row>
    <row r="285" spans="1:34" x14ac:dyDescent="0.25">
      <c r="A285" s="3">
        <v>44177</v>
      </c>
      <c r="B285" s="8">
        <v>5047</v>
      </c>
      <c r="C285" s="39"/>
      <c r="D285" s="40"/>
      <c r="E285" s="40"/>
      <c r="F285" s="8">
        <f t="shared" si="249"/>
        <v>276247</v>
      </c>
      <c r="G285" s="8">
        <v>162</v>
      </c>
      <c r="H285" s="38"/>
      <c r="I285" s="8">
        <f t="shared" si="251"/>
        <v>6784</v>
      </c>
      <c r="J285" s="8">
        <f t="shared" si="252"/>
        <v>694.40421162705331</v>
      </c>
      <c r="K285" s="12">
        <v>1069</v>
      </c>
      <c r="L285" s="8">
        <f t="shared" si="263"/>
        <v>79769</v>
      </c>
      <c r="M285" s="4">
        <f t="shared" si="243"/>
        <v>2.4557732753658863E-2</v>
      </c>
      <c r="N285" s="4">
        <f t="shared" si="244"/>
        <v>0.28875969693788528</v>
      </c>
      <c r="O285" s="8">
        <f t="shared" si="245"/>
        <v>189694</v>
      </c>
      <c r="P285" s="1">
        <f t="shared" si="253"/>
        <v>3816</v>
      </c>
      <c r="Q285" s="4">
        <f t="shared" si="254"/>
        <v>2.0529594680381756E-2</v>
      </c>
      <c r="R285" s="22">
        <f t="shared" si="255"/>
        <v>1.0205295946803818</v>
      </c>
      <c r="S285" s="7">
        <v>7807</v>
      </c>
      <c r="T285" s="12">
        <f t="shared" si="225"/>
        <v>-34</v>
      </c>
      <c r="U285" s="28">
        <f t="shared" si="235"/>
        <v>0.98424104891578412</v>
      </c>
      <c r="V285" s="28">
        <f t="shared" si="236"/>
        <v>1.0145549057829759</v>
      </c>
      <c r="W285" s="4">
        <f t="shared" si="226"/>
        <v>-4.3361816094885861E-3</v>
      </c>
      <c r="X285" s="12">
        <v>610</v>
      </c>
      <c r="Y285" s="42">
        <f t="shared" si="230"/>
        <v>0.90504451038575673</v>
      </c>
      <c r="Z285" s="44">
        <f t="shared" si="237"/>
        <v>0.95761381475667195</v>
      </c>
      <c r="AA285" s="11">
        <f t="shared" si="227"/>
        <v>0</v>
      </c>
      <c r="AB285" s="4">
        <f t="shared" si="228"/>
        <v>0</v>
      </c>
      <c r="AC285" s="4">
        <f t="shared" si="222"/>
        <v>4.1155756112475884E-2</v>
      </c>
      <c r="AD285" s="4">
        <f t="shared" si="223"/>
        <v>3.2157052937889443E-3</v>
      </c>
      <c r="AE285" s="4">
        <f t="shared" si="224"/>
        <v>7.8135007044959653E-2</v>
      </c>
      <c r="AF285" s="1">
        <f t="shared" si="246"/>
        <v>86553</v>
      </c>
      <c r="AG285" s="4">
        <f t="shared" si="260"/>
        <v>0.92162027890425524</v>
      </c>
      <c r="AH285" s="4">
        <f t="shared" si="261"/>
        <v>7.83797210957448E-2</v>
      </c>
    </row>
    <row r="286" spans="1:34" x14ac:dyDescent="0.25">
      <c r="A286" s="3">
        <v>44178</v>
      </c>
      <c r="B286" s="8">
        <v>4153</v>
      </c>
      <c r="C286" s="39"/>
      <c r="D286" s="40"/>
      <c r="E286" s="40"/>
      <c r="F286" s="8">
        <f t="shared" si="249"/>
        <v>280400</v>
      </c>
      <c r="G286" s="8">
        <v>181</v>
      </c>
      <c r="H286" s="38"/>
      <c r="I286" s="8">
        <f t="shared" si="251"/>
        <v>6965</v>
      </c>
      <c r="J286" s="8">
        <f t="shared" si="252"/>
        <v>712.93121078750391</v>
      </c>
      <c r="K286" s="12">
        <v>983</v>
      </c>
      <c r="L286" s="8">
        <f t="shared" si="263"/>
        <v>80752</v>
      </c>
      <c r="M286" s="4">
        <f t="shared" si="243"/>
        <v>2.4839514978601998E-2</v>
      </c>
      <c r="N286" s="4">
        <f t="shared" si="244"/>
        <v>0.28798858773181168</v>
      </c>
      <c r="O286" s="8">
        <f t="shared" si="245"/>
        <v>192683</v>
      </c>
      <c r="P286" s="1">
        <f t="shared" si="253"/>
        <v>2989</v>
      </c>
      <c r="Q286" s="4">
        <f t="shared" si="254"/>
        <v>1.5756955939565827E-2</v>
      </c>
      <c r="R286" s="22">
        <f t="shared" si="255"/>
        <v>1.0157569559395658</v>
      </c>
      <c r="S286" s="7">
        <v>7646</v>
      </c>
      <c r="T286" s="12">
        <f t="shared" si="225"/>
        <v>-161</v>
      </c>
      <c r="U286" s="28">
        <f t="shared" si="235"/>
        <v>0.9504039776258546</v>
      </c>
      <c r="V286" s="28">
        <f t="shared" si="236"/>
        <v>0.9918277338176158</v>
      </c>
      <c r="W286" s="4">
        <f t="shared" si="226"/>
        <v>-2.0622518252850008E-2</v>
      </c>
      <c r="X286" s="12">
        <v>606</v>
      </c>
      <c r="Y286" s="42">
        <f t="shared" si="230"/>
        <v>0.92378048780487809</v>
      </c>
      <c r="Z286" s="44">
        <f t="shared" si="237"/>
        <v>0.92378048780487809</v>
      </c>
      <c r="AA286" s="11">
        <f t="shared" si="227"/>
        <v>-4</v>
      </c>
      <c r="AB286" s="4">
        <f t="shared" si="228"/>
        <v>-6.5573770491803279E-3</v>
      </c>
      <c r="AC286" s="4">
        <f t="shared" si="222"/>
        <v>3.9681757082877057E-2</v>
      </c>
      <c r="AD286" s="4">
        <f t="shared" si="223"/>
        <v>3.145062096811862E-3</v>
      </c>
      <c r="AE286" s="4">
        <f t="shared" si="224"/>
        <v>7.9257127910018307E-2</v>
      </c>
      <c r="AF286" s="1">
        <f t="shared" si="246"/>
        <v>87717</v>
      </c>
      <c r="AG286" s="4">
        <f t="shared" si="260"/>
        <v>0.92059691963929458</v>
      </c>
      <c r="AH286" s="4">
        <f t="shared" si="261"/>
        <v>7.9403080360705453E-2</v>
      </c>
    </row>
    <row r="287" spans="1:34" x14ac:dyDescent="0.25">
      <c r="A287" s="3">
        <v>44179</v>
      </c>
      <c r="B287" s="8">
        <v>3470</v>
      </c>
      <c r="C287" s="39">
        <f t="shared" ref="C287" si="273">B287+B288+B289+B290+B291+B292+B293</f>
        <v>22589</v>
      </c>
      <c r="D287" s="40">
        <f t="shared" ref="D287" si="274">C287/C280</f>
        <v>0.74991700418298912</v>
      </c>
      <c r="E287" s="40">
        <f t="shared" ref="E287" si="275">(B287+B288+B289+B290+B291)/(B282+B283+B284+B285+B286)</f>
        <v>0.64815045978446306</v>
      </c>
      <c r="F287" s="8">
        <f t="shared" si="249"/>
        <v>283870</v>
      </c>
      <c r="G287" s="8">
        <v>165</v>
      </c>
      <c r="H287" s="38">
        <f t="shared" ref="H287" si="276">(G287+G288+G289+G290+G291+G292+G293)/(G280+G281+G282+G283+G284+G285+G286)</f>
        <v>1.0337283500455789</v>
      </c>
      <c r="I287" s="8">
        <f t="shared" si="251"/>
        <v>7130</v>
      </c>
      <c r="J287" s="8">
        <f t="shared" si="252"/>
        <v>729.82046416581511</v>
      </c>
      <c r="K287" s="12">
        <v>1794</v>
      </c>
      <c r="L287" s="8">
        <f t="shared" si="263"/>
        <v>82546</v>
      </c>
      <c r="M287" s="4">
        <f t="shared" si="243"/>
        <v>2.5117131081128685E-2</v>
      </c>
      <c r="N287" s="4">
        <f t="shared" si="244"/>
        <v>0.29078803677739812</v>
      </c>
      <c r="O287" s="8">
        <f t="shared" si="245"/>
        <v>194194</v>
      </c>
      <c r="P287" s="1">
        <f t="shared" si="253"/>
        <v>1511</v>
      </c>
      <c r="Q287" s="4">
        <f t="shared" si="254"/>
        <v>7.8418957562421173E-3</v>
      </c>
      <c r="R287" s="22">
        <f t="shared" si="255"/>
        <v>1.0078418957562421</v>
      </c>
      <c r="S287" s="7">
        <v>7667</v>
      </c>
      <c r="T287" s="12">
        <f t="shared" si="225"/>
        <v>21</v>
      </c>
      <c r="U287" s="28">
        <f t="shared" si="235"/>
        <v>0.96500943989930776</v>
      </c>
      <c r="V287" s="28">
        <f t="shared" si="236"/>
        <v>0.96659102370146244</v>
      </c>
      <c r="W287" s="4">
        <f t="shared" si="226"/>
        <v>2.7465341354956838E-3</v>
      </c>
      <c r="X287" s="12">
        <v>605</v>
      </c>
      <c r="Y287" s="42">
        <f t="shared" si="230"/>
        <v>0.91527987897125562</v>
      </c>
      <c r="Z287" s="44">
        <f t="shared" si="237"/>
        <v>0.89762611275964388</v>
      </c>
      <c r="AA287" s="11">
        <f t="shared" si="227"/>
        <v>-1</v>
      </c>
      <c r="AB287" s="4">
        <f t="shared" si="228"/>
        <v>-1.6501650165016502E-3</v>
      </c>
      <c r="AC287" s="4">
        <f t="shared" si="222"/>
        <v>3.9481137419281748E-2</v>
      </c>
      <c r="AD287" s="4">
        <f t="shared" si="223"/>
        <v>3.1154412597711569E-3</v>
      </c>
      <c r="AE287" s="4">
        <f t="shared" si="224"/>
        <v>7.8909612625538014E-2</v>
      </c>
      <c r="AF287" s="1">
        <f t="shared" si="246"/>
        <v>89676</v>
      </c>
      <c r="AG287" s="4">
        <f t="shared" si="260"/>
        <v>0.92049154734823146</v>
      </c>
      <c r="AH287" s="4">
        <f t="shared" si="261"/>
        <v>7.9508452651768591E-2</v>
      </c>
    </row>
    <row r="288" spans="1:34" x14ac:dyDescent="0.25">
      <c r="A288" s="3">
        <v>44180</v>
      </c>
      <c r="B288" s="8">
        <v>1893</v>
      </c>
      <c r="C288" s="39"/>
      <c r="D288" s="40"/>
      <c r="E288" s="40"/>
      <c r="F288" s="8">
        <f t="shared" si="249"/>
        <v>285763</v>
      </c>
      <c r="G288" s="8">
        <v>107</v>
      </c>
      <c r="H288" s="38"/>
      <c r="I288" s="8">
        <f t="shared" si="251"/>
        <v>7237</v>
      </c>
      <c r="J288" s="8">
        <f t="shared" si="252"/>
        <v>740.77288908387152</v>
      </c>
      <c r="K288" s="12">
        <v>569</v>
      </c>
      <c r="L288" s="8">
        <f t="shared" si="263"/>
        <v>83115</v>
      </c>
      <c r="M288" s="4">
        <f t="shared" si="243"/>
        <v>2.5325182056459374E-2</v>
      </c>
      <c r="N288" s="4">
        <f t="shared" si="244"/>
        <v>0.2908529095789168</v>
      </c>
      <c r="O288" s="8">
        <f t="shared" si="245"/>
        <v>195411</v>
      </c>
      <c r="P288" s="1">
        <f t="shared" si="253"/>
        <v>1217</v>
      </c>
      <c r="Q288" s="4">
        <f t="shared" si="254"/>
        <v>6.2669289473413188E-3</v>
      </c>
      <c r="R288" s="22">
        <f t="shared" si="255"/>
        <v>1.0062669289473414</v>
      </c>
      <c r="S288" s="7">
        <v>7845</v>
      </c>
      <c r="T288" s="12">
        <f t="shared" si="225"/>
        <v>178</v>
      </c>
      <c r="U288" s="28">
        <f t="shared" si="235"/>
        <v>0.99695005718642771</v>
      </c>
      <c r="V288" s="28">
        <f t="shared" si="236"/>
        <v>0.97513983840894969</v>
      </c>
      <c r="W288" s="4">
        <f t="shared" si="226"/>
        <v>2.3216381896439285E-2</v>
      </c>
      <c r="X288" s="12">
        <v>597</v>
      </c>
      <c r="Y288" s="42">
        <f t="shared" si="230"/>
        <v>0.92558139534883721</v>
      </c>
      <c r="Z288" s="44">
        <f t="shared" si="237"/>
        <v>0.91006097560975607</v>
      </c>
      <c r="AA288" s="11">
        <f t="shared" si="227"/>
        <v>-8</v>
      </c>
      <c r="AB288" s="4">
        <f t="shared" si="228"/>
        <v>-1.3223140495867768E-2</v>
      </c>
      <c r="AC288" s="4">
        <f t="shared" si="222"/>
        <v>4.0146153491870978E-2</v>
      </c>
      <c r="AD288" s="4">
        <f t="shared" si="223"/>
        <v>3.0550992523450575E-3</v>
      </c>
      <c r="AE288" s="4">
        <f t="shared" si="224"/>
        <v>7.6099426386233265E-2</v>
      </c>
      <c r="AF288" s="1">
        <f t="shared" si="246"/>
        <v>90352</v>
      </c>
      <c r="AG288" s="4">
        <f t="shared" si="260"/>
        <v>0.91990216043917128</v>
      </c>
      <c r="AH288" s="4">
        <f t="shared" si="261"/>
        <v>8.0097839560828762E-2</v>
      </c>
    </row>
    <row r="289" spans="1:34" x14ac:dyDescent="0.25">
      <c r="A289" s="3">
        <v>44181</v>
      </c>
      <c r="B289" s="8">
        <v>2804</v>
      </c>
      <c r="C289" s="39"/>
      <c r="D289" s="40"/>
      <c r="E289" s="40"/>
      <c r="F289" s="8">
        <f t="shared" si="249"/>
        <v>288567</v>
      </c>
      <c r="G289" s="8">
        <v>144</v>
      </c>
      <c r="H289" s="38"/>
      <c r="I289" s="8">
        <f t="shared" si="251"/>
        <v>7381</v>
      </c>
      <c r="J289" s="8">
        <f t="shared" si="252"/>
        <v>755.51260112312502</v>
      </c>
      <c r="K289" s="12">
        <v>825</v>
      </c>
      <c r="L289" s="8">
        <f t="shared" si="263"/>
        <v>83940</v>
      </c>
      <c r="M289" s="4">
        <f t="shared" si="243"/>
        <v>2.5578115307710168E-2</v>
      </c>
      <c r="N289" s="4">
        <f t="shared" si="244"/>
        <v>0.29088565220555362</v>
      </c>
      <c r="O289" s="8">
        <f t="shared" si="245"/>
        <v>197246</v>
      </c>
      <c r="P289" s="1">
        <f t="shared" si="253"/>
        <v>1835</v>
      </c>
      <c r="Q289" s="4">
        <f t="shared" si="254"/>
        <v>9.3904642010941043E-3</v>
      </c>
      <c r="R289" s="22">
        <f t="shared" si="255"/>
        <v>1.009390464201094</v>
      </c>
      <c r="S289" s="7">
        <v>7639</v>
      </c>
      <c r="T289" s="12">
        <f t="shared" si="225"/>
        <v>-206</v>
      </c>
      <c r="U289" s="28">
        <f t="shared" si="235"/>
        <v>0.97423797984950899</v>
      </c>
      <c r="V289" s="28">
        <f t="shared" si="236"/>
        <v>0.96148521082441785</v>
      </c>
      <c r="W289" s="4">
        <f t="shared" si="226"/>
        <v>-2.625876354365838E-2</v>
      </c>
      <c r="X289" s="12">
        <v>574</v>
      </c>
      <c r="Y289" s="42">
        <f t="shared" si="230"/>
        <v>0.94098360655737701</v>
      </c>
      <c r="Z289" s="44">
        <f t="shared" si="237"/>
        <v>0.8683812405446294</v>
      </c>
      <c r="AA289" s="11">
        <f t="shared" si="227"/>
        <v>-23</v>
      </c>
      <c r="AB289" s="4">
        <f t="shared" si="228"/>
        <v>-3.8525963149078725E-2</v>
      </c>
      <c r="AC289" s="4">
        <f t="shared" si="222"/>
        <v>3.8728288533100799E-2</v>
      </c>
      <c r="AD289" s="4">
        <f t="shared" si="223"/>
        <v>2.9100716871318048E-3</v>
      </c>
      <c r="AE289" s="4">
        <f t="shared" si="224"/>
        <v>7.51407252258149E-2</v>
      </c>
      <c r="AF289" s="1">
        <f t="shared" si="246"/>
        <v>91321</v>
      </c>
      <c r="AG289" s="4">
        <f t="shared" si="260"/>
        <v>0.91917521709135908</v>
      </c>
      <c r="AH289" s="4">
        <f t="shared" si="261"/>
        <v>8.0824782908640952E-2</v>
      </c>
    </row>
    <row r="290" spans="1:34" x14ac:dyDescent="0.25">
      <c r="A290" s="3">
        <v>44182</v>
      </c>
      <c r="B290" s="8">
        <v>2982</v>
      </c>
      <c r="C290" s="39"/>
      <c r="D290" s="40"/>
      <c r="E290" s="40"/>
      <c r="F290" s="8">
        <f t="shared" si="249"/>
        <v>291549</v>
      </c>
      <c r="G290" s="8">
        <v>157</v>
      </c>
      <c r="H290" s="38"/>
      <c r="I290" s="8">
        <f t="shared" si="251"/>
        <v>7538</v>
      </c>
      <c r="J290" s="8">
        <f t="shared" si="252"/>
        <v>771.58298161036669</v>
      </c>
      <c r="K290" s="12">
        <v>3014</v>
      </c>
      <c r="L290" s="8">
        <f t="shared" si="263"/>
        <v>86954</v>
      </c>
      <c r="M290" s="4">
        <f t="shared" si="243"/>
        <v>2.5855002075122879E-2</v>
      </c>
      <c r="N290" s="4">
        <f t="shared" si="244"/>
        <v>0.29824832189443284</v>
      </c>
      <c r="O290" s="8">
        <f t="shared" si="245"/>
        <v>197057</v>
      </c>
      <c r="P290" s="1">
        <f t="shared" si="253"/>
        <v>-189</v>
      </c>
      <c r="Q290" s="4">
        <f t="shared" si="254"/>
        <v>-9.5819433600681384E-4</v>
      </c>
      <c r="R290" s="22">
        <f t="shared" si="255"/>
        <v>0.99904180566399314</v>
      </c>
      <c r="S290" s="7">
        <v>7522</v>
      </c>
      <c r="T290" s="12">
        <f t="shared" si="225"/>
        <v>-117</v>
      </c>
      <c r="U290" s="28">
        <f t="shared" si="235"/>
        <v>0.96349429998719094</v>
      </c>
      <c r="V290" s="28">
        <f t="shared" si="236"/>
        <v>0.95590291015376794</v>
      </c>
      <c r="W290" s="4">
        <f t="shared" si="226"/>
        <v>-1.5316140856133002E-2</v>
      </c>
      <c r="X290" s="12">
        <v>573</v>
      </c>
      <c r="Y290" s="42">
        <f t="shared" si="230"/>
        <v>0.93934426229508194</v>
      </c>
      <c r="Z290" s="44">
        <f t="shared" si="237"/>
        <v>0.88837209302325582</v>
      </c>
      <c r="AA290" s="11">
        <f t="shared" si="227"/>
        <v>-1</v>
      </c>
      <c r="AB290" s="4">
        <f t="shared" si="228"/>
        <v>-1.7421602787456446E-3</v>
      </c>
      <c r="AC290" s="4">
        <f t="shared" si="222"/>
        <v>3.817169651420655E-2</v>
      </c>
      <c r="AD290" s="4">
        <f t="shared" si="223"/>
        <v>2.9077881019197492E-3</v>
      </c>
      <c r="AE290" s="4">
        <f t="shared" si="224"/>
        <v>7.6176548790215362E-2</v>
      </c>
      <c r="AF290" s="1">
        <f t="shared" si="246"/>
        <v>94492</v>
      </c>
      <c r="AG290" s="4">
        <f t="shared" si="260"/>
        <v>0.92022605088261444</v>
      </c>
      <c r="AH290" s="4">
        <f t="shared" si="261"/>
        <v>7.9773949117385598E-2</v>
      </c>
    </row>
    <row r="291" spans="1:34" x14ac:dyDescent="0.25">
      <c r="A291" s="3">
        <v>44183</v>
      </c>
      <c r="B291" s="8">
        <v>4428</v>
      </c>
      <c r="C291" s="39"/>
      <c r="D291" s="40"/>
      <c r="E291" s="40"/>
      <c r="F291" s="8">
        <f t="shared" si="249"/>
        <v>295977</v>
      </c>
      <c r="G291" s="8">
        <v>187</v>
      </c>
      <c r="H291" s="38"/>
      <c r="I291" s="8">
        <f t="shared" si="251"/>
        <v>7725</v>
      </c>
      <c r="J291" s="8">
        <f t="shared" si="252"/>
        <v>790.72413543911955</v>
      </c>
      <c r="K291" s="12">
        <v>2860</v>
      </c>
      <c r="L291" s="8">
        <f t="shared" si="263"/>
        <v>89814</v>
      </c>
      <c r="M291" s="4">
        <f t="shared" si="243"/>
        <v>2.6100001013592271E-2</v>
      </c>
      <c r="N291" s="4">
        <f t="shared" si="244"/>
        <v>0.30344925450288368</v>
      </c>
      <c r="O291" s="8">
        <f t="shared" si="245"/>
        <v>198438</v>
      </c>
      <c r="P291" s="1">
        <f t="shared" si="253"/>
        <v>1381</v>
      </c>
      <c r="Q291" s="4">
        <f t="shared" si="254"/>
        <v>7.0081245527943694E-3</v>
      </c>
      <c r="R291" s="22">
        <f t="shared" si="255"/>
        <v>1.0070081245527944</v>
      </c>
      <c r="S291" s="7">
        <v>7335</v>
      </c>
      <c r="T291" s="12">
        <f t="shared" si="225"/>
        <v>-187</v>
      </c>
      <c r="U291" s="28">
        <f t="shared" si="235"/>
        <v>0.95932513732670677</v>
      </c>
      <c r="V291" s="28">
        <f t="shared" si="236"/>
        <v>0.93546741487055218</v>
      </c>
      <c r="W291" s="4">
        <f t="shared" si="226"/>
        <v>-2.4860409465567668E-2</v>
      </c>
      <c r="X291" s="12">
        <v>564</v>
      </c>
      <c r="Y291" s="42">
        <f t="shared" si="230"/>
        <v>0.93069306930693074</v>
      </c>
      <c r="Z291" s="44">
        <f t="shared" si="237"/>
        <v>0.92459016393442628</v>
      </c>
      <c r="AA291" s="11">
        <f t="shared" si="227"/>
        <v>-9</v>
      </c>
      <c r="AB291" s="4">
        <f t="shared" si="228"/>
        <v>-1.5706806282722512E-2</v>
      </c>
      <c r="AC291" s="4">
        <f t="shared" si="222"/>
        <v>3.6963686390711459E-2</v>
      </c>
      <c r="AD291" s="4">
        <f t="shared" si="223"/>
        <v>2.8421975629667703E-3</v>
      </c>
      <c r="AE291" s="4">
        <f t="shared" si="224"/>
        <v>7.6891615541922295E-2</v>
      </c>
      <c r="AF291" s="1">
        <f t="shared" si="246"/>
        <v>97539</v>
      </c>
      <c r="AG291" s="4">
        <f t="shared" si="260"/>
        <v>0.92080091040506873</v>
      </c>
      <c r="AH291" s="4">
        <f t="shared" si="261"/>
        <v>7.9199089594931257E-2</v>
      </c>
    </row>
    <row r="292" spans="1:34" x14ac:dyDescent="0.25">
      <c r="A292" s="3">
        <v>44184</v>
      </c>
      <c r="B292" s="8">
        <v>4045</v>
      </c>
      <c r="C292" s="39"/>
      <c r="D292" s="40"/>
      <c r="E292" s="40">
        <f t="shared" ref="E292" si="277">(B292+B293+B294+B295+B296)/(B287+B288+B289+B290+B291)</f>
        <v>0.78866277203569368</v>
      </c>
      <c r="F292" s="8">
        <f t="shared" si="249"/>
        <v>300022</v>
      </c>
      <c r="G292" s="8">
        <v>189</v>
      </c>
      <c r="H292" s="38"/>
      <c r="I292" s="8">
        <f t="shared" si="251"/>
        <v>7914</v>
      </c>
      <c r="J292" s="8">
        <f t="shared" si="252"/>
        <v>810.07000749063968</v>
      </c>
      <c r="K292" s="12">
        <v>3509</v>
      </c>
      <c r="L292" s="8">
        <f t="shared" si="263"/>
        <v>93323</v>
      </c>
      <c r="M292" s="4">
        <f t="shared" si="243"/>
        <v>2.6378065608522041E-2</v>
      </c>
      <c r="N292" s="4">
        <f t="shared" si="244"/>
        <v>0.3110538560505563</v>
      </c>
      <c r="O292" s="8">
        <f t="shared" si="245"/>
        <v>198785</v>
      </c>
      <c r="P292" s="1">
        <f t="shared" si="253"/>
        <v>347</v>
      </c>
      <c r="Q292" s="4">
        <f t="shared" si="254"/>
        <v>1.7486570112579243E-3</v>
      </c>
      <c r="R292" s="22">
        <f t="shared" si="255"/>
        <v>1.0017486570112579</v>
      </c>
      <c r="S292" s="7">
        <v>7295</v>
      </c>
      <c r="T292" s="12">
        <f t="shared" si="225"/>
        <v>-40</v>
      </c>
      <c r="U292" s="28">
        <f t="shared" si="235"/>
        <v>0.9514803704186775</v>
      </c>
      <c r="V292" s="28">
        <f t="shared" si="236"/>
        <v>0.9344178301524273</v>
      </c>
      <c r="W292" s="4">
        <f t="shared" si="226"/>
        <v>-5.4533060668029995E-3</v>
      </c>
      <c r="X292" s="12">
        <v>538</v>
      </c>
      <c r="Y292" s="42">
        <f t="shared" si="230"/>
        <v>0.88925619834710745</v>
      </c>
      <c r="Z292" s="44">
        <f t="shared" si="237"/>
        <v>0.88196721311475412</v>
      </c>
      <c r="AA292" s="11">
        <f t="shared" si="227"/>
        <v>-26</v>
      </c>
      <c r="AB292" s="4">
        <f t="shared" si="228"/>
        <v>-4.6099290780141841E-2</v>
      </c>
      <c r="AC292" s="4">
        <f t="shared" si="222"/>
        <v>3.6697939985411376E-2</v>
      </c>
      <c r="AD292" s="4">
        <f t="shared" si="223"/>
        <v>2.706441632919989E-3</v>
      </c>
      <c r="AE292" s="4">
        <f t="shared" si="224"/>
        <v>7.3749143248800553E-2</v>
      </c>
      <c r="AF292" s="1">
        <f t="shared" si="246"/>
        <v>101237</v>
      </c>
      <c r="AG292" s="4">
        <f t="shared" si="260"/>
        <v>0.92182700000987783</v>
      </c>
      <c r="AH292" s="4">
        <f t="shared" si="261"/>
        <v>7.8172999990122186E-2</v>
      </c>
    </row>
    <row r="293" spans="1:34" x14ac:dyDescent="0.25">
      <c r="A293" s="3">
        <v>44185</v>
      </c>
      <c r="B293" s="8">
        <v>2967</v>
      </c>
      <c r="C293" s="39"/>
      <c r="D293" s="40"/>
      <c r="E293" s="40"/>
      <c r="F293" s="8">
        <f t="shared" si="249"/>
        <v>302989</v>
      </c>
      <c r="G293" s="8">
        <v>185</v>
      </c>
      <c r="H293" s="38"/>
      <c r="I293" s="8">
        <f t="shared" si="251"/>
        <v>8099</v>
      </c>
      <c r="J293" s="8">
        <f t="shared" si="252"/>
        <v>829.00644309662505</v>
      </c>
      <c r="K293" s="12">
        <v>4120</v>
      </c>
      <c r="L293" s="8">
        <f t="shared" si="263"/>
        <v>97443</v>
      </c>
      <c r="M293" s="4">
        <f t="shared" si="243"/>
        <v>2.6730343345798033E-2</v>
      </c>
      <c r="N293" s="4">
        <f t="shared" si="244"/>
        <v>0.32160573486166166</v>
      </c>
      <c r="O293" s="8">
        <f t="shared" si="245"/>
        <v>197447</v>
      </c>
      <c r="P293" s="1">
        <f t="shared" si="253"/>
        <v>-1338</v>
      </c>
      <c r="Q293" s="4">
        <f t="shared" si="254"/>
        <v>-6.7308901577080764E-3</v>
      </c>
      <c r="R293" s="22">
        <f t="shared" si="255"/>
        <v>0.99326910984229189</v>
      </c>
      <c r="S293" s="7">
        <v>7022</v>
      </c>
      <c r="T293" s="12">
        <f t="shared" si="225"/>
        <v>-273</v>
      </c>
      <c r="U293" s="28">
        <f t="shared" si="235"/>
        <v>0.89509241555130659</v>
      </c>
      <c r="V293" s="28">
        <f t="shared" si="236"/>
        <v>0.91838869997384254</v>
      </c>
      <c r="W293" s="4">
        <f t="shared" si="226"/>
        <v>-3.7422892392049351E-2</v>
      </c>
      <c r="X293" s="12">
        <v>520</v>
      </c>
      <c r="Y293" s="42">
        <f t="shared" si="230"/>
        <v>0.87102177554438864</v>
      </c>
      <c r="Z293" s="44">
        <f t="shared" si="237"/>
        <v>0.85808580858085803</v>
      </c>
      <c r="AA293" s="11">
        <f t="shared" si="227"/>
        <v>-18</v>
      </c>
      <c r="AB293" s="4">
        <f t="shared" si="228"/>
        <v>-3.3457249070631967E-2</v>
      </c>
      <c r="AC293" s="4">
        <f t="shared" si="222"/>
        <v>3.5563974129766467E-2</v>
      </c>
      <c r="AD293" s="4">
        <f t="shared" si="223"/>
        <v>2.6336181354996531E-3</v>
      </c>
      <c r="AE293" s="4">
        <f t="shared" si="224"/>
        <v>7.4052976360011388E-2</v>
      </c>
      <c r="AF293" s="1">
        <f t="shared" si="246"/>
        <v>105542</v>
      </c>
      <c r="AG293" s="4">
        <f t="shared" si="260"/>
        <v>0.9232627769039814</v>
      </c>
      <c r="AH293" s="4">
        <f t="shared" si="261"/>
        <v>7.6737223096018645E-2</v>
      </c>
    </row>
    <row r="294" spans="1:34" x14ac:dyDescent="0.25">
      <c r="A294" s="3">
        <v>44186</v>
      </c>
      <c r="B294" s="8">
        <v>2141</v>
      </c>
      <c r="C294" s="39">
        <f t="shared" ref="C294" si="278">B294+B295+B296+B297+B298+B299+B300</f>
        <v>13071</v>
      </c>
      <c r="D294" s="40">
        <f t="shared" ref="D294" si="279">C294/C287</f>
        <v>0.57864447297357124</v>
      </c>
      <c r="E294" s="40"/>
      <c r="F294" s="8">
        <f t="shared" si="249"/>
        <v>305130</v>
      </c>
      <c r="G294" s="8">
        <v>183</v>
      </c>
      <c r="H294" s="38">
        <f t="shared" ref="H294" si="280">(G294+G295+G296+G297+G298+G299+G300)/(G287+G288+G289+G290+G291+G292+G293)</f>
        <v>0.83597883597883593</v>
      </c>
      <c r="I294" s="8">
        <f t="shared" si="251"/>
        <v>8282</v>
      </c>
      <c r="J294" s="8">
        <f t="shared" si="252"/>
        <v>847.73816047984303</v>
      </c>
      <c r="K294" s="12">
        <v>6519</v>
      </c>
      <c r="L294" s="8">
        <f t="shared" si="263"/>
        <v>103962</v>
      </c>
      <c r="M294" s="4">
        <f t="shared" si="243"/>
        <v>2.7142529413692523E-2</v>
      </c>
      <c r="N294" s="4">
        <f t="shared" si="244"/>
        <v>0.34071379412053876</v>
      </c>
      <c r="O294" s="8">
        <f t="shared" si="245"/>
        <v>192886</v>
      </c>
      <c r="P294" s="1">
        <f t="shared" si="253"/>
        <v>-4561</v>
      </c>
      <c r="Q294" s="4">
        <f t="shared" si="254"/>
        <v>-2.3099869838488302E-2</v>
      </c>
      <c r="R294" s="22">
        <f t="shared" si="255"/>
        <v>0.97690013016151167</v>
      </c>
      <c r="S294" s="7">
        <v>7097</v>
      </c>
      <c r="T294" s="12">
        <f t="shared" si="225"/>
        <v>75</v>
      </c>
      <c r="U294" s="28">
        <f t="shared" si="235"/>
        <v>0.9290483047519309</v>
      </c>
      <c r="V294" s="28">
        <f t="shared" si="236"/>
        <v>0.92565540628668319</v>
      </c>
      <c r="W294" s="4">
        <f t="shared" si="226"/>
        <v>1.0680717744232413E-2</v>
      </c>
      <c r="X294" s="12">
        <v>517</v>
      </c>
      <c r="Y294" s="42">
        <f t="shared" si="230"/>
        <v>0.9006968641114983</v>
      </c>
      <c r="Z294" s="44">
        <f t="shared" si="237"/>
        <v>0.8545454545454545</v>
      </c>
      <c r="AA294" s="11">
        <f t="shared" si="227"/>
        <v>-3</v>
      </c>
      <c r="AB294" s="4">
        <f t="shared" si="228"/>
        <v>-5.7692307692307696E-3</v>
      </c>
      <c r="AC294" s="4">
        <f t="shared" si="222"/>
        <v>3.6793753823501966E-2</v>
      </c>
      <c r="AD294" s="4">
        <f t="shared" si="223"/>
        <v>2.6803396825067658E-3</v>
      </c>
      <c r="AE294" s="4">
        <f t="shared" si="224"/>
        <v>7.2847682119205295E-2</v>
      </c>
      <c r="AF294" s="1">
        <f t="shared" si="246"/>
        <v>112244</v>
      </c>
      <c r="AG294" s="4">
        <f t="shared" si="260"/>
        <v>0.92621431880545957</v>
      </c>
      <c r="AH294" s="4">
        <f t="shared" si="261"/>
        <v>7.3785681194540459E-2</v>
      </c>
    </row>
    <row r="295" spans="1:34" x14ac:dyDescent="0.25">
      <c r="A295" s="3">
        <v>44187</v>
      </c>
      <c r="B295" s="8">
        <v>1238</v>
      </c>
      <c r="C295" s="39"/>
      <c r="D295" s="40"/>
      <c r="E295" s="40"/>
      <c r="F295" s="8">
        <f t="shared" si="249"/>
        <v>306368</v>
      </c>
      <c r="G295" s="8">
        <v>180</v>
      </c>
      <c r="H295" s="38"/>
      <c r="I295" s="8">
        <f t="shared" si="251"/>
        <v>8462</v>
      </c>
      <c r="J295" s="8">
        <f t="shared" si="252"/>
        <v>866.16280052890988</v>
      </c>
      <c r="K295" s="12">
        <v>4714</v>
      </c>
      <c r="L295" s="8">
        <f t="shared" si="263"/>
        <v>108676</v>
      </c>
      <c r="M295" s="4">
        <f t="shared" si="243"/>
        <v>2.7620378107374138E-2</v>
      </c>
      <c r="N295" s="4">
        <f t="shared" si="244"/>
        <v>0.35472373093795695</v>
      </c>
      <c r="O295" s="8">
        <f t="shared" si="245"/>
        <v>189230</v>
      </c>
      <c r="P295" s="1">
        <f t="shared" si="253"/>
        <v>-3656</v>
      </c>
      <c r="Q295" s="4">
        <f t="shared" si="254"/>
        <v>-1.8954200926972409E-2</v>
      </c>
      <c r="R295" s="22">
        <f t="shared" si="255"/>
        <v>0.98104579907302758</v>
      </c>
      <c r="S295" s="7">
        <v>7124</v>
      </c>
      <c r="T295" s="12">
        <f t="shared" si="225"/>
        <v>27</v>
      </c>
      <c r="U295" s="28">
        <f t="shared" si="235"/>
        <v>0.94708854028183997</v>
      </c>
      <c r="V295" s="28">
        <f t="shared" si="236"/>
        <v>0.90809432759719566</v>
      </c>
      <c r="W295" s="4">
        <f t="shared" si="226"/>
        <v>3.8044244046780331E-3</v>
      </c>
      <c r="X295" s="12">
        <v>522</v>
      </c>
      <c r="Y295" s="42">
        <f t="shared" si="230"/>
        <v>0.91099476439790572</v>
      </c>
      <c r="Z295" s="44">
        <f t="shared" si="237"/>
        <v>0.87437185929648242</v>
      </c>
      <c r="AA295" s="11">
        <f t="shared" si="227"/>
        <v>5</v>
      </c>
      <c r="AB295" s="4">
        <f t="shared" si="228"/>
        <v>9.6711798839458421E-3</v>
      </c>
      <c r="AC295" s="4">
        <f t="shared" si="222"/>
        <v>3.7647307509380119E-2</v>
      </c>
      <c r="AD295" s="4">
        <f t="shared" si="223"/>
        <v>2.7585477989747927E-3</v>
      </c>
      <c r="AE295" s="4">
        <f t="shared" si="224"/>
        <v>7.3273441886580568E-2</v>
      </c>
      <c r="AF295" s="1">
        <f t="shared" si="246"/>
        <v>117138</v>
      </c>
      <c r="AG295" s="4">
        <f t="shared" si="260"/>
        <v>0.92776041933446018</v>
      </c>
      <c r="AH295" s="4">
        <f t="shared" si="261"/>
        <v>7.2239580665539788E-2</v>
      </c>
    </row>
    <row r="296" spans="1:34" x14ac:dyDescent="0.25">
      <c r="A296" s="3">
        <v>44188</v>
      </c>
      <c r="B296" s="8">
        <v>1894</v>
      </c>
      <c r="C296" s="39"/>
      <c r="D296" s="40"/>
      <c r="E296" s="40"/>
      <c r="F296" s="8">
        <f t="shared" si="249"/>
        <v>308262</v>
      </c>
      <c r="G296" s="8">
        <v>154</v>
      </c>
      <c r="H296" s="38"/>
      <c r="I296" s="8">
        <f t="shared" si="251"/>
        <v>8616</v>
      </c>
      <c r="J296" s="8">
        <f t="shared" si="252"/>
        <v>881.92610368200042</v>
      </c>
      <c r="K296" s="12">
        <v>5955</v>
      </c>
      <c r="L296" s="8">
        <f t="shared" si="263"/>
        <v>114631</v>
      </c>
      <c r="M296" s="4">
        <f t="shared" si="243"/>
        <v>2.7950250111917783E-2</v>
      </c>
      <c r="N296" s="4">
        <f t="shared" si="244"/>
        <v>0.3718622470495877</v>
      </c>
      <c r="O296" s="8">
        <f t="shared" si="245"/>
        <v>185015</v>
      </c>
      <c r="P296" s="1">
        <f t="shared" si="253"/>
        <v>-4215</v>
      </c>
      <c r="Q296" s="4">
        <f t="shared" si="254"/>
        <v>-2.2274480790572319E-2</v>
      </c>
      <c r="R296" s="22">
        <f t="shared" si="255"/>
        <v>0.97772551920942763</v>
      </c>
      <c r="S296" s="7">
        <v>6727</v>
      </c>
      <c r="T296" s="12">
        <f t="shared" si="225"/>
        <v>-397</v>
      </c>
      <c r="U296" s="28">
        <f t="shared" si="235"/>
        <v>0.91710974778459442</v>
      </c>
      <c r="V296" s="28">
        <f t="shared" si="236"/>
        <v>0.88061264563424535</v>
      </c>
      <c r="W296" s="4">
        <f t="shared" si="226"/>
        <v>-5.5727119595732733E-2</v>
      </c>
      <c r="X296" s="12">
        <v>495</v>
      </c>
      <c r="Y296" s="42">
        <f t="shared" si="230"/>
        <v>0.87765957446808507</v>
      </c>
      <c r="Z296" s="44">
        <f t="shared" si="237"/>
        <v>0.8623693379790941</v>
      </c>
      <c r="AA296" s="11">
        <f t="shared" si="227"/>
        <v>-27</v>
      </c>
      <c r="AB296" s="4">
        <f t="shared" si="228"/>
        <v>-5.1724137931034482E-2</v>
      </c>
      <c r="AC296" s="4">
        <f t="shared" si="222"/>
        <v>3.6359214117774236E-2</v>
      </c>
      <c r="AD296" s="4">
        <f t="shared" si="223"/>
        <v>2.6754587465881146E-3</v>
      </c>
      <c r="AE296" s="4">
        <f t="shared" si="224"/>
        <v>7.3584064218819675E-2</v>
      </c>
      <c r="AF296" s="1">
        <f t="shared" si="246"/>
        <v>123247</v>
      </c>
      <c r="AG296" s="4">
        <f t="shared" si="260"/>
        <v>0.93009160466380525</v>
      </c>
      <c r="AH296" s="4">
        <f t="shared" si="261"/>
        <v>6.9908395336194792E-2</v>
      </c>
    </row>
    <row r="297" spans="1:34" x14ac:dyDescent="0.25">
      <c r="A297" s="3">
        <v>44189</v>
      </c>
      <c r="B297" s="8">
        <v>3292</v>
      </c>
      <c r="C297" s="39"/>
      <c r="D297" s="40"/>
      <c r="E297" s="40">
        <f t="shared" ref="E297" si="281">(B297+B298+B299+B300+B301)/(B292+B293+B294+B295+B296)</f>
        <v>0.68433048433048438</v>
      </c>
      <c r="F297" s="8">
        <f t="shared" si="249"/>
        <v>311554</v>
      </c>
      <c r="G297" s="8">
        <v>113</v>
      </c>
      <c r="H297" s="38"/>
      <c r="I297" s="8">
        <f t="shared" si="251"/>
        <v>8729</v>
      </c>
      <c r="J297" s="8">
        <f t="shared" si="252"/>
        <v>893.49268326835909</v>
      </c>
      <c r="K297" s="12">
        <v>5898</v>
      </c>
      <c r="L297" s="8">
        <f t="shared" si="263"/>
        <v>120529</v>
      </c>
      <c r="M297" s="4">
        <f t="shared" si="243"/>
        <v>2.8017614923897621E-2</v>
      </c>
      <c r="N297" s="4">
        <f t="shared" si="244"/>
        <v>0.38686391444179818</v>
      </c>
      <c r="O297" s="8">
        <f t="shared" si="245"/>
        <v>182296</v>
      </c>
      <c r="P297" s="1">
        <f t="shared" si="253"/>
        <v>-2719</v>
      </c>
      <c r="Q297" s="4">
        <f t="shared" si="254"/>
        <v>-1.4696105721157744E-2</v>
      </c>
      <c r="R297" s="22">
        <f t="shared" si="255"/>
        <v>0.98530389427884224</v>
      </c>
      <c r="S297" s="7">
        <v>6387</v>
      </c>
      <c r="T297" s="12">
        <f t="shared" si="225"/>
        <v>-340</v>
      </c>
      <c r="U297" s="28">
        <f t="shared" si="235"/>
        <v>0.87553118574366007</v>
      </c>
      <c r="V297" s="28">
        <f t="shared" si="236"/>
        <v>0.84910927944695558</v>
      </c>
      <c r="W297" s="4">
        <f t="shared" si="226"/>
        <v>-5.0542589564441805E-2</v>
      </c>
      <c r="X297" s="12">
        <v>491</v>
      </c>
      <c r="Y297" s="42">
        <f t="shared" si="230"/>
        <v>0.91263940520446096</v>
      </c>
      <c r="Z297" s="44">
        <f t="shared" si="237"/>
        <v>0.85689354275741714</v>
      </c>
      <c r="AA297" s="11">
        <f t="shared" si="227"/>
        <v>-4</v>
      </c>
      <c r="AB297" s="4">
        <f t="shared" si="228"/>
        <v>-8.0808080808080808E-3</v>
      </c>
      <c r="AC297" s="4">
        <f t="shared" si="222"/>
        <v>3.5036424277000044E-2</v>
      </c>
      <c r="AD297" s="4">
        <f t="shared" si="223"/>
        <v>2.6934216878044498E-3</v>
      </c>
      <c r="AE297" s="4">
        <f t="shared" si="224"/>
        <v>7.6874902144981994E-2</v>
      </c>
      <c r="AF297" s="1">
        <f t="shared" si="246"/>
        <v>129258</v>
      </c>
      <c r="AG297" s="4">
        <f t="shared" si="260"/>
        <v>0.93246839654025282</v>
      </c>
      <c r="AH297" s="4">
        <f t="shared" si="261"/>
        <v>6.7531603459747166E-2</v>
      </c>
    </row>
    <row r="298" spans="1:34" x14ac:dyDescent="0.25">
      <c r="A298" s="3">
        <v>44190</v>
      </c>
      <c r="B298" s="8">
        <v>2610</v>
      </c>
      <c r="C298" s="39"/>
      <c r="D298" s="40"/>
      <c r="E298" s="40"/>
      <c r="F298" s="8">
        <f t="shared" si="249"/>
        <v>314164</v>
      </c>
      <c r="G298" s="8">
        <v>104</v>
      </c>
      <c r="H298" s="38"/>
      <c r="I298" s="8">
        <f t="shared" si="251"/>
        <v>8833</v>
      </c>
      <c r="J298" s="8">
        <f t="shared" si="252"/>
        <v>904.13803085226436</v>
      </c>
      <c r="K298" s="12">
        <v>3460</v>
      </c>
      <c r="L298" s="8">
        <f t="shared" si="263"/>
        <v>123989</v>
      </c>
      <c r="M298" s="4">
        <f t="shared" si="243"/>
        <v>2.8115888516825609E-2</v>
      </c>
      <c r="N298" s="4">
        <f t="shared" si="244"/>
        <v>0.39466329687679047</v>
      </c>
      <c r="O298" s="8">
        <f t="shared" si="245"/>
        <v>181342</v>
      </c>
      <c r="P298" s="1">
        <f t="shared" si="253"/>
        <v>-954</v>
      </c>
      <c r="Q298" s="4">
        <f t="shared" si="254"/>
        <v>-5.2332470268135339E-3</v>
      </c>
      <c r="R298" s="22">
        <f t="shared" si="255"/>
        <v>0.99476675297318651</v>
      </c>
      <c r="S298" s="7">
        <v>6006</v>
      </c>
      <c r="T298" s="12">
        <f t="shared" si="225"/>
        <v>-381</v>
      </c>
      <c r="U298" s="28">
        <f t="shared" si="235"/>
        <v>0.8553118769581316</v>
      </c>
      <c r="V298" s="28">
        <f t="shared" si="236"/>
        <v>0.81881390593047032</v>
      </c>
      <c r="W298" s="4">
        <f t="shared" si="226"/>
        <v>-5.9652418976045091E-2</v>
      </c>
      <c r="X298" s="12">
        <v>489</v>
      </c>
      <c r="Y298" s="42">
        <f t="shared" si="230"/>
        <v>0.94038461538461537</v>
      </c>
      <c r="Z298" s="44">
        <f t="shared" si="237"/>
        <v>0.86702127659574468</v>
      </c>
      <c r="AA298" s="11">
        <f t="shared" si="227"/>
        <v>-2</v>
      </c>
      <c r="AB298" s="4">
        <f t="shared" si="228"/>
        <v>-4.0733197556008143E-3</v>
      </c>
      <c r="AC298" s="4">
        <f t="shared" si="222"/>
        <v>3.3119740600633059E-2</v>
      </c>
      <c r="AD298" s="4">
        <f t="shared" si="223"/>
        <v>2.6965622966549393E-3</v>
      </c>
      <c r="AE298" s="4">
        <f t="shared" si="224"/>
        <v>8.1418581418581423E-2</v>
      </c>
      <c r="AF298" s="1">
        <f t="shared" si="246"/>
        <v>132822</v>
      </c>
      <c r="AG298" s="4">
        <f t="shared" si="260"/>
        <v>0.9334974627697219</v>
      </c>
      <c r="AH298" s="4">
        <f t="shared" si="261"/>
        <v>6.6502537230278116E-2</v>
      </c>
    </row>
    <row r="299" spans="1:34" x14ac:dyDescent="0.25">
      <c r="A299" s="3">
        <v>44191</v>
      </c>
      <c r="B299" s="8">
        <v>1198</v>
      </c>
      <c r="C299" s="39"/>
      <c r="D299" s="40"/>
      <c r="E299" s="40"/>
      <c r="F299" s="8">
        <f t="shared" si="249"/>
        <v>315362</v>
      </c>
      <c r="G299" s="8">
        <v>118</v>
      </c>
      <c r="H299" s="38"/>
      <c r="I299" s="8">
        <f t="shared" si="251"/>
        <v>8951</v>
      </c>
      <c r="J299" s="8">
        <f t="shared" si="252"/>
        <v>916.21640599554155</v>
      </c>
      <c r="K299" s="12">
        <v>2493</v>
      </c>
      <c r="L299" s="8">
        <f t="shared" si="263"/>
        <v>126482</v>
      </c>
      <c r="M299" s="4">
        <f t="shared" si="243"/>
        <v>2.8383254799246579E-2</v>
      </c>
      <c r="N299" s="4">
        <f t="shared" si="244"/>
        <v>0.40106924740457001</v>
      </c>
      <c r="O299" s="8">
        <f t="shared" si="245"/>
        <v>179929</v>
      </c>
      <c r="P299" s="1">
        <f t="shared" si="253"/>
        <v>-1413</v>
      </c>
      <c r="Q299" s="4">
        <f t="shared" si="254"/>
        <v>-7.7919070044446407E-3</v>
      </c>
      <c r="R299" s="22">
        <f t="shared" si="255"/>
        <v>0.99220809299555535</v>
      </c>
      <c r="S299" s="7">
        <v>6003</v>
      </c>
      <c r="T299" s="12">
        <f t="shared" si="225"/>
        <v>-3</v>
      </c>
      <c r="U299" s="28">
        <f t="shared" si="235"/>
        <v>0.84585035930674934</v>
      </c>
      <c r="V299" s="28">
        <f t="shared" si="236"/>
        <v>0.82289239204934883</v>
      </c>
      <c r="W299" s="4">
        <f t="shared" si="226"/>
        <v>-4.995004995004995E-4</v>
      </c>
      <c r="X299" s="12">
        <v>468</v>
      </c>
      <c r="Y299" s="42">
        <f t="shared" si="230"/>
        <v>0.90522243713733075</v>
      </c>
      <c r="Z299" s="44">
        <f t="shared" si="237"/>
        <v>0.86988847583643125</v>
      </c>
      <c r="AA299" s="11">
        <f t="shared" si="227"/>
        <v>-21</v>
      </c>
      <c r="AB299" s="4">
        <f t="shared" si="228"/>
        <v>-4.2944785276073622E-2</v>
      </c>
      <c r="AC299" s="4">
        <f t="shared" si="222"/>
        <v>3.3363159913076826E-2</v>
      </c>
      <c r="AD299" s="4">
        <f t="shared" si="223"/>
        <v>2.6010259602398723E-3</v>
      </c>
      <c r="AE299" s="4">
        <f t="shared" si="224"/>
        <v>7.7961019490254871E-2</v>
      </c>
      <c r="AF299" s="1">
        <f t="shared" si="246"/>
        <v>135433</v>
      </c>
      <c r="AG299" s="4">
        <f t="shared" si="260"/>
        <v>0.93390827937061127</v>
      </c>
      <c r="AH299" s="4">
        <f t="shared" si="261"/>
        <v>6.6091720629388701E-2</v>
      </c>
    </row>
    <row r="300" spans="1:34" x14ac:dyDescent="0.25">
      <c r="A300" s="3">
        <v>44192</v>
      </c>
      <c r="B300" s="8">
        <v>698</v>
      </c>
      <c r="C300" s="39"/>
      <c r="D300" s="40"/>
      <c r="E300" s="40"/>
      <c r="F300" s="8">
        <f t="shared" si="249"/>
        <v>316060</v>
      </c>
      <c r="G300" s="8">
        <v>96</v>
      </c>
      <c r="H300" s="38"/>
      <c r="I300" s="8">
        <f t="shared" si="251"/>
        <v>9047</v>
      </c>
      <c r="J300" s="8">
        <f t="shared" si="252"/>
        <v>926.04288068837718</v>
      </c>
      <c r="K300" s="12">
        <v>3938</v>
      </c>
      <c r="L300" s="8">
        <f t="shared" si="263"/>
        <v>130420</v>
      </c>
      <c r="M300" s="4">
        <f t="shared" si="243"/>
        <v>2.8624311839524141E-2</v>
      </c>
      <c r="N300" s="4">
        <f t="shared" si="244"/>
        <v>0.41264316901854076</v>
      </c>
      <c r="O300" s="8">
        <f t="shared" si="245"/>
        <v>176593</v>
      </c>
      <c r="P300" s="1">
        <f t="shared" si="253"/>
        <v>-3336</v>
      </c>
      <c r="Q300" s="4">
        <f t="shared" si="254"/>
        <v>-1.8540646588376525E-2</v>
      </c>
      <c r="R300" s="22">
        <f t="shared" si="255"/>
        <v>0.98145935341162349</v>
      </c>
      <c r="S300" s="7">
        <v>6072</v>
      </c>
      <c r="T300" s="12">
        <f t="shared" si="225"/>
        <v>69</v>
      </c>
      <c r="U300" s="28">
        <f t="shared" si="235"/>
        <v>0.85233015160022463</v>
      </c>
      <c r="V300" s="28">
        <f t="shared" si="236"/>
        <v>0.8647109085730561</v>
      </c>
      <c r="W300" s="4">
        <f t="shared" si="226"/>
        <v>1.1494252873563218E-2</v>
      </c>
      <c r="X300" s="12">
        <v>467</v>
      </c>
      <c r="Y300" s="42">
        <f t="shared" si="230"/>
        <v>0.8946360153256705</v>
      </c>
      <c r="Z300" s="44">
        <f t="shared" si="237"/>
        <v>0.89807692307692311</v>
      </c>
      <c r="AA300" s="11">
        <f t="shared" si="227"/>
        <v>-1</v>
      </c>
      <c r="AB300" s="4">
        <f t="shared" si="228"/>
        <v>-2.136752136752137E-3</v>
      </c>
      <c r="AC300" s="4">
        <f t="shared" si="222"/>
        <v>3.4384148862072673E-2</v>
      </c>
      <c r="AD300" s="4">
        <f t="shared" si="223"/>
        <v>2.6444989325737711E-3</v>
      </c>
      <c r="AE300" s="4">
        <f t="shared" si="224"/>
        <v>7.6910408432147567E-2</v>
      </c>
      <c r="AF300" s="1">
        <f t="shared" si="246"/>
        <v>139467</v>
      </c>
      <c r="AG300" s="4">
        <f t="shared" si="260"/>
        <v>0.93513160819405305</v>
      </c>
      <c r="AH300" s="4">
        <f t="shared" si="261"/>
        <v>6.4868391805946932E-2</v>
      </c>
    </row>
    <row r="301" spans="1:34" x14ac:dyDescent="0.25">
      <c r="A301" s="3">
        <v>44193</v>
      </c>
      <c r="B301" s="8">
        <v>609</v>
      </c>
      <c r="C301" s="39">
        <f t="shared" ref="C301" si="282">B301+B302+B303+B304+B305+B306+B307</f>
        <v>11935</v>
      </c>
      <c r="D301" s="40">
        <f t="shared" ref="D301" si="283">C301/C294</f>
        <v>0.91309004666819682</v>
      </c>
      <c r="E301" s="40"/>
      <c r="F301" s="8">
        <f t="shared" si="249"/>
        <v>316669</v>
      </c>
      <c r="G301" s="8">
        <v>114</v>
      </c>
      <c r="H301" s="38">
        <f t="shared" ref="H301" si="284">(G301+G302+G303+G304+G305+G306+G307)/(G294+G295+G296+G297+G298+G299+G300)</f>
        <v>0.88291139240506333</v>
      </c>
      <c r="I301" s="8">
        <f t="shared" si="251"/>
        <v>9161</v>
      </c>
      <c r="J301" s="8">
        <f t="shared" si="252"/>
        <v>937.7118193861196</v>
      </c>
      <c r="K301" s="12">
        <v>3924</v>
      </c>
      <c r="L301" s="8">
        <f t="shared" si="263"/>
        <v>134344</v>
      </c>
      <c r="M301" s="4">
        <f t="shared" si="243"/>
        <v>2.8929260521238266E-2</v>
      </c>
      <c r="N301" s="4">
        <f t="shared" si="244"/>
        <v>0.42424108453937709</v>
      </c>
      <c r="O301" s="8">
        <f t="shared" si="245"/>
        <v>173164</v>
      </c>
      <c r="P301" s="1">
        <f t="shared" si="253"/>
        <v>-3429</v>
      </c>
      <c r="Q301" s="4">
        <f t="shared" si="254"/>
        <v>-1.9417530706200132E-2</v>
      </c>
      <c r="R301" s="22">
        <f t="shared" si="255"/>
        <v>0.98058246929379989</v>
      </c>
      <c r="S301" s="7">
        <v>6261</v>
      </c>
      <c r="T301" s="12">
        <f t="shared" si="225"/>
        <v>189</v>
      </c>
      <c r="U301" s="28">
        <f t="shared" si="235"/>
        <v>0.93072692136167678</v>
      </c>
      <c r="V301" s="28">
        <f t="shared" si="236"/>
        <v>0.88220374806256163</v>
      </c>
      <c r="W301" s="4">
        <f t="shared" si="226"/>
        <v>3.1126482213438736E-2</v>
      </c>
      <c r="X301" s="12">
        <v>448</v>
      </c>
      <c r="Y301" s="42">
        <f t="shared" si="230"/>
        <v>0.90505050505050511</v>
      </c>
      <c r="Z301" s="44">
        <f t="shared" si="237"/>
        <v>0.86653771760154741</v>
      </c>
      <c r="AA301" s="11">
        <f t="shared" si="227"/>
        <v>-19</v>
      </c>
      <c r="AB301" s="4">
        <f t="shared" si="228"/>
        <v>-4.068522483940043E-2</v>
      </c>
      <c r="AC301" s="4">
        <f t="shared" si="222"/>
        <v>3.6156475941881684E-2</v>
      </c>
      <c r="AD301" s="4">
        <f t="shared" si="223"/>
        <v>2.5871428241435864E-3</v>
      </c>
      <c r="AE301" s="4">
        <f t="shared" si="224"/>
        <v>7.1554064845871262E-2</v>
      </c>
      <c r="AF301" s="1">
        <f t="shared" si="246"/>
        <v>143505</v>
      </c>
      <c r="AG301" s="4">
        <f t="shared" si="260"/>
        <v>0.93616250304867421</v>
      </c>
      <c r="AH301" s="4">
        <f t="shared" si="261"/>
        <v>6.3837496951325734E-2</v>
      </c>
    </row>
    <row r="302" spans="1:34" x14ac:dyDescent="0.25">
      <c r="A302" s="3">
        <v>44194</v>
      </c>
      <c r="B302" s="8">
        <v>902</v>
      </c>
      <c r="C302" s="39"/>
      <c r="D302" s="40"/>
      <c r="E302" s="40">
        <f t="shared" ref="E302" si="285">(B302+B303+B304+B305+B306)/(B297+B298+B299+B300+B301)</f>
        <v>1.1917449744260735</v>
      </c>
      <c r="F302" s="8">
        <f t="shared" si="249"/>
        <v>317571</v>
      </c>
      <c r="G302" s="8">
        <v>131</v>
      </c>
      <c r="H302" s="38"/>
      <c r="I302" s="8">
        <f t="shared" si="251"/>
        <v>9292</v>
      </c>
      <c r="J302" s="8">
        <f t="shared" si="252"/>
        <v>951.12086297738495</v>
      </c>
      <c r="K302" s="12">
        <v>4021</v>
      </c>
      <c r="L302" s="8">
        <f t="shared" si="263"/>
        <v>138365</v>
      </c>
      <c r="M302" s="4">
        <f t="shared" si="243"/>
        <v>2.9259598640933838E-2</v>
      </c>
      <c r="N302" s="4">
        <f t="shared" si="244"/>
        <v>0.43569784394670796</v>
      </c>
      <c r="O302" s="8">
        <f t="shared" si="245"/>
        <v>169914</v>
      </c>
      <c r="P302" s="1">
        <f t="shared" si="253"/>
        <v>-3250</v>
      </c>
      <c r="Q302" s="4">
        <f t="shared" si="254"/>
        <v>-1.8768335219791644E-2</v>
      </c>
      <c r="R302" s="22">
        <f t="shared" si="255"/>
        <v>0.9812316647802084</v>
      </c>
      <c r="S302" s="7">
        <v>6298</v>
      </c>
      <c r="T302" s="12">
        <f t="shared" si="225"/>
        <v>37</v>
      </c>
      <c r="U302" s="28">
        <f t="shared" si="235"/>
        <v>0.98606544543604191</v>
      </c>
      <c r="V302" s="28">
        <f t="shared" si="236"/>
        <v>0.88405390230207748</v>
      </c>
      <c r="W302" s="4">
        <f t="shared" si="226"/>
        <v>5.9095991055741898E-3</v>
      </c>
      <c r="X302" s="12">
        <v>444</v>
      </c>
      <c r="Y302" s="42">
        <f t="shared" si="230"/>
        <v>0.90427698574338089</v>
      </c>
      <c r="Z302" s="44">
        <f t="shared" si="237"/>
        <v>0.85057471264367812</v>
      </c>
      <c r="AA302" s="11">
        <f t="shared" si="227"/>
        <v>-4</v>
      </c>
      <c r="AB302" s="4">
        <f t="shared" si="228"/>
        <v>-8.9285714285714281E-3</v>
      </c>
      <c r="AC302" s="4">
        <f t="shared" si="222"/>
        <v>3.7065809762585777E-2</v>
      </c>
      <c r="AD302" s="4">
        <f t="shared" si="223"/>
        <v>2.6130866202902646E-3</v>
      </c>
      <c r="AE302" s="4">
        <f t="shared" si="224"/>
        <v>7.0498570974912675E-2</v>
      </c>
      <c r="AF302" s="1">
        <f t="shared" si="246"/>
        <v>147657</v>
      </c>
      <c r="AG302" s="4">
        <f t="shared" si="260"/>
        <v>0.93707037255260506</v>
      </c>
      <c r="AH302" s="4">
        <f t="shared" si="261"/>
        <v>6.292962744739497E-2</v>
      </c>
    </row>
    <row r="303" spans="1:34" x14ac:dyDescent="0.25">
      <c r="A303" s="3">
        <v>44195</v>
      </c>
      <c r="B303" s="8">
        <v>1972</v>
      </c>
      <c r="C303" s="39"/>
      <c r="D303" s="40"/>
      <c r="E303" s="40"/>
      <c r="F303" s="8">
        <f t="shared" si="249"/>
        <v>319543</v>
      </c>
      <c r="G303" s="8">
        <v>137</v>
      </c>
      <c r="H303" s="38"/>
      <c r="I303" s="8">
        <f t="shared" si="251"/>
        <v>9429</v>
      </c>
      <c r="J303" s="8">
        <f t="shared" si="252"/>
        <v>965.14406123695244</v>
      </c>
      <c r="K303" s="12">
        <v>5959</v>
      </c>
      <c r="L303" s="8">
        <f t="shared" si="263"/>
        <v>144324</v>
      </c>
      <c r="M303" s="4">
        <f t="shared" si="243"/>
        <v>2.950776577800171E-2</v>
      </c>
      <c r="N303" s="4">
        <f t="shared" si="244"/>
        <v>0.4516575234006065</v>
      </c>
      <c r="O303" s="8">
        <f t="shared" si="245"/>
        <v>165790</v>
      </c>
      <c r="P303" s="1">
        <f t="shared" si="253"/>
        <v>-4124</v>
      </c>
      <c r="Q303" s="4">
        <f t="shared" si="254"/>
        <v>-2.4271101851524889E-2</v>
      </c>
      <c r="R303" s="22">
        <f t="shared" si="255"/>
        <v>0.97572889814847508</v>
      </c>
      <c r="S303" s="7">
        <v>6155</v>
      </c>
      <c r="T303" s="12">
        <f t="shared" si="225"/>
        <v>-143</v>
      </c>
      <c r="U303" s="28">
        <f t="shared" si="235"/>
        <v>1.0248085248085248</v>
      </c>
      <c r="V303" s="28">
        <f t="shared" si="236"/>
        <v>0.91496952579158619</v>
      </c>
      <c r="W303" s="4">
        <f t="shared" si="226"/>
        <v>-2.2705620832010161E-2</v>
      </c>
      <c r="X303" s="12">
        <v>425</v>
      </c>
      <c r="Y303" s="42">
        <f t="shared" si="230"/>
        <v>0.86912065439672803</v>
      </c>
      <c r="Z303" s="44">
        <f t="shared" si="237"/>
        <v>0.85858585858585856</v>
      </c>
      <c r="AA303" s="11">
        <f t="shared" si="227"/>
        <v>-19</v>
      </c>
      <c r="AB303" s="4">
        <f t="shared" si="228"/>
        <v>-4.2792792792792793E-2</v>
      </c>
      <c r="AC303" s="4">
        <f t="shared" ref="AC303:AC366" si="286">S303/O303</f>
        <v>3.7125278967368357E-2</v>
      </c>
      <c r="AD303" s="4">
        <f t="shared" ref="AD303:AD366" si="287">X303/O303</f>
        <v>2.5634839254478556E-3</v>
      </c>
      <c r="AE303" s="4">
        <f t="shared" ref="AE303:AE366" si="288">X303/S303</f>
        <v>6.9049553208773359E-2</v>
      </c>
      <c r="AF303" s="1">
        <f t="shared" si="246"/>
        <v>153753</v>
      </c>
      <c r="AG303" s="4">
        <f t="shared" si="260"/>
        <v>0.938674367329418</v>
      </c>
      <c r="AH303" s="4">
        <f t="shared" si="261"/>
        <v>6.1325632670582039E-2</v>
      </c>
    </row>
    <row r="304" spans="1:34" x14ac:dyDescent="0.25">
      <c r="A304" s="3">
        <v>44196</v>
      </c>
      <c r="B304" s="8">
        <v>2971</v>
      </c>
      <c r="C304" s="39"/>
      <c r="D304" s="40"/>
      <c r="E304" s="40"/>
      <c r="F304" s="8">
        <f t="shared" si="249"/>
        <v>322514</v>
      </c>
      <c r="G304" s="8">
        <v>108</v>
      </c>
      <c r="H304" s="38"/>
      <c r="I304" s="8">
        <f t="shared" si="251"/>
        <v>9537</v>
      </c>
      <c r="J304" s="8">
        <f t="shared" si="252"/>
        <v>976.1988452663926</v>
      </c>
      <c r="K304" s="12">
        <v>5778</v>
      </c>
      <c r="L304" s="8">
        <f t="shared" si="263"/>
        <v>150102</v>
      </c>
      <c r="M304" s="4">
        <f t="shared" si="243"/>
        <v>2.9570809329207415E-2</v>
      </c>
      <c r="N304" s="4">
        <f t="shared" si="244"/>
        <v>0.46541235419237614</v>
      </c>
      <c r="O304" s="8">
        <f t="shared" si="245"/>
        <v>162875</v>
      </c>
      <c r="P304" s="1">
        <f t="shared" si="253"/>
        <v>-2915</v>
      </c>
      <c r="Q304" s="4">
        <f t="shared" si="254"/>
        <v>-1.7582483865130588E-2</v>
      </c>
      <c r="R304" s="22">
        <f t="shared" si="255"/>
        <v>0.98241751613486938</v>
      </c>
      <c r="S304" s="7">
        <v>5856</v>
      </c>
      <c r="T304" s="12">
        <f t="shared" ref="T304:T367" si="289">S304-S303</f>
        <v>-299</v>
      </c>
      <c r="U304" s="28">
        <f t="shared" si="235"/>
        <v>0.97551224387806101</v>
      </c>
      <c r="V304" s="28">
        <f t="shared" si="236"/>
        <v>0.91686237670267734</v>
      </c>
      <c r="W304" s="4">
        <f t="shared" ref="W304:W367" si="290">(S304-S303)/S303</f>
        <v>-4.8578391551584076E-2</v>
      </c>
      <c r="X304" s="12">
        <v>402</v>
      </c>
      <c r="Y304" s="42">
        <f t="shared" si="230"/>
        <v>0.85897435897435892</v>
      </c>
      <c r="Z304" s="44">
        <f t="shared" si="237"/>
        <v>0.81873727087576376</v>
      </c>
      <c r="AA304" s="11">
        <f t="shared" ref="AA304:AA367" si="291">X304-X303</f>
        <v>-23</v>
      </c>
      <c r="AB304" s="4">
        <f t="shared" ref="AB304:AB367" si="292">(X304-X303)/X303</f>
        <v>-5.4117647058823527E-2</v>
      </c>
      <c r="AC304" s="4">
        <f t="shared" si="286"/>
        <v>3.5953952417498082E-2</v>
      </c>
      <c r="AD304" s="4">
        <f t="shared" si="287"/>
        <v>2.4681504221028398E-3</v>
      </c>
      <c r="AE304" s="4">
        <f t="shared" si="288"/>
        <v>6.8647540983606564E-2</v>
      </c>
      <c r="AF304" s="1">
        <f t="shared" si="246"/>
        <v>159639</v>
      </c>
      <c r="AG304" s="4">
        <f t="shared" si="260"/>
        <v>0.94025895927686842</v>
      </c>
      <c r="AH304" s="4">
        <f t="shared" si="261"/>
        <v>5.9741040723131564E-2</v>
      </c>
    </row>
    <row r="305" spans="1:34" x14ac:dyDescent="0.25">
      <c r="A305" s="3">
        <v>44197</v>
      </c>
      <c r="B305" s="8">
        <v>2764</v>
      </c>
      <c r="C305" s="39"/>
      <c r="D305" s="40"/>
      <c r="E305" s="40"/>
      <c r="F305" s="8">
        <f t="shared" si="249"/>
        <v>325278</v>
      </c>
      <c r="G305" s="8">
        <v>130</v>
      </c>
      <c r="H305" s="38"/>
      <c r="I305" s="8">
        <f t="shared" si="251"/>
        <v>9667</v>
      </c>
      <c r="J305" s="8">
        <f t="shared" si="252"/>
        <v>989.50552974627419</v>
      </c>
      <c r="K305" s="12">
        <v>6961</v>
      </c>
      <c r="L305" s="8">
        <f t="shared" si="263"/>
        <v>157063</v>
      </c>
      <c r="M305" s="4">
        <f t="shared" si="243"/>
        <v>2.9719194043249159E-2</v>
      </c>
      <c r="N305" s="4">
        <f t="shared" si="244"/>
        <v>0.48285774014842686</v>
      </c>
      <c r="O305" s="8">
        <f t="shared" si="245"/>
        <v>158548</v>
      </c>
      <c r="P305" s="1">
        <f t="shared" si="253"/>
        <v>-4327</v>
      </c>
      <c r="Q305" s="4">
        <f t="shared" si="254"/>
        <v>-2.65663852647736E-2</v>
      </c>
      <c r="R305" s="22">
        <f t="shared" si="255"/>
        <v>0.97343361473522638</v>
      </c>
      <c r="S305" s="7">
        <v>5648</v>
      </c>
      <c r="T305" s="12">
        <f t="shared" si="289"/>
        <v>-208</v>
      </c>
      <c r="U305" s="28">
        <f t="shared" si="235"/>
        <v>0.93017127799736499</v>
      </c>
      <c r="V305" s="28">
        <f t="shared" si="236"/>
        <v>0.94039294039294041</v>
      </c>
      <c r="W305" s="4">
        <f t="shared" si="290"/>
        <v>-3.5519125683060107E-2</v>
      </c>
      <c r="X305" s="12">
        <v>401</v>
      </c>
      <c r="Y305" s="42">
        <f t="shared" si="230"/>
        <v>0.85867237687366171</v>
      </c>
      <c r="Z305" s="44">
        <f t="shared" si="237"/>
        <v>0.82004089979550099</v>
      </c>
      <c r="AA305" s="11">
        <f t="shared" si="291"/>
        <v>-1</v>
      </c>
      <c r="AB305" s="4">
        <f t="shared" si="292"/>
        <v>-2.4875621890547263E-3</v>
      </c>
      <c r="AC305" s="4">
        <f t="shared" si="286"/>
        <v>3.562328127759417E-2</v>
      </c>
      <c r="AD305" s="4">
        <f t="shared" si="287"/>
        <v>2.5292025128036935E-3</v>
      </c>
      <c r="AE305" s="4">
        <f t="shared" si="288"/>
        <v>7.0998583569405097E-2</v>
      </c>
      <c r="AF305" s="1">
        <f t="shared" si="246"/>
        <v>166730</v>
      </c>
      <c r="AG305" s="4">
        <f t="shared" si="260"/>
        <v>0.94202003238769272</v>
      </c>
      <c r="AH305" s="4">
        <f t="shared" si="261"/>
        <v>5.7979967612307323E-2</v>
      </c>
    </row>
    <row r="306" spans="1:34" x14ac:dyDescent="0.25">
      <c r="A306" s="3">
        <v>44198</v>
      </c>
      <c r="B306" s="8">
        <v>1410</v>
      </c>
      <c r="C306" s="39"/>
      <c r="D306" s="40"/>
      <c r="E306" s="40"/>
      <c r="F306" s="8">
        <f t="shared" si="249"/>
        <v>326688</v>
      </c>
      <c r="G306" s="8">
        <v>114</v>
      </c>
      <c r="H306" s="38"/>
      <c r="I306" s="8">
        <f t="shared" si="251"/>
        <v>9781</v>
      </c>
      <c r="J306" s="8">
        <f t="shared" si="252"/>
        <v>1001.1744684440165</v>
      </c>
      <c r="K306" s="12">
        <v>6340</v>
      </c>
      <c r="L306" s="8">
        <f t="shared" si="263"/>
        <v>163403</v>
      </c>
      <c r="M306" s="4">
        <f t="shared" si="243"/>
        <v>2.9939881477128023E-2</v>
      </c>
      <c r="N306" s="4">
        <f t="shared" si="244"/>
        <v>0.50018060045058277</v>
      </c>
      <c r="O306" s="8">
        <f t="shared" si="245"/>
        <v>153504</v>
      </c>
      <c r="P306" s="1">
        <f t="shared" si="253"/>
        <v>-5044</v>
      </c>
      <c r="Q306" s="4">
        <f t="shared" si="254"/>
        <v>-3.1813709412922268E-2</v>
      </c>
      <c r="R306" s="22">
        <f t="shared" si="255"/>
        <v>0.96818629058707772</v>
      </c>
      <c r="S306" s="7">
        <v>5529</v>
      </c>
      <c r="T306" s="12">
        <f t="shared" si="289"/>
        <v>-119</v>
      </c>
      <c r="U306" s="28">
        <f t="shared" si="235"/>
        <v>0.88308576904647818</v>
      </c>
      <c r="V306" s="28">
        <f t="shared" si="236"/>
        <v>0.92103948025987004</v>
      </c>
      <c r="W306" s="4">
        <f t="shared" si="290"/>
        <v>-2.1069405099150142E-2</v>
      </c>
      <c r="X306" s="12">
        <v>402</v>
      </c>
      <c r="Y306" s="42">
        <f t="shared" si="230"/>
        <v>0.8973214285714286</v>
      </c>
      <c r="Z306" s="44">
        <f t="shared" si="237"/>
        <v>0.85897435897435892</v>
      </c>
      <c r="AA306" s="11">
        <f t="shared" si="291"/>
        <v>1</v>
      </c>
      <c r="AB306" s="4">
        <f t="shared" si="292"/>
        <v>2.4937655860349127E-3</v>
      </c>
      <c r="AC306" s="4">
        <f t="shared" si="286"/>
        <v>3.6018605378361476E-2</v>
      </c>
      <c r="AD306" s="4">
        <f t="shared" si="287"/>
        <v>2.6188242651657284E-3</v>
      </c>
      <c r="AE306" s="4">
        <f t="shared" si="288"/>
        <v>7.2707542051003798E-2</v>
      </c>
      <c r="AF306" s="1">
        <f t="shared" si="246"/>
        <v>173184</v>
      </c>
      <c r="AG306" s="4">
        <f t="shared" si="260"/>
        <v>0.94352249630450846</v>
      </c>
      <c r="AH306" s="4">
        <f t="shared" si="261"/>
        <v>5.6477503695491503E-2</v>
      </c>
    </row>
    <row r="307" spans="1:34" x14ac:dyDescent="0.25">
      <c r="A307" s="3">
        <v>44199</v>
      </c>
      <c r="B307" s="8">
        <v>1307</v>
      </c>
      <c r="C307" s="39"/>
      <c r="D307" s="40"/>
      <c r="E307" s="40">
        <f t="shared" ref="E307" si="293">(B307+B308+B309+B310+B311)/(B302+B303+B304+B305+B306)</f>
        <v>0.81325481584988524</v>
      </c>
      <c r="F307" s="8">
        <f t="shared" si="249"/>
        <v>327995</v>
      </c>
      <c r="G307" s="8">
        <v>103</v>
      </c>
      <c r="H307" s="38"/>
      <c r="I307" s="8">
        <f t="shared" si="251"/>
        <v>9884</v>
      </c>
      <c r="J307" s="8">
        <f t="shared" si="252"/>
        <v>1011.7174569165381</v>
      </c>
      <c r="K307" s="12">
        <v>4978</v>
      </c>
      <c r="L307" s="8">
        <f t="shared" si="263"/>
        <v>168381</v>
      </c>
      <c r="M307" s="4">
        <f t="shared" si="243"/>
        <v>3.0134605710452903E-2</v>
      </c>
      <c r="N307" s="4">
        <f t="shared" si="244"/>
        <v>0.51336453299592977</v>
      </c>
      <c r="O307" s="8">
        <f t="shared" si="245"/>
        <v>149730</v>
      </c>
      <c r="P307" s="1">
        <f t="shared" si="253"/>
        <v>-3774</v>
      </c>
      <c r="Q307" s="4">
        <f t="shared" si="254"/>
        <v>-2.4585678549093184E-2</v>
      </c>
      <c r="R307" s="22">
        <f t="shared" si="255"/>
        <v>0.97541432145090678</v>
      </c>
      <c r="S307" s="7">
        <v>5619</v>
      </c>
      <c r="T307" s="12">
        <f t="shared" si="289"/>
        <v>90</v>
      </c>
      <c r="U307" s="28">
        <f t="shared" si="235"/>
        <v>0.89218799618926647</v>
      </c>
      <c r="V307" s="28">
        <f t="shared" si="236"/>
        <v>0.92539525691699609</v>
      </c>
      <c r="W307" s="4">
        <f t="shared" si="290"/>
        <v>1.6277807921866522E-2</v>
      </c>
      <c r="X307" s="12">
        <v>403</v>
      </c>
      <c r="Y307" s="42">
        <f t="shared" si="230"/>
        <v>0.90765765765765771</v>
      </c>
      <c r="Z307" s="44">
        <f t="shared" si="237"/>
        <v>0.86295503211991431</v>
      </c>
      <c r="AA307" s="11">
        <f t="shared" si="291"/>
        <v>1</v>
      </c>
      <c r="AB307" s="4">
        <f t="shared" si="292"/>
        <v>2.4875621890547263E-3</v>
      </c>
      <c r="AC307" s="4">
        <f t="shared" si="286"/>
        <v>3.7527549589260668E-2</v>
      </c>
      <c r="AD307" s="4">
        <f t="shared" si="287"/>
        <v>2.6915113871635609E-3</v>
      </c>
      <c r="AE307" s="4">
        <f t="shared" si="288"/>
        <v>7.1720946787684647E-2</v>
      </c>
      <c r="AF307" s="1">
        <f t="shared" si="246"/>
        <v>178265</v>
      </c>
      <c r="AG307" s="4">
        <f t="shared" si="260"/>
        <v>0.94455445544554451</v>
      </c>
      <c r="AH307" s="4">
        <f t="shared" si="261"/>
        <v>5.5445544554455446E-2</v>
      </c>
    </row>
    <row r="308" spans="1:34" x14ac:dyDescent="0.25">
      <c r="A308" s="3">
        <v>44200</v>
      </c>
      <c r="B308" s="8">
        <v>856</v>
      </c>
      <c r="C308" s="39">
        <f t="shared" ref="C308" si="294">B308+B309+B310+B311+B312+B313+B314</f>
        <v>14242</v>
      </c>
      <c r="D308" s="40">
        <f t="shared" ref="D308" si="295">C308/C301</f>
        <v>1.1932970255550901</v>
      </c>
      <c r="E308" s="40"/>
      <c r="F308" s="8">
        <f t="shared" si="249"/>
        <v>328851</v>
      </c>
      <c r="G308" s="8">
        <v>93</v>
      </c>
      <c r="H308" s="38">
        <f t="shared" ref="H308" si="296">(G308+G309+G310+G311+G312+G313+G314)/(G301+G302+G303+G304+G305+G306+G307)</f>
        <v>0.91278375149342894</v>
      </c>
      <c r="I308" s="8">
        <f t="shared" si="251"/>
        <v>9977</v>
      </c>
      <c r="J308" s="8">
        <f t="shared" si="252"/>
        <v>1021.2368542752226</v>
      </c>
      <c r="K308" s="12">
        <v>5689</v>
      </c>
      <c r="L308" s="8">
        <f t="shared" si="263"/>
        <v>174070</v>
      </c>
      <c r="M308" s="4">
        <f t="shared" si="243"/>
        <v>3.0338968104095775E-2</v>
      </c>
      <c r="N308" s="4">
        <f t="shared" si="244"/>
        <v>0.52932787189334984</v>
      </c>
      <c r="O308" s="8">
        <f t="shared" si="245"/>
        <v>144804</v>
      </c>
      <c r="P308" s="1">
        <f t="shared" si="253"/>
        <v>-4926</v>
      </c>
      <c r="Q308" s="4">
        <f t="shared" si="254"/>
        <v>-3.2899218593468241E-2</v>
      </c>
      <c r="R308" s="22">
        <f t="shared" si="255"/>
        <v>0.96710078140653177</v>
      </c>
      <c r="S308" s="7">
        <v>5667</v>
      </c>
      <c r="T308" s="12">
        <f t="shared" si="289"/>
        <v>48</v>
      </c>
      <c r="U308" s="28">
        <f t="shared" si="235"/>
        <v>0.92071486596263197</v>
      </c>
      <c r="V308" s="28">
        <f t="shared" si="236"/>
        <v>0.90512697652132246</v>
      </c>
      <c r="W308" s="4">
        <f t="shared" si="290"/>
        <v>8.5424452749599568E-3</v>
      </c>
      <c r="X308" s="12">
        <v>400</v>
      </c>
      <c r="Y308" s="42">
        <f t="shared" ref="Y308:Y371" si="297">X308/X303</f>
        <v>0.94117647058823528</v>
      </c>
      <c r="Z308" s="44">
        <f t="shared" si="237"/>
        <v>0.8928571428571429</v>
      </c>
      <c r="AA308" s="11">
        <f t="shared" si="291"/>
        <v>-3</v>
      </c>
      <c r="AB308" s="4">
        <f t="shared" si="292"/>
        <v>-7.4441687344913151E-3</v>
      </c>
      <c r="AC308" s="4">
        <f t="shared" si="286"/>
        <v>3.9135659235932707E-2</v>
      </c>
      <c r="AD308" s="4">
        <f t="shared" si="287"/>
        <v>2.7623546310875388E-3</v>
      </c>
      <c r="AE308" s="4">
        <f t="shared" si="288"/>
        <v>7.058408328921828E-2</v>
      </c>
      <c r="AF308" s="1">
        <f t="shared" si="246"/>
        <v>184047</v>
      </c>
      <c r="AG308" s="4">
        <f t="shared" si="260"/>
        <v>0.94579102077186805</v>
      </c>
      <c r="AH308" s="4">
        <f t="shared" si="261"/>
        <v>5.4208979228131941E-2</v>
      </c>
    </row>
    <row r="309" spans="1:34" x14ac:dyDescent="0.25">
      <c r="A309" s="3">
        <v>44201</v>
      </c>
      <c r="B309" s="8">
        <v>870</v>
      </c>
      <c r="C309" s="39"/>
      <c r="D309" s="40"/>
      <c r="E309" s="40"/>
      <c r="F309" s="8">
        <f t="shared" si="249"/>
        <v>329721</v>
      </c>
      <c r="G309" s="8">
        <v>103</v>
      </c>
      <c r="H309" s="38"/>
      <c r="I309" s="8">
        <f t="shared" si="251"/>
        <v>10080</v>
      </c>
      <c r="J309" s="8">
        <f t="shared" si="252"/>
        <v>1031.7798427477442</v>
      </c>
      <c r="K309" s="12">
        <v>2506</v>
      </c>
      <c r="L309" s="8">
        <f t="shared" si="263"/>
        <v>176576</v>
      </c>
      <c r="M309" s="4">
        <f t="shared" si="243"/>
        <v>3.0571301191006942E-2</v>
      </c>
      <c r="N309" s="4">
        <f t="shared" si="244"/>
        <v>0.53553155546659148</v>
      </c>
      <c r="O309" s="8">
        <f t="shared" si="245"/>
        <v>143065</v>
      </c>
      <c r="P309" s="1">
        <f t="shared" si="253"/>
        <v>-1739</v>
      </c>
      <c r="Q309" s="4">
        <f t="shared" si="254"/>
        <v>-1.2009336758653075E-2</v>
      </c>
      <c r="R309" s="22">
        <f t="shared" si="255"/>
        <v>0.98799066324134688</v>
      </c>
      <c r="S309" s="7">
        <v>5760</v>
      </c>
      <c r="T309" s="12">
        <f t="shared" si="289"/>
        <v>93</v>
      </c>
      <c r="U309" s="28">
        <f t="shared" si="235"/>
        <v>0.98360655737704916</v>
      </c>
      <c r="V309" s="28">
        <f t="shared" si="236"/>
        <v>0.91457605589075897</v>
      </c>
      <c r="W309" s="4">
        <f t="shared" si="290"/>
        <v>1.641079936474325E-2</v>
      </c>
      <c r="X309" s="12">
        <v>394</v>
      </c>
      <c r="Y309" s="42">
        <f t="shared" si="297"/>
        <v>0.98009950248756217</v>
      </c>
      <c r="Z309" s="44">
        <f t="shared" si="237"/>
        <v>0.88738738738738743</v>
      </c>
      <c r="AA309" s="11">
        <f t="shared" si="291"/>
        <v>-6</v>
      </c>
      <c r="AB309" s="4">
        <f t="shared" si="292"/>
        <v>-1.4999999999999999E-2</v>
      </c>
      <c r="AC309" s="4">
        <f t="shared" si="286"/>
        <v>4.0261419634431903E-2</v>
      </c>
      <c r="AD309" s="4">
        <f t="shared" si="287"/>
        <v>2.7539929402719044E-3</v>
      </c>
      <c r="AE309" s="4">
        <f t="shared" si="288"/>
        <v>6.8402777777777785E-2</v>
      </c>
      <c r="AF309" s="1">
        <f t="shared" si="246"/>
        <v>186656</v>
      </c>
      <c r="AG309" s="4">
        <f t="shared" si="260"/>
        <v>0.9459969141093777</v>
      </c>
      <c r="AH309" s="4">
        <f t="shared" si="261"/>
        <v>5.4003085890622318E-2</v>
      </c>
    </row>
    <row r="310" spans="1:34" x14ac:dyDescent="0.25">
      <c r="A310" s="3">
        <v>44202</v>
      </c>
      <c r="B310" s="8">
        <v>2047</v>
      </c>
      <c r="C310" s="39"/>
      <c r="D310" s="40"/>
      <c r="E310" s="40"/>
      <c r="F310" s="8">
        <f t="shared" si="249"/>
        <v>331768</v>
      </c>
      <c r="G310" s="8">
        <v>118</v>
      </c>
      <c r="H310" s="38"/>
      <c r="I310" s="8">
        <f t="shared" si="251"/>
        <v>10198</v>
      </c>
      <c r="J310" s="8">
        <f t="shared" si="252"/>
        <v>1043.8582178910215</v>
      </c>
      <c r="K310" s="12">
        <v>2965</v>
      </c>
      <c r="L310" s="8">
        <f t="shared" si="263"/>
        <v>179541</v>
      </c>
      <c r="M310" s="4">
        <f t="shared" si="243"/>
        <v>3.0738347278821344E-2</v>
      </c>
      <c r="N310" s="4">
        <f t="shared" si="244"/>
        <v>0.54116430758843526</v>
      </c>
      <c r="O310" s="8">
        <f t="shared" si="245"/>
        <v>142029</v>
      </c>
      <c r="P310" s="1">
        <f t="shared" si="253"/>
        <v>-1036</v>
      </c>
      <c r="Q310" s="4">
        <f t="shared" si="254"/>
        <v>-7.2414636703596264E-3</v>
      </c>
      <c r="R310" s="22">
        <f t="shared" si="255"/>
        <v>0.9927585363296404</v>
      </c>
      <c r="S310" s="7">
        <v>5646</v>
      </c>
      <c r="T310" s="12">
        <f t="shared" si="289"/>
        <v>-114</v>
      </c>
      <c r="U310" s="28">
        <f t="shared" si="235"/>
        <v>0.99964589235127477</v>
      </c>
      <c r="V310" s="28">
        <f t="shared" si="236"/>
        <v>0.91730300568643375</v>
      </c>
      <c r="W310" s="4">
        <f t="shared" si="290"/>
        <v>-1.9791666666666666E-2</v>
      </c>
      <c r="X310" s="12">
        <v>396</v>
      </c>
      <c r="Y310" s="42">
        <f t="shared" si="297"/>
        <v>0.98753117206982544</v>
      </c>
      <c r="Z310" s="44">
        <f t="shared" si="237"/>
        <v>0.93176470588235294</v>
      </c>
      <c r="AA310" s="11">
        <f t="shared" si="291"/>
        <v>2</v>
      </c>
      <c r="AB310" s="4">
        <f t="shared" si="292"/>
        <v>5.076142131979695E-3</v>
      </c>
      <c r="AC310" s="4">
        <f t="shared" si="286"/>
        <v>3.9752444923219908E-2</v>
      </c>
      <c r="AD310" s="4">
        <f t="shared" si="287"/>
        <v>2.7881629807996956E-3</v>
      </c>
      <c r="AE310" s="4">
        <f t="shared" si="288"/>
        <v>7.0138150903294366E-2</v>
      </c>
      <c r="AF310" s="1">
        <f t="shared" si="246"/>
        <v>189739</v>
      </c>
      <c r="AG310" s="4">
        <f t="shared" si="260"/>
        <v>0.94625248367494297</v>
      </c>
      <c r="AH310" s="4">
        <f t="shared" si="261"/>
        <v>5.3747516325057053E-2</v>
      </c>
    </row>
    <row r="311" spans="1:34" x14ac:dyDescent="0.25">
      <c r="A311" s="3">
        <v>44203</v>
      </c>
      <c r="B311" s="8">
        <v>3068</v>
      </c>
      <c r="C311" s="39"/>
      <c r="D311" s="40"/>
      <c r="E311" s="40"/>
      <c r="F311" s="8">
        <f t="shared" si="249"/>
        <v>334836</v>
      </c>
      <c r="G311" s="8">
        <v>127</v>
      </c>
      <c r="H311" s="38"/>
      <c r="I311" s="8">
        <f t="shared" si="251"/>
        <v>10325</v>
      </c>
      <c r="J311" s="8">
        <f t="shared" si="252"/>
        <v>1056.857825036752</v>
      </c>
      <c r="K311" s="12">
        <v>0</v>
      </c>
      <c r="L311" s="8">
        <f t="shared" si="263"/>
        <v>179541</v>
      </c>
      <c r="M311" s="4">
        <f t="shared" si="243"/>
        <v>3.0835991350989737E-2</v>
      </c>
      <c r="N311" s="4">
        <f t="shared" si="244"/>
        <v>0.53620578432426624</v>
      </c>
      <c r="O311" s="8">
        <f t="shared" si="245"/>
        <v>144970</v>
      </c>
      <c r="P311" s="1">
        <f t="shared" si="253"/>
        <v>2941</v>
      </c>
      <c r="Q311" s="4">
        <f t="shared" si="254"/>
        <v>2.0707038703363399E-2</v>
      </c>
      <c r="R311" s="22">
        <f t="shared" si="255"/>
        <v>1.0207070387033634</v>
      </c>
      <c r="S311" s="7">
        <v>5387</v>
      </c>
      <c r="T311" s="12">
        <f t="shared" si="289"/>
        <v>-259</v>
      </c>
      <c r="U311" s="28">
        <f t="shared" si="235"/>
        <v>0.97431723638994394</v>
      </c>
      <c r="V311" s="28">
        <f t="shared" si="236"/>
        <v>0.91991120218579236</v>
      </c>
      <c r="W311" s="4">
        <f t="shared" si="290"/>
        <v>-4.5873184555437478E-2</v>
      </c>
      <c r="X311" s="12">
        <v>367</v>
      </c>
      <c r="Y311" s="42">
        <f t="shared" si="297"/>
        <v>0.91293532338308458</v>
      </c>
      <c r="Z311" s="44">
        <f t="shared" si="237"/>
        <v>0.91293532338308458</v>
      </c>
      <c r="AA311" s="11">
        <f t="shared" si="291"/>
        <v>-29</v>
      </c>
      <c r="AB311" s="4">
        <f t="shared" si="292"/>
        <v>-7.3232323232323232E-2</v>
      </c>
      <c r="AC311" s="4">
        <f t="shared" si="286"/>
        <v>3.7159412292198386E-2</v>
      </c>
      <c r="AD311" s="4">
        <f t="shared" si="287"/>
        <v>2.5315582534317445E-3</v>
      </c>
      <c r="AE311" s="4">
        <f t="shared" si="288"/>
        <v>6.8126972340820491E-2</v>
      </c>
      <c r="AF311" s="1">
        <f t="shared" si="246"/>
        <v>189866</v>
      </c>
      <c r="AG311" s="4">
        <f t="shared" si="260"/>
        <v>0.94561954220344879</v>
      </c>
      <c r="AH311" s="4">
        <f t="shared" si="261"/>
        <v>5.4380457796551249E-2</v>
      </c>
    </row>
    <row r="312" spans="1:34" x14ac:dyDescent="0.25">
      <c r="A312" s="3">
        <v>44204</v>
      </c>
      <c r="B312" s="8">
        <v>2907</v>
      </c>
      <c r="C312" s="39"/>
      <c r="D312" s="40"/>
      <c r="E312" s="40">
        <f t="shared" ref="E312" si="298">(B312+B313+B314+B315+B316)/(B307+B308+B309+B310+B311)</f>
        <v>1.1678939617083948</v>
      </c>
      <c r="F312" s="8">
        <f t="shared" si="249"/>
        <v>337743</v>
      </c>
      <c r="G312" s="8">
        <v>115</v>
      </c>
      <c r="H312" s="38"/>
      <c r="I312" s="8">
        <f t="shared" si="251"/>
        <v>10440</v>
      </c>
      <c r="J312" s="8">
        <f t="shared" si="252"/>
        <v>1068.6291228458781</v>
      </c>
      <c r="K312" s="12">
        <v>6908</v>
      </c>
      <c r="L312" s="8">
        <f t="shared" si="263"/>
        <v>186449</v>
      </c>
      <c r="M312" s="4">
        <f t="shared" si="243"/>
        <v>3.0911077357635836E-2</v>
      </c>
      <c r="N312" s="4">
        <f t="shared" si="244"/>
        <v>0.55204400979442947</v>
      </c>
      <c r="O312" s="8">
        <f t="shared" si="245"/>
        <v>140854</v>
      </c>
      <c r="P312" s="1">
        <f t="shared" si="253"/>
        <v>-4116</v>
      </c>
      <c r="Q312" s="4">
        <f t="shared" si="254"/>
        <v>-2.8392081120231772E-2</v>
      </c>
      <c r="R312" s="22">
        <f t="shared" si="255"/>
        <v>0.97160791887976827</v>
      </c>
      <c r="S312" s="7">
        <v>5297</v>
      </c>
      <c r="T312" s="12">
        <f t="shared" si="289"/>
        <v>-90</v>
      </c>
      <c r="U312" s="28">
        <f t="shared" ref="U312:U375" si="299">S312/S307</f>
        <v>0.94269442961381034</v>
      </c>
      <c r="V312" s="28">
        <f t="shared" ref="V312:V375" si="300">S312/S305</f>
        <v>0.93785410764872523</v>
      </c>
      <c r="W312" s="4">
        <f t="shared" si="290"/>
        <v>-1.6706886950064972E-2</v>
      </c>
      <c r="X312" s="12">
        <v>372</v>
      </c>
      <c r="Y312" s="42">
        <f t="shared" si="297"/>
        <v>0.92307692307692313</v>
      </c>
      <c r="Z312" s="44">
        <f t="shared" si="237"/>
        <v>0.92768079800498748</v>
      </c>
      <c r="AA312" s="11">
        <f t="shared" si="291"/>
        <v>5</v>
      </c>
      <c r="AB312" s="4">
        <f t="shared" si="292"/>
        <v>1.3623978201634877E-2</v>
      </c>
      <c r="AC312" s="4">
        <f t="shared" si="286"/>
        <v>3.7606315759580844E-2</v>
      </c>
      <c r="AD312" s="4">
        <f t="shared" si="287"/>
        <v>2.641032558535789E-3</v>
      </c>
      <c r="AE312" s="4">
        <f t="shared" si="288"/>
        <v>7.0228431187464607E-2</v>
      </c>
      <c r="AF312" s="1">
        <f t="shared" si="246"/>
        <v>196889</v>
      </c>
      <c r="AG312" s="4">
        <f t="shared" si="260"/>
        <v>0.94697519922392825</v>
      </c>
      <c r="AH312" s="4">
        <f t="shared" si="261"/>
        <v>5.3024800776071794E-2</v>
      </c>
    </row>
    <row r="313" spans="1:34" x14ac:dyDescent="0.25">
      <c r="A313" s="3">
        <v>44205</v>
      </c>
      <c r="B313" s="8">
        <v>2716</v>
      </c>
      <c r="C313" s="39"/>
      <c r="D313" s="40"/>
      <c r="E313" s="40"/>
      <c r="F313" s="8">
        <f t="shared" si="249"/>
        <v>340459</v>
      </c>
      <c r="G313" s="8">
        <v>114</v>
      </c>
      <c r="H313" s="38"/>
      <c r="I313" s="8">
        <f t="shared" si="251"/>
        <v>10554</v>
      </c>
      <c r="J313" s="8">
        <f t="shared" si="252"/>
        <v>1080.2980615436204</v>
      </c>
      <c r="K313" s="12">
        <v>6723</v>
      </c>
      <c r="L313" s="8">
        <f t="shared" si="263"/>
        <v>193172</v>
      </c>
      <c r="M313" s="4">
        <f t="shared" si="243"/>
        <v>3.0999327378627088E-2</v>
      </c>
      <c r="N313" s="4">
        <f t="shared" si="244"/>
        <v>0.56738696876863293</v>
      </c>
      <c r="O313" s="8">
        <f t="shared" si="245"/>
        <v>136733</v>
      </c>
      <c r="P313" s="1">
        <f t="shared" si="253"/>
        <v>-4121</v>
      </c>
      <c r="Q313" s="4">
        <f t="shared" si="254"/>
        <v>-2.9257245090661251E-2</v>
      </c>
      <c r="R313" s="22">
        <f t="shared" si="255"/>
        <v>0.9707427549093387</v>
      </c>
      <c r="S313" s="7">
        <v>5126</v>
      </c>
      <c r="T313" s="12">
        <f t="shared" si="289"/>
        <v>-171</v>
      </c>
      <c r="U313" s="28">
        <f t="shared" si="299"/>
        <v>0.90453502735133229</v>
      </c>
      <c r="V313" s="28">
        <f t="shared" si="300"/>
        <v>0.92711159341653104</v>
      </c>
      <c r="W313" s="4">
        <f t="shared" si="290"/>
        <v>-3.2282424013592596E-2</v>
      </c>
      <c r="X313" s="12">
        <v>365</v>
      </c>
      <c r="Y313" s="42">
        <f t="shared" si="297"/>
        <v>0.91249999999999998</v>
      </c>
      <c r="Z313" s="44">
        <f t="shared" si="237"/>
        <v>0.90796019900497515</v>
      </c>
      <c r="AA313" s="11">
        <f t="shared" si="291"/>
        <v>-7</v>
      </c>
      <c r="AB313" s="4">
        <f t="shared" si="292"/>
        <v>-1.8817204301075269E-2</v>
      </c>
      <c r="AC313" s="4">
        <f t="shared" si="286"/>
        <v>3.7489121133888671E-2</v>
      </c>
      <c r="AD313" s="4">
        <f t="shared" si="287"/>
        <v>2.6694360542078356E-3</v>
      </c>
      <c r="AE313" s="4">
        <f t="shared" si="288"/>
        <v>7.1205618415918839E-2</v>
      </c>
      <c r="AF313" s="1">
        <f t="shared" si="246"/>
        <v>203726</v>
      </c>
      <c r="AG313" s="4">
        <f t="shared" si="260"/>
        <v>0.94819512482451918</v>
      </c>
      <c r="AH313" s="4">
        <f t="shared" si="261"/>
        <v>5.180487517548079E-2</v>
      </c>
    </row>
    <row r="314" spans="1:34" x14ac:dyDescent="0.25">
      <c r="A314" s="3">
        <v>44206</v>
      </c>
      <c r="B314" s="8">
        <v>1778</v>
      </c>
      <c r="C314" s="39"/>
      <c r="D314" s="40"/>
      <c r="E314" s="40"/>
      <c r="F314" s="8">
        <f t="shared" si="249"/>
        <v>342237</v>
      </c>
      <c r="G314" s="8">
        <v>94</v>
      </c>
      <c r="H314" s="38"/>
      <c r="I314" s="8">
        <f t="shared" si="251"/>
        <v>10648</v>
      </c>
      <c r="J314" s="8">
        <f t="shared" si="252"/>
        <v>1089.9198180136887</v>
      </c>
      <c r="K314" s="12">
        <v>4764</v>
      </c>
      <c r="L314" s="8">
        <f t="shared" si="263"/>
        <v>197936</v>
      </c>
      <c r="M314" s="4">
        <f t="shared" si="243"/>
        <v>3.1112942200872493E-2</v>
      </c>
      <c r="N314" s="4">
        <f t="shared" si="244"/>
        <v>0.57835944097219183</v>
      </c>
      <c r="O314" s="8">
        <f t="shared" si="245"/>
        <v>133653</v>
      </c>
      <c r="P314" s="1">
        <f t="shared" si="253"/>
        <v>-3080</v>
      </c>
      <c r="Q314" s="4">
        <f t="shared" si="254"/>
        <v>-2.2525652183452424E-2</v>
      </c>
      <c r="R314" s="22">
        <f t="shared" si="255"/>
        <v>0.97747434781654763</v>
      </c>
      <c r="S314" s="7">
        <v>4980</v>
      </c>
      <c r="T314" s="12">
        <f t="shared" si="289"/>
        <v>-146</v>
      </c>
      <c r="U314" s="28">
        <f t="shared" si="299"/>
        <v>0.86458333333333337</v>
      </c>
      <c r="V314" s="28">
        <f t="shared" si="300"/>
        <v>0.88627869727709552</v>
      </c>
      <c r="W314" s="4">
        <f t="shared" si="290"/>
        <v>-2.8482247366367539E-2</v>
      </c>
      <c r="X314" s="12">
        <v>357</v>
      </c>
      <c r="Y314" s="42">
        <f t="shared" si="297"/>
        <v>0.90609137055837563</v>
      </c>
      <c r="Z314" s="44">
        <f t="shared" si="237"/>
        <v>0.88585607940446653</v>
      </c>
      <c r="AA314" s="11">
        <f t="shared" si="291"/>
        <v>-8</v>
      </c>
      <c r="AB314" s="4">
        <f t="shared" si="292"/>
        <v>-2.1917808219178082E-2</v>
      </c>
      <c r="AC314" s="4">
        <f t="shared" si="286"/>
        <v>3.7260667549549951E-2</v>
      </c>
      <c r="AD314" s="4">
        <f t="shared" si="287"/>
        <v>2.6710960472267737E-3</v>
      </c>
      <c r="AE314" s="4">
        <f t="shared" si="288"/>
        <v>7.1686746987951813E-2</v>
      </c>
      <c r="AF314" s="1">
        <f t="shared" si="246"/>
        <v>208584</v>
      </c>
      <c r="AG314" s="4">
        <f t="shared" si="260"/>
        <v>0.94895102213017302</v>
      </c>
      <c r="AH314" s="4">
        <f t="shared" si="261"/>
        <v>5.1048977869827025E-2</v>
      </c>
    </row>
    <row r="315" spans="1:34" x14ac:dyDescent="0.25">
      <c r="A315" s="3">
        <v>44207</v>
      </c>
      <c r="B315" s="8">
        <v>1419</v>
      </c>
      <c r="C315" s="39">
        <f t="shared" ref="C315" si="301">B315+B316+B317+B318+B319+B320+B321</f>
        <v>9591</v>
      </c>
      <c r="D315" s="40">
        <f t="shared" ref="D315" si="302">C315/C308</f>
        <v>0.67343069793568322</v>
      </c>
      <c r="E315" s="40"/>
      <c r="F315" s="8">
        <f t="shared" si="249"/>
        <v>343656</v>
      </c>
      <c r="G315" s="8">
        <v>77</v>
      </c>
      <c r="H315" s="38">
        <f t="shared" ref="H315" si="303">(G315+G316+G317+G318+G319+G320+G321)/(G308+G309+G310+G311+G312+G313+G314)</f>
        <v>0.90706806282722519</v>
      </c>
      <c r="I315" s="8">
        <f t="shared" si="251"/>
        <v>10725</v>
      </c>
      <c r="J315" s="8">
        <f t="shared" si="252"/>
        <v>1097.8014695902339</v>
      </c>
      <c r="K315" s="12">
        <v>6036</v>
      </c>
      <c r="L315" s="8">
        <f t="shared" si="263"/>
        <v>203972</v>
      </c>
      <c r="M315" s="4">
        <f t="shared" si="243"/>
        <v>3.1208534115510861E-2</v>
      </c>
      <c r="N315" s="4">
        <f t="shared" si="244"/>
        <v>0.59353539586097726</v>
      </c>
      <c r="O315" s="8">
        <f t="shared" si="245"/>
        <v>128959</v>
      </c>
      <c r="P315" s="1">
        <f t="shared" si="253"/>
        <v>-4694</v>
      </c>
      <c r="Q315" s="4">
        <f t="shared" si="254"/>
        <v>-3.5120797887065756E-2</v>
      </c>
      <c r="R315" s="22">
        <f t="shared" si="255"/>
        <v>0.96487920211293421</v>
      </c>
      <c r="S315" s="7">
        <v>5065</v>
      </c>
      <c r="T315" s="12">
        <f t="shared" si="289"/>
        <v>85</v>
      </c>
      <c r="U315" s="28">
        <f t="shared" si="299"/>
        <v>0.89709528869996458</v>
      </c>
      <c r="V315" s="28">
        <f t="shared" si="300"/>
        <v>0.89377095464972645</v>
      </c>
      <c r="W315" s="4">
        <f t="shared" si="290"/>
        <v>1.7068273092369479E-2</v>
      </c>
      <c r="X315" s="12">
        <v>367</v>
      </c>
      <c r="Y315" s="42">
        <f t="shared" si="297"/>
        <v>0.9267676767676768</v>
      </c>
      <c r="Z315" s="44">
        <f t="shared" ref="Z315:Z378" si="304">X315/X308</f>
        <v>0.91749999999999998</v>
      </c>
      <c r="AA315" s="11">
        <f t="shared" si="291"/>
        <v>10</v>
      </c>
      <c r="AB315" s="4">
        <f t="shared" si="292"/>
        <v>2.8011204481792718E-2</v>
      </c>
      <c r="AC315" s="4">
        <f t="shared" si="286"/>
        <v>3.9276048976806581E-2</v>
      </c>
      <c r="AD315" s="4">
        <f t="shared" si="287"/>
        <v>2.8458657402740408E-3</v>
      </c>
      <c r="AE315" s="4">
        <f t="shared" si="288"/>
        <v>7.2458045409674238E-2</v>
      </c>
      <c r="AF315" s="1">
        <f t="shared" si="246"/>
        <v>214697</v>
      </c>
      <c r="AG315" s="4">
        <f t="shared" si="260"/>
        <v>0.95004587861032064</v>
      </c>
      <c r="AH315" s="4">
        <f t="shared" si="261"/>
        <v>4.9954121389679411E-2</v>
      </c>
    </row>
    <row r="316" spans="1:34" x14ac:dyDescent="0.25">
      <c r="A316" s="3">
        <v>44208</v>
      </c>
      <c r="B316" s="8">
        <v>696</v>
      </c>
      <c r="C316" s="39"/>
      <c r="D316" s="40"/>
      <c r="E316" s="40"/>
      <c r="F316" s="8">
        <f t="shared" si="249"/>
        <v>344352</v>
      </c>
      <c r="G316" s="8">
        <v>128</v>
      </c>
      <c r="H316" s="38"/>
      <c r="I316" s="8">
        <f t="shared" si="251"/>
        <v>10853</v>
      </c>
      <c r="J316" s="8">
        <f t="shared" si="252"/>
        <v>1110.9034358473482</v>
      </c>
      <c r="K316" s="12">
        <v>5880</v>
      </c>
      <c r="L316" s="8">
        <f t="shared" si="263"/>
        <v>209852</v>
      </c>
      <c r="M316" s="4">
        <f t="shared" si="243"/>
        <v>3.1517168478765914E-2</v>
      </c>
      <c r="N316" s="4">
        <f t="shared" si="244"/>
        <v>0.60941130006504973</v>
      </c>
      <c r="O316" s="8">
        <f t="shared" si="245"/>
        <v>123647</v>
      </c>
      <c r="P316" s="1">
        <f t="shared" si="253"/>
        <v>-5312</v>
      </c>
      <c r="Q316" s="4">
        <f t="shared" si="254"/>
        <v>-4.1191386409634073E-2</v>
      </c>
      <c r="R316" s="22">
        <f t="shared" si="255"/>
        <v>0.95880861359036595</v>
      </c>
      <c r="S316" s="7">
        <v>5005</v>
      </c>
      <c r="T316" s="12">
        <f t="shared" si="289"/>
        <v>-60</v>
      </c>
      <c r="U316" s="28">
        <f t="shared" si="299"/>
        <v>0.92908854650083539</v>
      </c>
      <c r="V316" s="28">
        <f t="shared" si="300"/>
        <v>0.86892361111111116</v>
      </c>
      <c r="W316" s="4">
        <f t="shared" si="290"/>
        <v>-1.1846001974333662E-2</v>
      </c>
      <c r="X316" s="12">
        <v>356</v>
      </c>
      <c r="Y316" s="42">
        <f t="shared" si="297"/>
        <v>0.97002724795640327</v>
      </c>
      <c r="Z316" s="44">
        <f t="shared" si="304"/>
        <v>0.90355329949238583</v>
      </c>
      <c r="AA316" s="11">
        <f t="shared" si="291"/>
        <v>-11</v>
      </c>
      <c r="AB316" s="4">
        <f t="shared" si="292"/>
        <v>-2.9972752043596729E-2</v>
      </c>
      <c r="AC316" s="4">
        <f t="shared" si="286"/>
        <v>4.0478135336886462E-2</v>
      </c>
      <c r="AD316" s="4">
        <f t="shared" si="287"/>
        <v>2.8791640719144015E-3</v>
      </c>
      <c r="AE316" s="4">
        <f t="shared" si="288"/>
        <v>7.1128871128871132E-2</v>
      </c>
      <c r="AF316" s="1">
        <f t="shared" si="246"/>
        <v>220705</v>
      </c>
      <c r="AG316" s="4">
        <f t="shared" si="260"/>
        <v>0.9508257628961736</v>
      </c>
      <c r="AH316" s="4">
        <f t="shared" si="261"/>
        <v>4.9174237103826374E-2</v>
      </c>
    </row>
    <row r="317" spans="1:34" x14ac:dyDescent="0.25">
      <c r="A317" s="3">
        <v>44209</v>
      </c>
      <c r="B317" s="8">
        <v>1358</v>
      </c>
      <c r="C317" s="39"/>
      <c r="D317" s="40"/>
      <c r="E317" s="40">
        <f t="shared" ref="E317" si="305">(B317+B318+B319+B320+B321)/(B312+B313+B314+B315+B316)</f>
        <v>0.78562421185372</v>
      </c>
      <c r="F317" s="8">
        <f t="shared" si="249"/>
        <v>345710</v>
      </c>
      <c r="G317" s="8">
        <v>95</v>
      </c>
      <c r="H317" s="38"/>
      <c r="I317" s="8">
        <f t="shared" si="251"/>
        <v>10948</v>
      </c>
      <c r="J317" s="8">
        <f t="shared" si="252"/>
        <v>1120.6275514288</v>
      </c>
      <c r="K317" s="12">
        <v>5601</v>
      </c>
      <c r="L317" s="8">
        <f t="shared" si="263"/>
        <v>215453</v>
      </c>
      <c r="M317" s="4">
        <f t="shared" si="243"/>
        <v>3.1668161175551761E-2</v>
      </c>
      <c r="N317" s="4">
        <f t="shared" si="244"/>
        <v>0.62321888287871341</v>
      </c>
      <c r="O317" s="8">
        <f t="shared" si="245"/>
        <v>119309</v>
      </c>
      <c r="P317" s="1">
        <f t="shared" si="253"/>
        <v>-4338</v>
      </c>
      <c r="Q317" s="4">
        <f t="shared" si="254"/>
        <v>-3.5083746471810881E-2</v>
      </c>
      <c r="R317" s="22">
        <f t="shared" si="255"/>
        <v>0.96491625352818911</v>
      </c>
      <c r="S317" s="7">
        <v>4870</v>
      </c>
      <c r="T317" s="12">
        <f t="shared" si="289"/>
        <v>-135</v>
      </c>
      <c r="U317" s="28">
        <f t="shared" si="299"/>
        <v>0.91938833301868983</v>
      </c>
      <c r="V317" s="28">
        <f t="shared" si="300"/>
        <v>0.86255756287637264</v>
      </c>
      <c r="W317" s="4">
        <f t="shared" si="290"/>
        <v>-2.6973026973026972E-2</v>
      </c>
      <c r="X317" s="12">
        <v>339</v>
      </c>
      <c r="Y317" s="42">
        <f t="shared" si="297"/>
        <v>0.91129032258064513</v>
      </c>
      <c r="Z317" s="44">
        <f t="shared" si="304"/>
        <v>0.85606060606060608</v>
      </c>
      <c r="AA317" s="11">
        <f t="shared" si="291"/>
        <v>-17</v>
      </c>
      <c r="AB317" s="4">
        <f t="shared" si="292"/>
        <v>-4.7752808988764044E-2</v>
      </c>
      <c r="AC317" s="4">
        <f t="shared" si="286"/>
        <v>4.0818379166701592E-2</v>
      </c>
      <c r="AD317" s="4">
        <f t="shared" si="287"/>
        <v>2.8413615066759422E-3</v>
      </c>
      <c r="AE317" s="4">
        <f t="shared" si="288"/>
        <v>6.9609856262833669E-2</v>
      </c>
      <c r="AF317" s="1">
        <f t="shared" si="246"/>
        <v>226401</v>
      </c>
      <c r="AG317" s="4">
        <f t="shared" si="260"/>
        <v>0.95164332313019817</v>
      </c>
      <c r="AH317" s="4">
        <f t="shared" si="261"/>
        <v>4.8356676869801815E-2</v>
      </c>
    </row>
    <row r="318" spans="1:34" x14ac:dyDescent="0.25">
      <c r="A318" s="3">
        <v>44210</v>
      </c>
      <c r="B318" s="8">
        <v>1926</v>
      </c>
      <c r="C318" s="39"/>
      <c r="D318" s="40"/>
      <c r="E318" s="40"/>
      <c r="F318" s="8">
        <f t="shared" si="249"/>
        <v>347636</v>
      </c>
      <c r="G318" s="8">
        <v>118</v>
      </c>
      <c r="H318" s="38"/>
      <c r="I318" s="8">
        <f t="shared" si="251"/>
        <v>11066</v>
      </c>
      <c r="J318" s="8">
        <f t="shared" si="252"/>
        <v>1132.7059265720773</v>
      </c>
      <c r="K318" s="12">
        <v>4851</v>
      </c>
      <c r="L318" s="8">
        <f t="shared" si="263"/>
        <v>220304</v>
      </c>
      <c r="M318" s="4">
        <f t="shared" si="243"/>
        <v>3.1832146267935429E-2</v>
      </c>
      <c r="N318" s="4">
        <f t="shared" si="244"/>
        <v>0.6337203281593391</v>
      </c>
      <c r="O318" s="8">
        <f t="shared" si="245"/>
        <v>116266</v>
      </c>
      <c r="P318" s="1">
        <f t="shared" si="253"/>
        <v>-3043</v>
      </c>
      <c r="Q318" s="4">
        <f t="shared" si="254"/>
        <v>-2.5505200781164875E-2</v>
      </c>
      <c r="R318" s="22">
        <f t="shared" si="255"/>
        <v>0.97449479921883508</v>
      </c>
      <c r="S318" s="7">
        <v>4689</v>
      </c>
      <c r="T318" s="12">
        <f t="shared" si="289"/>
        <v>-181</v>
      </c>
      <c r="U318" s="28">
        <f t="shared" si="299"/>
        <v>0.9147483417869684</v>
      </c>
      <c r="V318" s="28">
        <f t="shared" si="300"/>
        <v>0.87042881009838502</v>
      </c>
      <c r="W318" s="4">
        <f t="shared" si="290"/>
        <v>-3.7166324435318275E-2</v>
      </c>
      <c r="X318" s="12">
        <v>344</v>
      </c>
      <c r="Y318" s="42">
        <f t="shared" si="297"/>
        <v>0.94246575342465755</v>
      </c>
      <c r="Z318" s="44">
        <f t="shared" si="304"/>
        <v>0.93732970027247953</v>
      </c>
      <c r="AA318" s="11">
        <f t="shared" si="291"/>
        <v>5</v>
      </c>
      <c r="AB318" s="4">
        <f t="shared" si="292"/>
        <v>1.4749262536873156E-2</v>
      </c>
      <c r="AC318" s="4">
        <f t="shared" si="286"/>
        <v>4.0329933084478693E-2</v>
      </c>
      <c r="AD318" s="4">
        <f t="shared" si="287"/>
        <v>2.9587325615399169E-3</v>
      </c>
      <c r="AE318" s="4">
        <f t="shared" si="288"/>
        <v>7.3363190445724036E-2</v>
      </c>
      <c r="AF318" s="1">
        <f t="shared" si="246"/>
        <v>231370</v>
      </c>
      <c r="AG318" s="4">
        <f t="shared" si="260"/>
        <v>0.95217184596101478</v>
      </c>
      <c r="AH318" s="4">
        <f t="shared" si="261"/>
        <v>4.7828154038985174E-2</v>
      </c>
    </row>
    <row r="319" spans="1:34" x14ac:dyDescent="0.25">
      <c r="A319" s="3">
        <v>44211</v>
      </c>
      <c r="B319" s="8">
        <v>1513</v>
      </c>
      <c r="C319" s="39"/>
      <c r="D319" s="40"/>
      <c r="E319" s="40"/>
      <c r="F319" s="8">
        <f t="shared" si="249"/>
        <v>349149</v>
      </c>
      <c r="G319" s="8">
        <v>111</v>
      </c>
      <c r="H319" s="38"/>
      <c r="I319" s="8">
        <f t="shared" si="251"/>
        <v>11177</v>
      </c>
      <c r="J319" s="8">
        <f t="shared" si="252"/>
        <v>1144.0677879356683</v>
      </c>
      <c r="K319" s="12">
        <v>4717</v>
      </c>
      <c r="L319" s="8">
        <f t="shared" si="263"/>
        <v>225021</v>
      </c>
      <c r="M319" s="4">
        <f t="shared" si="243"/>
        <v>3.2012120899673202E-2</v>
      </c>
      <c r="N319" s="4">
        <f t="shared" si="244"/>
        <v>0.64448416005774034</v>
      </c>
      <c r="O319" s="8">
        <f t="shared" si="245"/>
        <v>112951</v>
      </c>
      <c r="P319" s="1">
        <f t="shared" si="253"/>
        <v>-3315</v>
      </c>
      <c r="Q319" s="4">
        <f t="shared" si="254"/>
        <v>-2.8512204771816353E-2</v>
      </c>
      <c r="R319" s="22">
        <f t="shared" si="255"/>
        <v>0.97148779522818363</v>
      </c>
      <c r="S319" s="7">
        <v>4600</v>
      </c>
      <c r="T319" s="12">
        <f t="shared" si="289"/>
        <v>-89</v>
      </c>
      <c r="U319" s="28">
        <f t="shared" si="299"/>
        <v>0.92369477911646591</v>
      </c>
      <c r="V319" s="28">
        <f t="shared" si="300"/>
        <v>0.86841608457617514</v>
      </c>
      <c r="W319" s="4">
        <f t="shared" si="290"/>
        <v>-1.8980592876946045E-2</v>
      </c>
      <c r="X319" s="12">
        <v>337</v>
      </c>
      <c r="Y319" s="42">
        <f t="shared" si="297"/>
        <v>0.94397759103641454</v>
      </c>
      <c r="Z319" s="44">
        <f t="shared" si="304"/>
        <v>0.90591397849462363</v>
      </c>
      <c r="AA319" s="11">
        <f t="shared" si="291"/>
        <v>-7</v>
      </c>
      <c r="AB319" s="4">
        <f t="shared" si="292"/>
        <v>-2.0348837209302327E-2</v>
      </c>
      <c r="AC319" s="4">
        <f t="shared" si="286"/>
        <v>4.0725624385795613E-2</v>
      </c>
      <c r="AD319" s="4">
        <f t="shared" si="287"/>
        <v>2.9835946560898088E-3</v>
      </c>
      <c r="AE319" s="4">
        <f t="shared" si="288"/>
        <v>7.3260869565217393E-2</v>
      </c>
      <c r="AF319" s="1">
        <f t="shared" si="246"/>
        <v>236198</v>
      </c>
      <c r="AG319" s="4">
        <f t="shared" si="260"/>
        <v>0.95267953157943763</v>
      </c>
      <c r="AH319" s="4">
        <f t="shared" si="261"/>
        <v>4.7320468420562409E-2</v>
      </c>
    </row>
    <row r="320" spans="1:34" x14ac:dyDescent="0.25">
      <c r="A320" s="3">
        <v>44212</v>
      </c>
      <c r="B320" s="8">
        <v>1438</v>
      </c>
      <c r="C320" s="39"/>
      <c r="D320" s="40"/>
      <c r="E320" s="40"/>
      <c r="F320" s="8">
        <f t="shared" si="249"/>
        <v>350587</v>
      </c>
      <c r="G320" s="8">
        <v>87</v>
      </c>
      <c r="H320" s="38"/>
      <c r="I320" s="8">
        <f t="shared" si="251"/>
        <v>11264</v>
      </c>
      <c r="J320" s="8">
        <f t="shared" si="252"/>
        <v>1152.9730306260508</v>
      </c>
      <c r="K320" s="12">
        <v>2304</v>
      </c>
      <c r="L320" s="8">
        <f t="shared" si="263"/>
        <v>227325</v>
      </c>
      <c r="M320" s="4">
        <f t="shared" si="243"/>
        <v>3.2128972266513019E-2</v>
      </c>
      <c r="N320" s="4">
        <f t="shared" si="244"/>
        <v>0.64841251957431389</v>
      </c>
      <c r="O320" s="8">
        <f t="shared" si="245"/>
        <v>111998</v>
      </c>
      <c r="P320" s="1">
        <f t="shared" si="253"/>
        <v>-953</v>
      </c>
      <c r="Q320" s="4">
        <f t="shared" si="254"/>
        <v>-8.4372869651441768E-3</v>
      </c>
      <c r="R320" s="22">
        <f t="shared" si="255"/>
        <v>0.99156271303485577</v>
      </c>
      <c r="S320" s="7">
        <v>4408</v>
      </c>
      <c r="T320" s="12">
        <f t="shared" si="289"/>
        <v>-192</v>
      </c>
      <c r="U320" s="28">
        <f t="shared" si="299"/>
        <v>0.87028627838104644</v>
      </c>
      <c r="V320" s="28">
        <f t="shared" si="300"/>
        <v>0.85992976980101443</v>
      </c>
      <c r="W320" s="4">
        <f t="shared" si="290"/>
        <v>-4.1739130434782612E-2</v>
      </c>
      <c r="X320" s="12">
        <v>328</v>
      </c>
      <c r="Y320" s="42">
        <f t="shared" si="297"/>
        <v>0.89373297002724794</v>
      </c>
      <c r="Z320" s="44">
        <f t="shared" si="304"/>
        <v>0.89863013698630134</v>
      </c>
      <c r="AA320" s="11">
        <f t="shared" si="291"/>
        <v>-9</v>
      </c>
      <c r="AB320" s="4">
        <f t="shared" si="292"/>
        <v>-2.6706231454005934E-2</v>
      </c>
      <c r="AC320" s="4">
        <f t="shared" si="286"/>
        <v>3.9357845675815642E-2</v>
      </c>
      <c r="AD320" s="4">
        <f t="shared" si="287"/>
        <v>2.9286237254236682E-3</v>
      </c>
      <c r="AE320" s="4">
        <f t="shared" si="288"/>
        <v>7.441016333938294E-2</v>
      </c>
      <c r="AF320" s="1">
        <f t="shared" si="246"/>
        <v>238589</v>
      </c>
      <c r="AG320" s="4">
        <f t="shared" si="260"/>
        <v>0.95278910595207655</v>
      </c>
      <c r="AH320" s="4">
        <f t="shared" si="261"/>
        <v>4.7210894047923418E-2</v>
      </c>
    </row>
    <row r="321" spans="1:34" x14ac:dyDescent="0.25">
      <c r="A321" s="3">
        <v>44213</v>
      </c>
      <c r="B321" s="8">
        <v>1241</v>
      </c>
      <c r="C321" s="39"/>
      <c r="D321" s="40"/>
      <c r="E321" s="40"/>
      <c r="F321" s="8">
        <f t="shared" si="249"/>
        <v>351828</v>
      </c>
      <c r="G321" s="8">
        <v>77</v>
      </c>
      <c r="H321" s="38"/>
      <c r="I321" s="8">
        <f t="shared" si="251"/>
        <v>11341</v>
      </c>
      <c r="J321" s="8">
        <f t="shared" si="252"/>
        <v>1160.854682202596</v>
      </c>
      <c r="K321" s="12">
        <v>1290</v>
      </c>
      <c r="L321" s="8">
        <f t="shared" si="263"/>
        <v>228615</v>
      </c>
      <c r="M321" s="4">
        <f t="shared" si="243"/>
        <v>3.2234500949327512E-2</v>
      </c>
      <c r="N321" s="4">
        <f t="shared" si="244"/>
        <v>0.64979194379071592</v>
      </c>
      <c r="O321" s="8">
        <f t="shared" si="245"/>
        <v>111872</v>
      </c>
      <c r="P321" s="1">
        <f t="shared" si="253"/>
        <v>-126</v>
      </c>
      <c r="Q321" s="4">
        <f t="shared" si="254"/>
        <v>-1.1250200896444579E-3</v>
      </c>
      <c r="R321" s="22">
        <f t="shared" si="255"/>
        <v>0.99887497991035556</v>
      </c>
      <c r="S321" s="7">
        <v>4345</v>
      </c>
      <c r="T321" s="12">
        <f t="shared" si="289"/>
        <v>-63</v>
      </c>
      <c r="U321" s="28">
        <f t="shared" si="299"/>
        <v>0.86813186813186816</v>
      </c>
      <c r="V321" s="28">
        <f t="shared" si="300"/>
        <v>0.8724899598393574</v>
      </c>
      <c r="W321" s="4">
        <f t="shared" si="290"/>
        <v>-1.4292196007259528E-2</v>
      </c>
      <c r="X321" s="12">
        <v>329</v>
      </c>
      <c r="Y321" s="42">
        <f t="shared" si="297"/>
        <v>0.9241573033707865</v>
      </c>
      <c r="Z321" s="44">
        <f t="shared" si="304"/>
        <v>0.92156862745098034</v>
      </c>
      <c r="AA321" s="11">
        <f t="shared" si="291"/>
        <v>1</v>
      </c>
      <c r="AB321" s="4">
        <f t="shared" si="292"/>
        <v>3.0487804878048782E-3</v>
      </c>
      <c r="AC321" s="4">
        <f t="shared" si="286"/>
        <v>3.8839030320366133E-2</v>
      </c>
      <c r="AD321" s="4">
        <f t="shared" si="287"/>
        <v>2.9408609839816934E-3</v>
      </c>
      <c r="AE321" s="4">
        <f t="shared" si="288"/>
        <v>7.5719217491369395E-2</v>
      </c>
      <c r="AF321" s="1">
        <f t="shared" si="246"/>
        <v>239956</v>
      </c>
      <c r="AG321" s="4">
        <f t="shared" si="260"/>
        <v>0.95273716848088819</v>
      </c>
      <c r="AH321" s="4">
        <f t="shared" si="261"/>
        <v>4.7262831519111835E-2</v>
      </c>
    </row>
    <row r="322" spans="1:34" x14ac:dyDescent="0.25">
      <c r="A322" s="3">
        <v>44214</v>
      </c>
      <c r="B322" s="8">
        <v>875</v>
      </c>
      <c r="C322" s="39">
        <f t="shared" ref="C322" si="306">B322+B323+B324+B325+B326+B327+B328</f>
        <v>7746</v>
      </c>
      <c r="D322" s="40">
        <f t="shared" ref="D322" si="307">C322/C315</f>
        <v>0.80763215514544884</v>
      </c>
      <c r="E322" s="40">
        <f t="shared" ref="E322" si="308">(B322+B323+B324+B325+B326)/(B317+B318+B319+B320+B321)</f>
        <v>0.6882022471910112</v>
      </c>
      <c r="F322" s="8">
        <f t="shared" si="249"/>
        <v>352703</v>
      </c>
      <c r="G322" s="8">
        <v>68</v>
      </c>
      <c r="H322" s="38">
        <f t="shared" ref="H322" si="309">(G322+G323+G324+G325+G326+G327+G328)/(G315+G316+G317+G318+G319+G320+G321)</f>
        <v>0.90476190476190477</v>
      </c>
      <c r="I322" s="8">
        <f t="shared" si="251"/>
        <v>11409</v>
      </c>
      <c r="J322" s="8">
        <f t="shared" si="252"/>
        <v>1167.8151017766879</v>
      </c>
      <c r="K322" s="12">
        <v>1826</v>
      </c>
      <c r="L322" s="8">
        <f t="shared" si="263"/>
        <v>230441</v>
      </c>
      <c r="M322" s="4">
        <f t="shared" ref="M322:M385" si="310">I322/F322</f>
        <v>3.2347329055891216E-2</v>
      </c>
      <c r="N322" s="4">
        <f t="shared" ref="N322:N385" si="311">L322/F322</f>
        <v>0.65335707379863506</v>
      </c>
      <c r="O322" s="8">
        <f t="shared" ref="O322:O385" si="312">F322-(I322+L322)</f>
        <v>110853</v>
      </c>
      <c r="P322" s="1">
        <f t="shared" si="253"/>
        <v>-1019</v>
      </c>
      <c r="Q322" s="4">
        <f t="shared" si="254"/>
        <v>-9.1086241418764299E-3</v>
      </c>
      <c r="R322" s="22">
        <f t="shared" si="255"/>
        <v>0.99089137585812359</v>
      </c>
      <c r="S322" s="7">
        <v>4445</v>
      </c>
      <c r="T322" s="12">
        <f t="shared" si="289"/>
        <v>100</v>
      </c>
      <c r="U322" s="28">
        <f t="shared" si="299"/>
        <v>0.91273100616016423</v>
      </c>
      <c r="V322" s="28">
        <f t="shared" si="300"/>
        <v>0.87759131293188553</v>
      </c>
      <c r="W322" s="4">
        <f t="shared" si="290"/>
        <v>2.3014959723820484E-2</v>
      </c>
      <c r="X322" s="12">
        <v>330</v>
      </c>
      <c r="Y322" s="42">
        <f t="shared" si="297"/>
        <v>0.97345132743362828</v>
      </c>
      <c r="Z322" s="44">
        <f t="shared" si="304"/>
        <v>0.89918256130790186</v>
      </c>
      <c r="AA322" s="11">
        <f t="shared" si="291"/>
        <v>1</v>
      </c>
      <c r="AB322" s="4">
        <f t="shared" si="292"/>
        <v>3.0395136778115501E-3</v>
      </c>
      <c r="AC322" s="4">
        <f t="shared" si="286"/>
        <v>4.0098147997798886E-2</v>
      </c>
      <c r="AD322" s="4">
        <f t="shared" si="287"/>
        <v>2.9769153744147654E-3</v>
      </c>
      <c r="AE322" s="4">
        <f t="shared" si="288"/>
        <v>7.4240719910011244E-2</v>
      </c>
      <c r="AF322" s="1">
        <f t="shared" ref="AF322:AF385" si="313">F322-O322</f>
        <v>241850</v>
      </c>
      <c r="AG322" s="4">
        <f t="shared" si="260"/>
        <v>0.95282613189993792</v>
      </c>
      <c r="AH322" s="4">
        <f t="shared" si="261"/>
        <v>4.7173868100062022E-2</v>
      </c>
    </row>
    <row r="323" spans="1:34" x14ac:dyDescent="0.25">
      <c r="A323" s="3">
        <v>44215</v>
      </c>
      <c r="B323" s="8">
        <v>573</v>
      </c>
      <c r="C323" s="39"/>
      <c r="D323" s="40"/>
      <c r="E323" s="40"/>
      <c r="F323" s="8">
        <f t="shared" ref="F323:F386" si="314">F322+B323</f>
        <v>353276</v>
      </c>
      <c r="G323" s="8">
        <v>111</v>
      </c>
      <c r="H323" s="38"/>
      <c r="I323" s="8">
        <f t="shared" ref="I323:I386" si="315">I322+G323</f>
        <v>11520</v>
      </c>
      <c r="J323" s="8">
        <f t="shared" si="252"/>
        <v>1179.1769631402792</v>
      </c>
      <c r="K323" s="12">
        <v>1474</v>
      </c>
      <c r="L323" s="8">
        <f t="shared" si="263"/>
        <v>231915</v>
      </c>
      <c r="M323" s="4">
        <f t="shared" si="310"/>
        <v>3.2609064867129382E-2</v>
      </c>
      <c r="N323" s="4">
        <f t="shared" si="311"/>
        <v>0.65646972905037426</v>
      </c>
      <c r="O323" s="8">
        <f t="shared" si="312"/>
        <v>109841</v>
      </c>
      <c r="P323" s="1">
        <f t="shared" si="253"/>
        <v>-1012</v>
      </c>
      <c r="Q323" s="4">
        <f t="shared" si="254"/>
        <v>-9.1292071482052817E-3</v>
      </c>
      <c r="R323" s="22">
        <f t="shared" si="255"/>
        <v>0.99087079285179469</v>
      </c>
      <c r="S323" s="7">
        <v>4445</v>
      </c>
      <c r="T323" s="12">
        <f t="shared" si="289"/>
        <v>0</v>
      </c>
      <c r="U323" s="28">
        <f t="shared" si="299"/>
        <v>0.9479633184047771</v>
      </c>
      <c r="V323" s="28">
        <f t="shared" si="300"/>
        <v>0.88811188811188813</v>
      </c>
      <c r="W323" s="4">
        <f t="shared" si="290"/>
        <v>0</v>
      </c>
      <c r="X323" s="12">
        <v>309</v>
      </c>
      <c r="Y323" s="42">
        <f t="shared" si="297"/>
        <v>0.89825581395348841</v>
      </c>
      <c r="Z323" s="44">
        <f t="shared" si="304"/>
        <v>0.8679775280898876</v>
      </c>
      <c r="AA323" s="11">
        <f t="shared" si="291"/>
        <v>-21</v>
      </c>
      <c r="AB323" s="4">
        <f t="shared" si="292"/>
        <v>-6.363636363636363E-2</v>
      </c>
      <c r="AC323" s="4">
        <f t="shared" si="286"/>
        <v>4.0467584963720285E-2</v>
      </c>
      <c r="AD323" s="4">
        <f t="shared" si="287"/>
        <v>2.8131571999526588E-3</v>
      </c>
      <c r="AE323" s="4">
        <f t="shared" si="288"/>
        <v>6.9516310461192346E-2</v>
      </c>
      <c r="AF323" s="1">
        <f t="shared" si="313"/>
        <v>243435</v>
      </c>
      <c r="AG323" s="4">
        <f t="shared" si="260"/>
        <v>0.95267730605705836</v>
      </c>
      <c r="AH323" s="4">
        <f t="shared" si="261"/>
        <v>4.7322693942941647E-2</v>
      </c>
    </row>
    <row r="324" spans="1:34" x14ac:dyDescent="0.25">
      <c r="A324" s="3">
        <v>44216</v>
      </c>
      <c r="B324" s="8">
        <v>976</v>
      </c>
      <c r="C324" s="39"/>
      <c r="D324" s="40"/>
      <c r="E324" s="40"/>
      <c r="F324" s="8">
        <f t="shared" si="314"/>
        <v>354252</v>
      </c>
      <c r="G324" s="8">
        <v>95</v>
      </c>
      <c r="H324" s="38"/>
      <c r="I324" s="8">
        <f t="shared" si="315"/>
        <v>11615</v>
      </c>
      <c r="J324" s="8">
        <f t="shared" ref="J324:J387" si="316">I324/9.769526</f>
        <v>1188.9010787217312</v>
      </c>
      <c r="K324" s="12">
        <v>1317</v>
      </c>
      <c r="L324" s="8">
        <f t="shared" si="263"/>
        <v>233232</v>
      </c>
      <c r="M324" s="4">
        <f t="shared" si="310"/>
        <v>3.2787394284294794E-2</v>
      </c>
      <c r="N324" s="4">
        <f t="shared" si="311"/>
        <v>0.65837878120659865</v>
      </c>
      <c r="O324" s="8">
        <f t="shared" si="312"/>
        <v>109405</v>
      </c>
      <c r="P324" s="1">
        <f t="shared" ref="P324:P387" si="317">O324-O323</f>
        <v>-436</v>
      </c>
      <c r="Q324" s="4">
        <f t="shared" si="254"/>
        <v>-3.9693739132018102E-3</v>
      </c>
      <c r="R324" s="22">
        <f t="shared" si="255"/>
        <v>0.99603062608679815</v>
      </c>
      <c r="S324" s="7">
        <v>4218</v>
      </c>
      <c r="T324" s="12">
        <f t="shared" si="289"/>
        <v>-227</v>
      </c>
      <c r="U324" s="28">
        <f t="shared" si="299"/>
        <v>0.91695652173913045</v>
      </c>
      <c r="V324" s="28">
        <f t="shared" si="300"/>
        <v>0.86611909650924024</v>
      </c>
      <c r="W324" s="4">
        <f t="shared" si="290"/>
        <v>-5.1068616422947133E-2</v>
      </c>
      <c r="X324" s="12">
        <v>294</v>
      </c>
      <c r="Y324" s="42">
        <f t="shared" si="297"/>
        <v>0.87240356083086057</v>
      </c>
      <c r="Z324" s="44">
        <f t="shared" si="304"/>
        <v>0.86725663716814161</v>
      </c>
      <c r="AA324" s="11">
        <f t="shared" si="291"/>
        <v>-15</v>
      </c>
      <c r="AB324" s="4">
        <f t="shared" si="292"/>
        <v>-4.8543689320388349E-2</v>
      </c>
      <c r="AC324" s="4">
        <f t="shared" si="286"/>
        <v>3.855399661807047E-2</v>
      </c>
      <c r="AD324" s="4">
        <f t="shared" si="287"/>
        <v>2.6872629221699191E-3</v>
      </c>
      <c r="AE324" s="4">
        <f t="shared" si="288"/>
        <v>6.9701280227596016E-2</v>
      </c>
      <c r="AF324" s="1">
        <f t="shared" si="313"/>
        <v>244847</v>
      </c>
      <c r="AG324" s="4">
        <f t="shared" si="260"/>
        <v>0.95256221232034699</v>
      </c>
      <c r="AH324" s="4">
        <f t="shared" si="261"/>
        <v>4.743778767965301E-2</v>
      </c>
    </row>
    <row r="325" spans="1:34" x14ac:dyDescent="0.25">
      <c r="A325" s="3">
        <v>44217</v>
      </c>
      <c r="B325" s="8">
        <v>1410</v>
      </c>
      <c r="C325" s="39"/>
      <c r="D325" s="40"/>
      <c r="E325" s="40"/>
      <c r="F325" s="8">
        <f t="shared" si="314"/>
        <v>355662</v>
      </c>
      <c r="G325" s="8">
        <v>98</v>
      </c>
      <c r="H325" s="38"/>
      <c r="I325" s="8">
        <f t="shared" si="315"/>
        <v>11713</v>
      </c>
      <c r="J325" s="8">
        <f t="shared" si="316"/>
        <v>1198.9322716373342</v>
      </c>
      <c r="K325" s="12">
        <v>2044</v>
      </c>
      <c r="L325" s="8">
        <f t="shared" si="263"/>
        <v>235276</v>
      </c>
      <c r="M325" s="4">
        <f t="shared" si="310"/>
        <v>3.2932953197136607E-2</v>
      </c>
      <c r="N325" s="4">
        <f t="shared" si="311"/>
        <v>0.66151570873469756</v>
      </c>
      <c r="O325" s="8">
        <f t="shared" si="312"/>
        <v>108673</v>
      </c>
      <c r="P325" s="1">
        <f t="shared" si="317"/>
        <v>-732</v>
      </c>
      <c r="Q325" s="4">
        <f t="shared" ref="Q325:Q388" si="318">(O325-O324)/O324</f>
        <v>-6.6907362551985742E-3</v>
      </c>
      <c r="R325" s="22">
        <f t="shared" ref="R325:R388" si="319">O325/O324</f>
        <v>0.99330926374480144</v>
      </c>
      <c r="S325" s="7">
        <v>4049</v>
      </c>
      <c r="T325" s="12">
        <f t="shared" si="289"/>
        <v>-169</v>
      </c>
      <c r="U325" s="28">
        <f t="shared" si="299"/>
        <v>0.91855716878402904</v>
      </c>
      <c r="V325" s="28">
        <f t="shared" si="300"/>
        <v>0.86351034335679244</v>
      </c>
      <c r="W325" s="4">
        <f t="shared" si="290"/>
        <v>-4.0066382171645328E-2</v>
      </c>
      <c r="X325" s="12">
        <v>286</v>
      </c>
      <c r="Y325" s="42">
        <f t="shared" si="297"/>
        <v>0.87195121951219512</v>
      </c>
      <c r="Z325" s="44">
        <f t="shared" si="304"/>
        <v>0.83139534883720934</v>
      </c>
      <c r="AA325" s="11">
        <f t="shared" si="291"/>
        <v>-8</v>
      </c>
      <c r="AB325" s="4">
        <f t="shared" si="292"/>
        <v>-2.7210884353741496E-2</v>
      </c>
      <c r="AC325" s="4">
        <f t="shared" si="286"/>
        <v>3.7258564684880327E-2</v>
      </c>
      <c r="AD325" s="4">
        <f t="shared" si="287"/>
        <v>2.6317484563783094E-3</v>
      </c>
      <c r="AE325" s="4">
        <f t="shared" si="288"/>
        <v>7.0634724623363787E-2</v>
      </c>
      <c r="AF325" s="1">
        <f t="shared" si="313"/>
        <v>246989</v>
      </c>
      <c r="AG325" s="4">
        <f t="shared" si="260"/>
        <v>0.95257683540562532</v>
      </c>
      <c r="AH325" s="4">
        <f t="shared" si="261"/>
        <v>4.742316459437465E-2</v>
      </c>
    </row>
    <row r="326" spans="1:34" x14ac:dyDescent="0.25">
      <c r="A326" s="3">
        <v>44218</v>
      </c>
      <c r="B326" s="8">
        <v>1311</v>
      </c>
      <c r="C326" s="39"/>
      <c r="D326" s="40"/>
      <c r="E326" s="40"/>
      <c r="F326" s="8">
        <f t="shared" si="314"/>
        <v>356973</v>
      </c>
      <c r="G326" s="8">
        <v>98</v>
      </c>
      <c r="H326" s="38"/>
      <c r="I326" s="8">
        <f t="shared" si="315"/>
        <v>11811</v>
      </c>
      <c r="J326" s="8">
        <f t="shared" si="316"/>
        <v>1208.9634645529372</v>
      </c>
      <c r="K326" s="12">
        <v>2086</v>
      </c>
      <c r="L326" s="8">
        <f t="shared" si="263"/>
        <v>237362</v>
      </c>
      <c r="M326" s="4">
        <f t="shared" si="310"/>
        <v>3.3086535956500913E-2</v>
      </c>
      <c r="N326" s="4">
        <f t="shared" si="311"/>
        <v>0.66492984063220473</v>
      </c>
      <c r="O326" s="8">
        <f t="shared" si="312"/>
        <v>107800</v>
      </c>
      <c r="P326" s="1">
        <f t="shared" si="317"/>
        <v>-873</v>
      </c>
      <c r="Q326" s="4">
        <f t="shared" si="318"/>
        <v>-8.0332741343295943E-3</v>
      </c>
      <c r="R326" s="22">
        <f t="shared" si="319"/>
        <v>0.99196672586567036</v>
      </c>
      <c r="S326" s="7">
        <v>3959</v>
      </c>
      <c r="T326" s="12">
        <f t="shared" si="289"/>
        <v>-90</v>
      </c>
      <c r="U326" s="28">
        <f t="shared" si="299"/>
        <v>0.91116225546605289</v>
      </c>
      <c r="V326" s="28">
        <f t="shared" si="300"/>
        <v>0.86065217391304349</v>
      </c>
      <c r="W326" s="4">
        <f t="shared" si="290"/>
        <v>-2.2227710545813781E-2</v>
      </c>
      <c r="X326" s="12">
        <v>274</v>
      </c>
      <c r="Y326" s="42">
        <f t="shared" si="297"/>
        <v>0.83282674772036469</v>
      </c>
      <c r="Z326" s="44">
        <f t="shared" si="304"/>
        <v>0.81305637982195844</v>
      </c>
      <c r="AA326" s="11">
        <f t="shared" si="291"/>
        <v>-12</v>
      </c>
      <c r="AB326" s="4">
        <f t="shared" si="292"/>
        <v>-4.195804195804196E-2</v>
      </c>
      <c r="AC326" s="4">
        <f t="shared" si="286"/>
        <v>3.6725417439703152E-2</v>
      </c>
      <c r="AD326" s="4">
        <f t="shared" si="287"/>
        <v>2.5417439703153987E-3</v>
      </c>
      <c r="AE326" s="4">
        <f t="shared" si="288"/>
        <v>6.920939631220005E-2</v>
      </c>
      <c r="AF326" s="1">
        <f t="shared" si="313"/>
        <v>249173</v>
      </c>
      <c r="AG326" s="4">
        <f t="shared" si="260"/>
        <v>0.95259919814747185</v>
      </c>
      <c r="AH326" s="4">
        <f t="shared" si="261"/>
        <v>4.7400801852528165E-2</v>
      </c>
    </row>
    <row r="327" spans="1:34" x14ac:dyDescent="0.25">
      <c r="A327" s="3">
        <v>44219</v>
      </c>
      <c r="B327" s="8">
        <v>1344</v>
      </c>
      <c r="C327" s="39"/>
      <c r="D327" s="40"/>
      <c r="E327" s="40">
        <f t="shared" ref="E327" si="320">(B327+B328+B329+B330+B331)/(B322+B323+B324+B325+B326)</f>
        <v>0.95393586005830899</v>
      </c>
      <c r="F327" s="8">
        <f t="shared" si="314"/>
        <v>358317</v>
      </c>
      <c r="G327" s="8">
        <v>93</v>
      </c>
      <c r="H327" s="38"/>
      <c r="I327" s="8">
        <f t="shared" si="315"/>
        <v>11904</v>
      </c>
      <c r="J327" s="8">
        <f t="shared" si="316"/>
        <v>1218.4828619116217</v>
      </c>
      <c r="K327" s="12">
        <v>2518</v>
      </c>
      <c r="L327" s="8">
        <f t="shared" si="263"/>
        <v>239880</v>
      </c>
      <c r="M327" s="4">
        <f t="shared" si="310"/>
        <v>3.3221979420457307E-2</v>
      </c>
      <c r="N327" s="4">
        <f t="shared" si="311"/>
        <v>0.66946307320054588</v>
      </c>
      <c r="O327" s="8">
        <f t="shared" si="312"/>
        <v>106533</v>
      </c>
      <c r="P327" s="1">
        <f t="shared" si="317"/>
        <v>-1267</v>
      </c>
      <c r="Q327" s="4">
        <f t="shared" si="318"/>
        <v>-1.1753246753246753E-2</v>
      </c>
      <c r="R327" s="22">
        <f t="shared" si="319"/>
        <v>0.98824675324675326</v>
      </c>
      <c r="S327" s="7">
        <v>3854</v>
      </c>
      <c r="T327" s="12">
        <f t="shared" si="289"/>
        <v>-105</v>
      </c>
      <c r="U327" s="28">
        <f t="shared" si="299"/>
        <v>0.86704161979752536</v>
      </c>
      <c r="V327" s="28">
        <f t="shared" si="300"/>
        <v>0.87431941923774958</v>
      </c>
      <c r="W327" s="4">
        <f t="shared" si="290"/>
        <v>-2.6521848951755495E-2</v>
      </c>
      <c r="X327" s="12">
        <v>259</v>
      </c>
      <c r="Y327" s="42">
        <f t="shared" si="297"/>
        <v>0.7848484848484848</v>
      </c>
      <c r="Z327" s="44">
        <f t="shared" si="304"/>
        <v>0.78963414634146345</v>
      </c>
      <c r="AA327" s="11">
        <f t="shared" si="291"/>
        <v>-15</v>
      </c>
      <c r="AB327" s="4">
        <f t="shared" si="292"/>
        <v>-5.4744525547445258E-2</v>
      </c>
      <c r="AC327" s="4">
        <f t="shared" si="286"/>
        <v>3.6176583781551259E-2</v>
      </c>
      <c r="AD327" s="4">
        <f t="shared" si="287"/>
        <v>2.43117156186346E-3</v>
      </c>
      <c r="AE327" s="4">
        <f t="shared" si="288"/>
        <v>6.7202906071613902E-2</v>
      </c>
      <c r="AF327" s="1">
        <f t="shared" si="313"/>
        <v>251784</v>
      </c>
      <c r="AG327" s="4">
        <f t="shared" si="260"/>
        <v>0.95272138023067388</v>
      </c>
      <c r="AH327" s="4">
        <f t="shared" si="261"/>
        <v>4.727861976932609E-2</v>
      </c>
    </row>
    <row r="328" spans="1:34" x14ac:dyDescent="0.25">
      <c r="A328" s="3">
        <v>44220</v>
      </c>
      <c r="B328" s="8">
        <v>1257</v>
      </c>
      <c r="C328" s="39"/>
      <c r="D328" s="40"/>
      <c r="E328" s="40"/>
      <c r="F328" s="8">
        <f t="shared" si="314"/>
        <v>359574</v>
      </c>
      <c r="G328" s="8">
        <v>64</v>
      </c>
      <c r="H328" s="38"/>
      <c r="I328" s="8">
        <f t="shared" si="315"/>
        <v>11968</v>
      </c>
      <c r="J328" s="8">
        <f t="shared" si="316"/>
        <v>1225.0338450401789</v>
      </c>
      <c r="K328" s="12">
        <v>1592</v>
      </c>
      <c r="L328" s="8">
        <f t="shared" si="263"/>
        <v>241472</v>
      </c>
      <c r="M328" s="4">
        <f t="shared" si="310"/>
        <v>3.3283830310311645E-2</v>
      </c>
      <c r="N328" s="4">
        <f t="shared" si="311"/>
        <v>0.67155022331981729</v>
      </c>
      <c r="O328" s="8">
        <f t="shared" si="312"/>
        <v>106134</v>
      </c>
      <c r="P328" s="1">
        <f t="shared" si="317"/>
        <v>-399</v>
      </c>
      <c r="Q328" s="4">
        <f t="shared" si="318"/>
        <v>-3.7453183520599251E-3</v>
      </c>
      <c r="R328" s="22">
        <f t="shared" si="319"/>
        <v>0.99625468164794007</v>
      </c>
      <c r="S328" s="7">
        <v>3793</v>
      </c>
      <c r="T328" s="12">
        <f t="shared" si="289"/>
        <v>-61</v>
      </c>
      <c r="U328" s="28">
        <f t="shared" si="299"/>
        <v>0.85331833520809897</v>
      </c>
      <c r="V328" s="28">
        <f t="shared" si="300"/>
        <v>0.8729574223245109</v>
      </c>
      <c r="W328" s="4">
        <f t="shared" si="290"/>
        <v>-1.5827711468604049E-2</v>
      </c>
      <c r="X328" s="12">
        <v>254</v>
      </c>
      <c r="Y328" s="42">
        <f t="shared" si="297"/>
        <v>0.82200647249190939</v>
      </c>
      <c r="Z328" s="44">
        <f t="shared" si="304"/>
        <v>0.77203647416413379</v>
      </c>
      <c r="AA328" s="11">
        <f t="shared" si="291"/>
        <v>-5</v>
      </c>
      <c r="AB328" s="4">
        <f t="shared" si="292"/>
        <v>-1.9305019305019305E-2</v>
      </c>
      <c r="AC328" s="4">
        <f t="shared" si="286"/>
        <v>3.5737840842708271E-2</v>
      </c>
      <c r="AD328" s="4">
        <f t="shared" si="287"/>
        <v>2.3932010477321123E-3</v>
      </c>
      <c r="AE328" s="4">
        <f t="shared" si="288"/>
        <v>6.6965462694437122E-2</v>
      </c>
      <c r="AF328" s="1">
        <f t="shared" si="313"/>
        <v>253440</v>
      </c>
      <c r="AG328" s="4">
        <f t="shared" si="260"/>
        <v>0.95277777777777772</v>
      </c>
      <c r="AH328" s="4">
        <f t="shared" si="261"/>
        <v>4.7222222222222221E-2</v>
      </c>
    </row>
    <row r="329" spans="1:34" x14ac:dyDescent="0.25">
      <c r="A329" s="3">
        <v>44221</v>
      </c>
      <c r="B329" s="8">
        <v>844</v>
      </c>
      <c r="C329" s="39">
        <f t="shared" ref="C329" si="321">B329+B330+B331+B332+B333+B334+B335</f>
        <v>8012</v>
      </c>
      <c r="D329" s="40">
        <f t="shared" ref="D329" si="322">C329/C322</f>
        <v>1.0343403046733799</v>
      </c>
      <c r="E329" s="40"/>
      <c r="F329" s="8">
        <f t="shared" si="314"/>
        <v>360418</v>
      </c>
      <c r="G329" s="8">
        <v>56</v>
      </c>
      <c r="H329" s="38">
        <f t="shared" ref="H329" si="323">(G329+G330+G331+G332+G333+G334+G335)/(G322+G323+G324+G325+G326+G327+G328)</f>
        <v>0.88676236044657097</v>
      </c>
      <c r="I329" s="8">
        <f t="shared" si="315"/>
        <v>12024</v>
      </c>
      <c r="J329" s="8">
        <f t="shared" si="316"/>
        <v>1230.7659552776663</v>
      </c>
      <c r="K329" s="12">
        <v>1620</v>
      </c>
      <c r="L329" s="8">
        <f t="shared" si="263"/>
        <v>243092</v>
      </c>
      <c r="M329" s="4">
        <f t="shared" si="310"/>
        <v>3.3361263865844655E-2</v>
      </c>
      <c r="N329" s="4">
        <f t="shared" si="311"/>
        <v>0.67447241813671899</v>
      </c>
      <c r="O329" s="8">
        <f t="shared" si="312"/>
        <v>105302</v>
      </c>
      <c r="P329" s="1">
        <f t="shared" si="317"/>
        <v>-832</v>
      </c>
      <c r="Q329" s="4">
        <f t="shared" si="318"/>
        <v>-7.839146739028021E-3</v>
      </c>
      <c r="R329" s="22">
        <f t="shared" si="319"/>
        <v>0.99216085326097203</v>
      </c>
      <c r="S329" s="7">
        <v>3814</v>
      </c>
      <c r="T329" s="12">
        <f t="shared" si="289"/>
        <v>21</v>
      </c>
      <c r="U329" s="28">
        <f t="shared" si="299"/>
        <v>0.90422000948316739</v>
      </c>
      <c r="V329" s="28">
        <f t="shared" si="300"/>
        <v>0.85804274465691788</v>
      </c>
      <c r="W329" s="4">
        <f t="shared" si="290"/>
        <v>5.5365146322172423E-3</v>
      </c>
      <c r="X329" s="12">
        <v>247</v>
      </c>
      <c r="Y329" s="42">
        <f t="shared" si="297"/>
        <v>0.84013605442176875</v>
      </c>
      <c r="Z329" s="44">
        <f t="shared" si="304"/>
        <v>0.74848484848484853</v>
      </c>
      <c r="AA329" s="11">
        <f t="shared" si="291"/>
        <v>-7</v>
      </c>
      <c r="AB329" s="4">
        <f t="shared" si="292"/>
        <v>-2.7559055118110236E-2</v>
      </c>
      <c r="AC329" s="4">
        <f t="shared" si="286"/>
        <v>3.6219634954701714E-2</v>
      </c>
      <c r="AD329" s="4">
        <f t="shared" si="287"/>
        <v>2.345634460883934E-3</v>
      </c>
      <c r="AE329" s="4">
        <f t="shared" si="288"/>
        <v>6.4761405348715259E-2</v>
      </c>
      <c r="AF329" s="1">
        <f t="shared" si="313"/>
        <v>255116</v>
      </c>
      <c r="AG329" s="4">
        <f t="shared" si="260"/>
        <v>0.95286849903573279</v>
      </c>
      <c r="AH329" s="4">
        <f t="shared" si="261"/>
        <v>4.7131500964267235E-2</v>
      </c>
    </row>
    <row r="330" spans="1:34" x14ac:dyDescent="0.25">
      <c r="A330" s="3">
        <v>44222</v>
      </c>
      <c r="B330" s="8">
        <v>459</v>
      </c>
      <c r="C330" s="39"/>
      <c r="D330" s="40"/>
      <c r="E330" s="40"/>
      <c r="F330" s="8">
        <f t="shared" si="314"/>
        <v>360877</v>
      </c>
      <c r="G330" s="8">
        <v>89</v>
      </c>
      <c r="H330" s="38"/>
      <c r="I330" s="8">
        <f t="shared" si="315"/>
        <v>12113</v>
      </c>
      <c r="J330" s="8">
        <f t="shared" si="316"/>
        <v>1239.875916190816</v>
      </c>
      <c r="K330" s="12">
        <v>1589</v>
      </c>
      <c r="L330" s="8">
        <f t="shared" si="263"/>
        <v>244681</v>
      </c>
      <c r="M330" s="4">
        <f t="shared" si="310"/>
        <v>3.356545304909983E-2</v>
      </c>
      <c r="N330" s="4">
        <f t="shared" si="311"/>
        <v>0.67801771794822063</v>
      </c>
      <c r="O330" s="8">
        <f t="shared" si="312"/>
        <v>104083</v>
      </c>
      <c r="P330" s="1">
        <f t="shared" si="317"/>
        <v>-1219</v>
      </c>
      <c r="Q330" s="4">
        <f t="shared" si="318"/>
        <v>-1.1576228371730831E-2</v>
      </c>
      <c r="R330" s="22">
        <f t="shared" si="319"/>
        <v>0.98842377162826922</v>
      </c>
      <c r="S330" s="7">
        <v>3815</v>
      </c>
      <c r="T330" s="12">
        <f t="shared" si="289"/>
        <v>1</v>
      </c>
      <c r="U330" s="28">
        <f t="shared" si="299"/>
        <v>0.94220795258088419</v>
      </c>
      <c r="V330" s="28">
        <f t="shared" si="300"/>
        <v>0.8582677165354331</v>
      </c>
      <c r="W330" s="4">
        <f t="shared" si="290"/>
        <v>2.6219192448872575E-4</v>
      </c>
      <c r="X330" s="12">
        <v>263</v>
      </c>
      <c r="Y330" s="42">
        <f t="shared" si="297"/>
        <v>0.91958041958041958</v>
      </c>
      <c r="Z330" s="44">
        <f t="shared" si="304"/>
        <v>0.85113268608414239</v>
      </c>
      <c r="AA330" s="11">
        <f t="shared" si="291"/>
        <v>16</v>
      </c>
      <c r="AB330" s="4">
        <f t="shared" si="292"/>
        <v>6.4777327935222673E-2</v>
      </c>
      <c r="AC330" s="4">
        <f t="shared" si="286"/>
        <v>3.6653440043042572E-2</v>
      </c>
      <c r="AD330" s="4">
        <f t="shared" si="287"/>
        <v>2.5268295494941537E-3</v>
      </c>
      <c r="AE330" s="4">
        <f t="shared" si="288"/>
        <v>6.8938401048492789E-2</v>
      </c>
      <c r="AF330" s="1">
        <f t="shared" si="313"/>
        <v>256794</v>
      </c>
      <c r="AG330" s="4">
        <f t="shared" ref="AG330:AG393" si="324">L330/AF330</f>
        <v>0.952829894779473</v>
      </c>
      <c r="AH330" s="4">
        <f t="shared" ref="AH330:AH393" si="325">I330/AF330</f>
        <v>4.7170105220526962E-2</v>
      </c>
    </row>
    <row r="331" spans="1:34" x14ac:dyDescent="0.25">
      <c r="A331" s="3">
        <v>44223</v>
      </c>
      <c r="B331" s="8">
        <v>1004</v>
      </c>
      <c r="C331" s="39"/>
      <c r="D331" s="40"/>
      <c r="E331" s="40"/>
      <c r="F331" s="8">
        <f t="shared" si="314"/>
        <v>361881</v>
      </c>
      <c r="G331" s="8">
        <v>85</v>
      </c>
      <c r="H331" s="38"/>
      <c r="I331" s="8">
        <f t="shared" si="315"/>
        <v>12198</v>
      </c>
      <c r="J331" s="8">
        <f t="shared" si="316"/>
        <v>1248.576440658431</v>
      </c>
      <c r="K331" s="12">
        <v>1915</v>
      </c>
      <c r="L331" s="8">
        <f t="shared" ref="L331:L394" si="326">L330+K331</f>
        <v>246596</v>
      </c>
      <c r="M331" s="4">
        <f t="shared" si="310"/>
        <v>3.3707213144652526E-2</v>
      </c>
      <c r="N331" s="4">
        <f t="shared" si="311"/>
        <v>0.68142842536634973</v>
      </c>
      <c r="O331" s="8">
        <f t="shared" si="312"/>
        <v>103087</v>
      </c>
      <c r="P331" s="1">
        <f t="shared" si="317"/>
        <v>-996</v>
      </c>
      <c r="Q331" s="4">
        <f t="shared" si="318"/>
        <v>-9.5692860505558058E-3</v>
      </c>
      <c r="R331" s="22">
        <f t="shared" si="319"/>
        <v>0.99043071394944415</v>
      </c>
      <c r="S331" s="7">
        <v>3809</v>
      </c>
      <c r="T331" s="12">
        <f t="shared" si="289"/>
        <v>-6</v>
      </c>
      <c r="U331" s="28">
        <f t="shared" si="299"/>
        <v>0.96211164435463503</v>
      </c>
      <c r="V331" s="28">
        <f t="shared" si="300"/>
        <v>0.9030346135609294</v>
      </c>
      <c r="W331" s="4">
        <f t="shared" si="290"/>
        <v>-1.5727391874180866E-3</v>
      </c>
      <c r="X331" s="12">
        <v>255</v>
      </c>
      <c r="Y331" s="42">
        <f t="shared" si="297"/>
        <v>0.93065693430656937</v>
      </c>
      <c r="Z331" s="44">
        <f t="shared" si="304"/>
        <v>0.86734693877551017</v>
      </c>
      <c r="AA331" s="11">
        <f t="shared" si="291"/>
        <v>-8</v>
      </c>
      <c r="AB331" s="4">
        <f t="shared" si="292"/>
        <v>-3.0418250950570342E-2</v>
      </c>
      <c r="AC331" s="4">
        <f t="shared" si="286"/>
        <v>3.6949372859817434E-2</v>
      </c>
      <c r="AD331" s="4">
        <f t="shared" si="287"/>
        <v>2.4736387711350605E-3</v>
      </c>
      <c r="AE331" s="4">
        <f t="shared" si="288"/>
        <v>6.6946705171961149E-2</v>
      </c>
      <c r="AF331" s="1">
        <f t="shared" si="313"/>
        <v>258794</v>
      </c>
      <c r="AG331" s="4">
        <f t="shared" si="324"/>
        <v>0.95286598607386574</v>
      </c>
      <c r="AH331" s="4">
        <f t="shared" si="325"/>
        <v>4.7134013926134297E-2</v>
      </c>
    </row>
    <row r="332" spans="1:34" x14ac:dyDescent="0.25">
      <c r="A332" s="3">
        <v>44224</v>
      </c>
      <c r="B332" s="8">
        <v>1569</v>
      </c>
      <c r="C332" s="39"/>
      <c r="D332" s="40"/>
      <c r="E332" s="40">
        <f t="shared" ref="E332" si="327">(B332+B333+B334+B335+B336)/(B327+B328+B329+B330+B331)</f>
        <v>1.3914017929910349</v>
      </c>
      <c r="F332" s="8">
        <f t="shared" si="314"/>
        <v>363450</v>
      </c>
      <c r="G332" s="8">
        <v>93</v>
      </c>
      <c r="H332" s="38"/>
      <c r="I332" s="8">
        <f t="shared" si="315"/>
        <v>12291</v>
      </c>
      <c r="J332" s="8">
        <f t="shared" si="316"/>
        <v>1258.0958380171155</v>
      </c>
      <c r="K332" s="12">
        <v>2407</v>
      </c>
      <c r="L332" s="8">
        <f t="shared" si="326"/>
        <v>249003</v>
      </c>
      <c r="M332" s="4">
        <f t="shared" si="310"/>
        <v>3.3817581510524143E-2</v>
      </c>
      <c r="N332" s="4">
        <f t="shared" si="311"/>
        <v>0.6851093685513826</v>
      </c>
      <c r="O332" s="8">
        <f t="shared" si="312"/>
        <v>102156</v>
      </c>
      <c r="P332" s="1">
        <f t="shared" si="317"/>
        <v>-931</v>
      </c>
      <c r="Q332" s="4">
        <f t="shared" si="318"/>
        <v>-9.0312066506931035E-3</v>
      </c>
      <c r="R332" s="22">
        <f t="shared" si="319"/>
        <v>0.99096879334930688</v>
      </c>
      <c r="S332" s="7">
        <v>3669</v>
      </c>
      <c r="T332" s="12">
        <f t="shared" si="289"/>
        <v>-140</v>
      </c>
      <c r="U332" s="28">
        <f t="shared" si="299"/>
        <v>0.95199792423456153</v>
      </c>
      <c r="V332" s="28">
        <f t="shared" si="300"/>
        <v>0.90614966658434182</v>
      </c>
      <c r="W332" s="4">
        <f t="shared" si="290"/>
        <v>-3.6755053819900234E-2</v>
      </c>
      <c r="X332" s="12">
        <v>255</v>
      </c>
      <c r="Y332" s="42">
        <f t="shared" si="297"/>
        <v>0.98455598455598459</v>
      </c>
      <c r="Z332" s="44">
        <f t="shared" si="304"/>
        <v>0.89160839160839156</v>
      </c>
      <c r="AA332" s="11">
        <f t="shared" si="291"/>
        <v>0</v>
      </c>
      <c r="AB332" s="4">
        <f t="shared" si="292"/>
        <v>0</v>
      </c>
      <c r="AC332" s="4">
        <f t="shared" si="286"/>
        <v>3.5915658404792668E-2</v>
      </c>
      <c r="AD332" s="4">
        <f t="shared" si="287"/>
        <v>2.4961823094091389E-3</v>
      </c>
      <c r="AE332" s="4">
        <f t="shared" si="288"/>
        <v>6.9501226492232213E-2</v>
      </c>
      <c r="AF332" s="1">
        <f t="shared" si="313"/>
        <v>261294</v>
      </c>
      <c r="AG332" s="4">
        <f t="shared" si="324"/>
        <v>0.95296103240028474</v>
      </c>
      <c r="AH332" s="4">
        <f t="shared" si="325"/>
        <v>4.7038967599715265E-2</v>
      </c>
    </row>
    <row r="333" spans="1:34" x14ac:dyDescent="0.25">
      <c r="A333" s="3">
        <v>44225</v>
      </c>
      <c r="B333" s="8">
        <v>1459</v>
      </c>
      <c r="C333" s="39"/>
      <c r="D333" s="40"/>
      <c r="E333" s="40"/>
      <c r="F333" s="8">
        <f t="shared" si="314"/>
        <v>364909</v>
      </c>
      <c r="G333" s="8">
        <v>83</v>
      </c>
      <c r="H333" s="38"/>
      <c r="I333" s="8">
        <f t="shared" si="315"/>
        <v>12374</v>
      </c>
      <c r="J333" s="8">
        <f t="shared" si="316"/>
        <v>1266.591644261963</v>
      </c>
      <c r="K333" s="12">
        <v>5780</v>
      </c>
      <c r="L333" s="8">
        <f t="shared" si="326"/>
        <v>254783</v>
      </c>
      <c r="M333" s="4">
        <f t="shared" si="310"/>
        <v>3.3909824093130071E-2</v>
      </c>
      <c r="N333" s="4">
        <f t="shared" si="311"/>
        <v>0.69820969063519944</v>
      </c>
      <c r="O333" s="8">
        <f t="shared" si="312"/>
        <v>97752</v>
      </c>
      <c r="P333" s="1">
        <f t="shared" si="317"/>
        <v>-4404</v>
      </c>
      <c r="Q333" s="4">
        <f t="shared" si="318"/>
        <v>-4.3110536826030776E-2</v>
      </c>
      <c r="R333" s="22">
        <f t="shared" si="319"/>
        <v>0.95688946317396917</v>
      </c>
      <c r="S333" s="7">
        <v>3649</v>
      </c>
      <c r="T333" s="12">
        <f t="shared" si="289"/>
        <v>-20</v>
      </c>
      <c r="U333" s="28">
        <f t="shared" si="299"/>
        <v>0.96203532823622462</v>
      </c>
      <c r="V333" s="28">
        <f t="shared" si="300"/>
        <v>0.92169739833291231</v>
      </c>
      <c r="W333" s="4">
        <f t="shared" si="290"/>
        <v>-5.4510765876260563E-3</v>
      </c>
      <c r="X333" s="12">
        <v>258</v>
      </c>
      <c r="Y333" s="42">
        <f t="shared" si="297"/>
        <v>1.015748031496063</v>
      </c>
      <c r="Z333" s="44">
        <f t="shared" si="304"/>
        <v>0.94160583941605835</v>
      </c>
      <c r="AA333" s="11">
        <f t="shared" si="291"/>
        <v>3</v>
      </c>
      <c r="AB333" s="4">
        <f t="shared" si="292"/>
        <v>1.1764705882352941E-2</v>
      </c>
      <c r="AC333" s="4">
        <f t="shared" si="286"/>
        <v>3.732915950568786E-2</v>
      </c>
      <c r="AD333" s="4">
        <f t="shared" si="287"/>
        <v>2.6393321875767249E-3</v>
      </c>
      <c r="AE333" s="4">
        <f t="shared" si="288"/>
        <v>7.0704302548643461E-2</v>
      </c>
      <c r="AF333" s="1">
        <f t="shared" si="313"/>
        <v>267157</v>
      </c>
      <c r="AG333" s="4">
        <f t="shared" si="324"/>
        <v>0.95368266599789642</v>
      </c>
      <c r="AH333" s="4">
        <f t="shared" si="325"/>
        <v>4.6317334002103631E-2</v>
      </c>
    </row>
    <row r="334" spans="1:34" x14ac:dyDescent="0.25">
      <c r="A334" s="3">
        <v>44226</v>
      </c>
      <c r="B334" s="8">
        <v>1370</v>
      </c>
      <c r="C334" s="39"/>
      <c r="D334" s="40"/>
      <c r="E334" s="40"/>
      <c r="F334" s="8">
        <f t="shared" si="314"/>
        <v>366279</v>
      </c>
      <c r="G334" s="8">
        <v>89</v>
      </c>
      <c r="H334" s="38"/>
      <c r="I334" s="8">
        <f t="shared" si="315"/>
        <v>12463</v>
      </c>
      <c r="J334" s="8">
        <f t="shared" si="316"/>
        <v>1275.7016051751127</v>
      </c>
      <c r="K334" s="12">
        <v>4772</v>
      </c>
      <c r="L334" s="8">
        <f t="shared" si="326"/>
        <v>259555</v>
      </c>
      <c r="M334" s="4">
        <f t="shared" si="310"/>
        <v>3.4025974735106296E-2</v>
      </c>
      <c r="N334" s="4">
        <f t="shared" si="311"/>
        <v>0.70862648418282237</v>
      </c>
      <c r="O334" s="8">
        <f t="shared" si="312"/>
        <v>94261</v>
      </c>
      <c r="P334" s="1">
        <f t="shared" si="317"/>
        <v>-3491</v>
      </c>
      <c r="Q334" s="4">
        <f t="shared" si="318"/>
        <v>-3.57128242900401E-2</v>
      </c>
      <c r="R334" s="22">
        <f t="shared" si="319"/>
        <v>0.96428717570995992</v>
      </c>
      <c r="S334" s="7">
        <v>3582</v>
      </c>
      <c r="T334" s="12">
        <f t="shared" si="289"/>
        <v>-67</v>
      </c>
      <c r="U334" s="28">
        <f t="shared" si="299"/>
        <v>0.93917147351861563</v>
      </c>
      <c r="V334" s="28">
        <f t="shared" si="300"/>
        <v>0.92942397509081476</v>
      </c>
      <c r="W334" s="4">
        <f t="shared" si="290"/>
        <v>-1.8361194847903536E-2</v>
      </c>
      <c r="X334" s="12">
        <v>264</v>
      </c>
      <c r="Y334" s="42">
        <f t="shared" si="297"/>
        <v>1.0688259109311742</v>
      </c>
      <c r="Z334" s="44">
        <f t="shared" si="304"/>
        <v>1.0193050193050193</v>
      </c>
      <c r="AA334" s="11">
        <f t="shared" si="291"/>
        <v>6</v>
      </c>
      <c r="AB334" s="4">
        <f t="shared" si="292"/>
        <v>2.3255813953488372E-2</v>
      </c>
      <c r="AC334" s="4">
        <f t="shared" si="286"/>
        <v>3.800086992499549E-2</v>
      </c>
      <c r="AD334" s="4">
        <f t="shared" si="287"/>
        <v>2.8007341318254633E-3</v>
      </c>
      <c r="AE334" s="4">
        <f t="shared" si="288"/>
        <v>7.3701842546063656E-2</v>
      </c>
      <c r="AF334" s="1">
        <f t="shared" si="313"/>
        <v>272018</v>
      </c>
      <c r="AG334" s="4">
        <f t="shared" si="324"/>
        <v>0.95418317905432726</v>
      </c>
      <c r="AH334" s="4">
        <f t="shared" si="325"/>
        <v>4.5816820945672715E-2</v>
      </c>
    </row>
    <row r="335" spans="1:34" x14ac:dyDescent="0.25">
      <c r="A335" s="3">
        <v>44227</v>
      </c>
      <c r="B335" s="8">
        <v>1307</v>
      </c>
      <c r="C335" s="39"/>
      <c r="D335" s="40"/>
      <c r="E335" s="40"/>
      <c r="F335" s="8">
        <f t="shared" si="314"/>
        <v>367586</v>
      </c>
      <c r="G335" s="8">
        <v>61</v>
      </c>
      <c r="H335" s="38"/>
      <c r="I335" s="8">
        <f t="shared" si="315"/>
        <v>12524</v>
      </c>
      <c r="J335" s="8">
        <f t="shared" si="316"/>
        <v>1281.9455109695189</v>
      </c>
      <c r="K335" s="12">
        <v>3413</v>
      </c>
      <c r="L335" s="8">
        <f t="shared" si="326"/>
        <v>262968</v>
      </c>
      <c r="M335" s="4">
        <f t="shared" si="310"/>
        <v>3.4070938501466322E-2</v>
      </c>
      <c r="N335" s="4">
        <f t="shared" si="311"/>
        <v>0.71539177226553785</v>
      </c>
      <c r="O335" s="8">
        <f t="shared" si="312"/>
        <v>92094</v>
      </c>
      <c r="P335" s="1">
        <f t="shared" si="317"/>
        <v>-2167</v>
      </c>
      <c r="Q335" s="4">
        <f t="shared" si="318"/>
        <v>-2.2989359332067343E-2</v>
      </c>
      <c r="R335" s="22">
        <f t="shared" si="319"/>
        <v>0.97701064066793264</v>
      </c>
      <c r="S335" s="7">
        <v>3562</v>
      </c>
      <c r="T335" s="12">
        <f t="shared" si="289"/>
        <v>-20</v>
      </c>
      <c r="U335" s="28">
        <f t="shared" si="299"/>
        <v>0.93368283093053739</v>
      </c>
      <c r="V335" s="28">
        <f t="shared" si="300"/>
        <v>0.93909833904561035</v>
      </c>
      <c r="W335" s="4">
        <f t="shared" si="290"/>
        <v>-5.5834729201563373E-3</v>
      </c>
      <c r="X335" s="12">
        <v>268</v>
      </c>
      <c r="Y335" s="42">
        <f t="shared" si="297"/>
        <v>1.0190114068441065</v>
      </c>
      <c r="Z335" s="44">
        <f t="shared" si="304"/>
        <v>1.0551181102362204</v>
      </c>
      <c r="AA335" s="11">
        <f t="shared" si="291"/>
        <v>4</v>
      </c>
      <c r="AB335" s="4">
        <f t="shared" si="292"/>
        <v>1.5151515151515152E-2</v>
      </c>
      <c r="AC335" s="4">
        <f t="shared" si="286"/>
        <v>3.8677872608421829E-2</v>
      </c>
      <c r="AD335" s="4">
        <f t="shared" si="287"/>
        <v>2.9100701457206767E-3</v>
      </c>
      <c r="AE335" s="4">
        <f t="shared" si="288"/>
        <v>7.5238629983155531E-2</v>
      </c>
      <c r="AF335" s="1">
        <f t="shared" si="313"/>
        <v>275492</v>
      </c>
      <c r="AG335" s="4">
        <f t="shared" si="324"/>
        <v>0.9545395147590493</v>
      </c>
      <c r="AH335" s="4">
        <f t="shared" si="325"/>
        <v>4.5460485240950733E-2</v>
      </c>
    </row>
    <row r="336" spans="1:34" x14ac:dyDescent="0.25">
      <c r="A336" s="3">
        <v>44228</v>
      </c>
      <c r="B336" s="8">
        <v>1124</v>
      </c>
      <c r="C336" s="39">
        <f t="shared" ref="C336" si="328">B336+B337+B338+B339+B340+B341+B342</f>
        <v>8909</v>
      </c>
      <c r="D336" s="40">
        <f t="shared" ref="D336" si="329">C336/C329</f>
        <v>1.1119570644033949</v>
      </c>
      <c r="E336" s="40"/>
      <c r="F336" s="8">
        <f t="shared" si="314"/>
        <v>368710</v>
      </c>
      <c r="G336" s="8">
        <v>54</v>
      </c>
      <c r="H336" s="38">
        <f t="shared" ref="H336" si="330">(G336+G337+G338+G339+G340+G341+G342)/(G329+G330+G331+G332+G333+G334+G335)</f>
        <v>1.0179856115107915</v>
      </c>
      <c r="I336" s="8">
        <f t="shared" si="315"/>
        <v>12578</v>
      </c>
      <c r="J336" s="8">
        <f t="shared" si="316"/>
        <v>1287.4729029842388</v>
      </c>
      <c r="K336" s="12">
        <v>1292</v>
      </c>
      <c r="L336" s="8">
        <f t="shared" si="326"/>
        <v>264260</v>
      </c>
      <c r="M336" s="4">
        <f t="shared" si="310"/>
        <v>3.4113530959290497E-2</v>
      </c>
      <c r="N336" s="4">
        <f t="shared" si="311"/>
        <v>0.71671503349515875</v>
      </c>
      <c r="O336" s="8">
        <f t="shared" si="312"/>
        <v>91872</v>
      </c>
      <c r="P336" s="1">
        <f t="shared" si="317"/>
        <v>-222</v>
      </c>
      <c r="Q336" s="4">
        <f t="shared" si="318"/>
        <v>-2.410580493843247E-3</v>
      </c>
      <c r="R336" s="22">
        <f t="shared" si="319"/>
        <v>0.99758941950615676</v>
      </c>
      <c r="S336" s="7">
        <v>3682</v>
      </c>
      <c r="T336" s="12">
        <f t="shared" si="289"/>
        <v>120</v>
      </c>
      <c r="U336" s="28">
        <f t="shared" si="299"/>
        <v>0.9666579154633762</v>
      </c>
      <c r="V336" s="28">
        <f t="shared" si="300"/>
        <v>0.96539066596748824</v>
      </c>
      <c r="W336" s="4">
        <f t="shared" si="290"/>
        <v>3.3688938798427846E-2</v>
      </c>
      <c r="X336" s="12">
        <v>273</v>
      </c>
      <c r="Y336" s="42">
        <f t="shared" si="297"/>
        <v>1.0705882352941176</v>
      </c>
      <c r="Z336" s="44">
        <f t="shared" si="304"/>
        <v>1.1052631578947369</v>
      </c>
      <c r="AA336" s="11">
        <f t="shared" si="291"/>
        <v>5</v>
      </c>
      <c r="AB336" s="4">
        <f t="shared" si="292"/>
        <v>1.8656716417910446E-2</v>
      </c>
      <c r="AC336" s="4">
        <f t="shared" si="286"/>
        <v>4.0077499129223267E-2</v>
      </c>
      <c r="AD336" s="4">
        <f t="shared" si="287"/>
        <v>2.9715256008359457E-3</v>
      </c>
      <c r="AE336" s="4">
        <f t="shared" si="288"/>
        <v>7.4144486692015205E-2</v>
      </c>
      <c r="AF336" s="1">
        <f t="shared" si="313"/>
        <v>276838</v>
      </c>
      <c r="AG336" s="4">
        <f t="shared" si="324"/>
        <v>0.95456548595207302</v>
      </c>
      <c r="AH336" s="4">
        <f t="shared" si="325"/>
        <v>4.5434514047926949E-2</v>
      </c>
    </row>
    <row r="337" spans="1:34" x14ac:dyDescent="0.25">
      <c r="A337" s="3">
        <v>44229</v>
      </c>
      <c r="B337" s="8">
        <v>578</v>
      </c>
      <c r="C337" s="39"/>
      <c r="D337" s="40"/>
      <c r="E337" s="40">
        <f t="shared" ref="E337" si="331">(B337+B338+B339+B340+B341)/(B332+B333+B334+B335+B336)</f>
        <v>0.93937618977888415</v>
      </c>
      <c r="F337" s="8">
        <f t="shared" si="314"/>
        <v>369288</v>
      </c>
      <c r="G337" s="8">
        <v>78</v>
      </c>
      <c r="H337" s="38"/>
      <c r="I337" s="8">
        <f t="shared" si="315"/>
        <v>12656</v>
      </c>
      <c r="J337" s="8">
        <f t="shared" si="316"/>
        <v>1295.4569136721677</v>
      </c>
      <c r="K337" s="12">
        <v>4543</v>
      </c>
      <c r="L337" s="8">
        <f t="shared" si="326"/>
        <v>268803</v>
      </c>
      <c r="M337" s="4">
        <f t="shared" si="310"/>
        <v>3.427135460670263E-2</v>
      </c>
      <c r="N337" s="4">
        <f t="shared" si="311"/>
        <v>0.72789530122830959</v>
      </c>
      <c r="O337" s="8">
        <f t="shared" si="312"/>
        <v>87829</v>
      </c>
      <c r="P337" s="1">
        <f t="shared" si="317"/>
        <v>-4043</v>
      </c>
      <c r="Q337" s="4">
        <f t="shared" si="318"/>
        <v>-4.4006879136189482E-2</v>
      </c>
      <c r="R337" s="22">
        <f t="shared" si="319"/>
        <v>0.9559931208638105</v>
      </c>
      <c r="S337" s="7">
        <v>3729</v>
      </c>
      <c r="T337" s="12">
        <f t="shared" si="289"/>
        <v>47</v>
      </c>
      <c r="U337" s="28">
        <f t="shared" si="299"/>
        <v>1.0163532297628781</v>
      </c>
      <c r="V337" s="28">
        <f t="shared" si="300"/>
        <v>0.97745740498034073</v>
      </c>
      <c r="W337" s="4">
        <f t="shared" si="290"/>
        <v>1.2764801738185769E-2</v>
      </c>
      <c r="X337" s="12">
        <v>272</v>
      </c>
      <c r="Y337" s="42">
        <f t="shared" si="297"/>
        <v>1.0666666666666667</v>
      </c>
      <c r="Z337" s="44">
        <f t="shared" si="304"/>
        <v>1.0342205323193916</v>
      </c>
      <c r="AA337" s="11">
        <f t="shared" si="291"/>
        <v>-1</v>
      </c>
      <c r="AB337" s="4">
        <f t="shared" si="292"/>
        <v>-3.663003663003663E-3</v>
      </c>
      <c r="AC337" s="4">
        <f t="shared" si="286"/>
        <v>4.2457502647189428E-2</v>
      </c>
      <c r="AD337" s="4">
        <f t="shared" si="287"/>
        <v>3.0969269831149166E-3</v>
      </c>
      <c r="AE337" s="4">
        <f t="shared" si="288"/>
        <v>7.2941807455081789E-2</v>
      </c>
      <c r="AF337" s="1">
        <f t="shared" si="313"/>
        <v>281459</v>
      </c>
      <c r="AG337" s="4">
        <f t="shared" si="324"/>
        <v>0.95503430339765294</v>
      </c>
      <c r="AH337" s="4">
        <f t="shared" si="325"/>
        <v>4.4965696602347054E-2</v>
      </c>
    </row>
    <row r="338" spans="1:34" x14ac:dyDescent="0.25">
      <c r="A338" s="3">
        <v>44230</v>
      </c>
      <c r="B338" s="8">
        <v>1048</v>
      </c>
      <c r="C338" s="39"/>
      <c r="D338" s="40"/>
      <c r="E338" s="40"/>
      <c r="F338" s="8">
        <f t="shared" si="314"/>
        <v>370336</v>
      </c>
      <c r="G338" s="8">
        <v>83</v>
      </c>
      <c r="H338" s="38"/>
      <c r="I338" s="8">
        <f t="shared" si="315"/>
        <v>12739</v>
      </c>
      <c r="J338" s="8">
        <f t="shared" si="316"/>
        <v>1303.9527199170152</v>
      </c>
      <c r="K338" s="12">
        <v>3481</v>
      </c>
      <c r="L338" s="8">
        <f t="shared" si="326"/>
        <v>272284</v>
      </c>
      <c r="M338" s="4">
        <f t="shared" si="310"/>
        <v>3.4398492180074312E-2</v>
      </c>
      <c r="N338" s="4">
        <f t="shared" si="311"/>
        <v>0.73523502981076649</v>
      </c>
      <c r="O338" s="8">
        <f t="shared" si="312"/>
        <v>85313</v>
      </c>
      <c r="P338" s="1">
        <f t="shared" si="317"/>
        <v>-2516</v>
      </c>
      <c r="Q338" s="4">
        <f t="shared" si="318"/>
        <v>-2.8646574593812979E-2</v>
      </c>
      <c r="R338" s="22">
        <f t="shared" si="319"/>
        <v>0.97135342540618708</v>
      </c>
      <c r="S338" s="7">
        <v>3697</v>
      </c>
      <c r="T338" s="12">
        <f t="shared" si="289"/>
        <v>-32</v>
      </c>
      <c r="U338" s="28">
        <f t="shared" si="299"/>
        <v>1.0131542888462592</v>
      </c>
      <c r="V338" s="28">
        <f t="shared" si="300"/>
        <v>0.97059595694407985</v>
      </c>
      <c r="W338" s="4">
        <f t="shared" si="290"/>
        <v>-8.5813891123625637E-3</v>
      </c>
      <c r="X338" s="12">
        <v>269</v>
      </c>
      <c r="Y338" s="42">
        <f t="shared" si="297"/>
        <v>1.0426356589147288</v>
      </c>
      <c r="Z338" s="44">
        <f t="shared" si="304"/>
        <v>1.0549019607843138</v>
      </c>
      <c r="AA338" s="11">
        <f t="shared" si="291"/>
        <v>-3</v>
      </c>
      <c r="AB338" s="4">
        <f t="shared" si="292"/>
        <v>-1.1029411764705883E-2</v>
      </c>
      <c r="AC338" s="4">
        <f t="shared" si="286"/>
        <v>4.3334544559445805E-2</v>
      </c>
      <c r="AD338" s="4">
        <f t="shared" si="287"/>
        <v>3.1530950734354672E-3</v>
      </c>
      <c r="AE338" s="4">
        <f t="shared" si="288"/>
        <v>7.2761698674601027E-2</v>
      </c>
      <c r="AF338" s="1">
        <f t="shared" si="313"/>
        <v>285023</v>
      </c>
      <c r="AG338" s="4">
        <f t="shared" si="324"/>
        <v>0.95530536132171795</v>
      </c>
      <c r="AH338" s="4">
        <f t="shared" si="325"/>
        <v>4.4694638678282106E-2</v>
      </c>
    </row>
    <row r="339" spans="1:34" x14ac:dyDescent="0.25">
      <c r="A339" s="3">
        <v>44231</v>
      </c>
      <c r="B339" s="8">
        <v>1652</v>
      </c>
      <c r="C339" s="39"/>
      <c r="D339" s="40"/>
      <c r="E339" s="40"/>
      <c r="F339" s="8">
        <f t="shared" si="314"/>
        <v>371988</v>
      </c>
      <c r="G339" s="8">
        <v>93</v>
      </c>
      <c r="H339" s="38"/>
      <c r="I339" s="8">
        <f t="shared" si="315"/>
        <v>12832</v>
      </c>
      <c r="J339" s="8">
        <f t="shared" si="316"/>
        <v>1313.4721172756999</v>
      </c>
      <c r="K339" s="12">
        <v>2024</v>
      </c>
      <c r="L339" s="8">
        <f t="shared" si="326"/>
        <v>274308</v>
      </c>
      <c r="M339" s="4">
        <f t="shared" si="310"/>
        <v>3.4495736421605E-2</v>
      </c>
      <c r="N339" s="4">
        <f t="shared" si="311"/>
        <v>0.73741088422207168</v>
      </c>
      <c r="O339" s="8">
        <f t="shared" si="312"/>
        <v>84848</v>
      </c>
      <c r="P339" s="1">
        <f t="shared" si="317"/>
        <v>-465</v>
      </c>
      <c r="Q339" s="4">
        <f t="shared" si="318"/>
        <v>-5.4505175061245062E-3</v>
      </c>
      <c r="R339" s="22">
        <f t="shared" si="319"/>
        <v>0.99454948249387554</v>
      </c>
      <c r="S339" s="7">
        <v>3648</v>
      </c>
      <c r="T339" s="12">
        <f t="shared" si="289"/>
        <v>-49</v>
      </c>
      <c r="U339" s="28">
        <f t="shared" si="299"/>
        <v>1.018425460636516</v>
      </c>
      <c r="V339" s="28">
        <f t="shared" si="300"/>
        <v>0.99427636958299259</v>
      </c>
      <c r="W339" s="4">
        <f t="shared" si="290"/>
        <v>-1.3253989721395727E-2</v>
      </c>
      <c r="X339" s="12">
        <v>289</v>
      </c>
      <c r="Y339" s="42">
        <f t="shared" si="297"/>
        <v>1.0946969696969697</v>
      </c>
      <c r="Z339" s="44">
        <f t="shared" si="304"/>
        <v>1.1333333333333333</v>
      </c>
      <c r="AA339" s="11">
        <f t="shared" si="291"/>
        <v>20</v>
      </c>
      <c r="AB339" s="4">
        <f t="shared" si="292"/>
        <v>7.434944237918216E-2</v>
      </c>
      <c r="AC339" s="4">
        <f t="shared" si="286"/>
        <v>4.2994531397322268E-2</v>
      </c>
      <c r="AD339" s="4">
        <f t="shared" si="287"/>
        <v>3.4060908919479539E-3</v>
      </c>
      <c r="AE339" s="4">
        <f t="shared" si="288"/>
        <v>7.9221491228070179E-2</v>
      </c>
      <c r="AF339" s="1">
        <f t="shared" si="313"/>
        <v>287140</v>
      </c>
      <c r="AG339" s="4">
        <f t="shared" si="324"/>
        <v>0.95531099811938425</v>
      </c>
      <c r="AH339" s="4">
        <f t="shared" si="325"/>
        <v>4.4689001880615725E-2</v>
      </c>
    </row>
    <row r="340" spans="1:34" x14ac:dyDescent="0.25">
      <c r="A340" s="3">
        <v>44232</v>
      </c>
      <c r="B340" s="8">
        <v>1576</v>
      </c>
      <c r="C340" s="39"/>
      <c r="D340" s="40"/>
      <c r="E340" s="40"/>
      <c r="F340" s="8">
        <f t="shared" si="314"/>
        <v>373564</v>
      </c>
      <c r="G340" s="8">
        <v>98</v>
      </c>
      <c r="H340" s="38"/>
      <c r="I340" s="8">
        <f t="shared" si="315"/>
        <v>12930</v>
      </c>
      <c r="J340" s="8">
        <f t="shared" si="316"/>
        <v>1323.5033101913029</v>
      </c>
      <c r="K340" s="12">
        <v>1456</v>
      </c>
      <c r="L340" s="8">
        <f t="shared" si="326"/>
        <v>275764</v>
      </c>
      <c r="M340" s="4">
        <f t="shared" si="310"/>
        <v>3.461254296452549E-2</v>
      </c>
      <c r="N340" s="4">
        <f t="shared" si="311"/>
        <v>0.73819747084836873</v>
      </c>
      <c r="O340" s="8">
        <f t="shared" si="312"/>
        <v>84870</v>
      </c>
      <c r="P340" s="1">
        <f t="shared" si="317"/>
        <v>22</v>
      </c>
      <c r="Q340" s="4">
        <f t="shared" si="318"/>
        <v>2.5928719592683387E-4</v>
      </c>
      <c r="R340" s="22">
        <f t="shared" si="319"/>
        <v>1.0002592871959268</v>
      </c>
      <c r="S340" s="7">
        <v>3638</v>
      </c>
      <c r="T340" s="12">
        <f t="shared" si="289"/>
        <v>-10</v>
      </c>
      <c r="U340" s="28">
        <f t="shared" si="299"/>
        <v>1.0213363279056711</v>
      </c>
      <c r="V340" s="28">
        <f t="shared" si="300"/>
        <v>0.99698547547273231</v>
      </c>
      <c r="W340" s="4">
        <f t="shared" si="290"/>
        <v>-2.7412280701754384E-3</v>
      </c>
      <c r="X340" s="12">
        <v>302</v>
      </c>
      <c r="Y340" s="42">
        <f t="shared" si="297"/>
        <v>1.1268656716417911</v>
      </c>
      <c r="Z340" s="44">
        <f t="shared" si="304"/>
        <v>1.1705426356589148</v>
      </c>
      <c r="AA340" s="11">
        <f t="shared" si="291"/>
        <v>13</v>
      </c>
      <c r="AB340" s="4">
        <f t="shared" si="292"/>
        <v>4.4982698961937718E-2</v>
      </c>
      <c r="AC340" s="4">
        <f t="shared" si="286"/>
        <v>4.2865559090373512E-2</v>
      </c>
      <c r="AD340" s="4">
        <f t="shared" si="287"/>
        <v>3.5583834099210559E-3</v>
      </c>
      <c r="AE340" s="4">
        <f t="shared" si="288"/>
        <v>8.3012644310060474E-2</v>
      </c>
      <c r="AF340" s="1">
        <f t="shared" si="313"/>
        <v>288694</v>
      </c>
      <c r="AG340" s="4">
        <f t="shared" si="324"/>
        <v>0.95521209308125554</v>
      </c>
      <c r="AH340" s="4">
        <f t="shared" si="325"/>
        <v>4.4787906918744416E-2</v>
      </c>
    </row>
    <row r="341" spans="1:34" x14ac:dyDescent="0.25">
      <c r="A341" s="3">
        <v>44233</v>
      </c>
      <c r="B341" s="8">
        <v>1561</v>
      </c>
      <c r="C341" s="39"/>
      <c r="D341" s="40"/>
      <c r="E341" s="40"/>
      <c r="F341" s="8">
        <f t="shared" si="314"/>
        <v>375125</v>
      </c>
      <c r="G341" s="8">
        <v>96</v>
      </c>
      <c r="H341" s="38"/>
      <c r="I341" s="8">
        <f t="shared" si="315"/>
        <v>13026</v>
      </c>
      <c r="J341" s="8">
        <f t="shared" si="316"/>
        <v>1333.3297848841387</v>
      </c>
      <c r="K341" s="12">
        <v>2185</v>
      </c>
      <c r="L341" s="8">
        <f t="shared" si="326"/>
        <v>277949</v>
      </c>
      <c r="M341" s="4">
        <f t="shared" si="310"/>
        <v>3.4724425191602799E-2</v>
      </c>
      <c r="N341" s="4">
        <f t="shared" si="311"/>
        <v>0.74095034988337216</v>
      </c>
      <c r="O341" s="8">
        <f t="shared" si="312"/>
        <v>84150</v>
      </c>
      <c r="P341" s="1">
        <f t="shared" si="317"/>
        <v>-720</v>
      </c>
      <c r="Q341" s="4">
        <f t="shared" si="318"/>
        <v>-8.483563096500531E-3</v>
      </c>
      <c r="R341" s="22">
        <f t="shared" si="319"/>
        <v>0.99151643690349944</v>
      </c>
      <c r="S341" s="7">
        <v>3601</v>
      </c>
      <c r="T341" s="12">
        <f t="shared" si="289"/>
        <v>-37</v>
      </c>
      <c r="U341" s="28">
        <f t="shared" si="299"/>
        <v>0.97800108636610539</v>
      </c>
      <c r="V341" s="28">
        <f t="shared" si="300"/>
        <v>1.0053042992741485</v>
      </c>
      <c r="W341" s="4">
        <f t="shared" si="290"/>
        <v>-1.017042330951072E-2</v>
      </c>
      <c r="X341" s="12">
        <v>298</v>
      </c>
      <c r="Y341" s="42">
        <f t="shared" si="297"/>
        <v>1.0915750915750915</v>
      </c>
      <c r="Z341" s="44">
        <f t="shared" si="304"/>
        <v>1.1287878787878789</v>
      </c>
      <c r="AA341" s="11">
        <f t="shared" si="291"/>
        <v>-4</v>
      </c>
      <c r="AB341" s="4">
        <f t="shared" si="292"/>
        <v>-1.3245033112582781E-2</v>
      </c>
      <c r="AC341" s="4">
        <f t="shared" si="286"/>
        <v>4.2792632204396913E-2</v>
      </c>
      <c r="AD341" s="4">
        <f t="shared" si="287"/>
        <v>3.5412953060011882E-3</v>
      </c>
      <c r="AE341" s="4">
        <f t="shared" si="288"/>
        <v>8.2754790336017778E-2</v>
      </c>
      <c r="AF341" s="1">
        <f t="shared" si="313"/>
        <v>290975</v>
      </c>
      <c r="AG341" s="4">
        <f t="shared" si="324"/>
        <v>0.95523326746284043</v>
      </c>
      <c r="AH341" s="4">
        <f t="shared" si="325"/>
        <v>4.476673253715955E-2</v>
      </c>
    </row>
    <row r="342" spans="1:34" x14ac:dyDescent="0.25">
      <c r="A342" s="3">
        <v>44234</v>
      </c>
      <c r="B342" s="8">
        <v>1370</v>
      </c>
      <c r="C342" s="39"/>
      <c r="D342" s="40"/>
      <c r="E342" s="40">
        <f t="shared" ref="E342" si="332">(B342+B343+B344+B345+B346)/(B337+B338+B339+B340+B341)</f>
        <v>1.0522213561964147</v>
      </c>
      <c r="F342" s="8">
        <f t="shared" si="314"/>
        <v>376495</v>
      </c>
      <c r="G342" s="8">
        <v>64</v>
      </c>
      <c r="H342" s="38"/>
      <c r="I342" s="8">
        <f t="shared" si="315"/>
        <v>13090</v>
      </c>
      <c r="J342" s="8">
        <f t="shared" si="316"/>
        <v>1339.8807680126956</v>
      </c>
      <c r="K342" s="12">
        <v>1814</v>
      </c>
      <c r="L342" s="8">
        <f t="shared" si="326"/>
        <v>279763</v>
      </c>
      <c r="M342" s="4">
        <f t="shared" si="310"/>
        <v>3.4768058008738494E-2</v>
      </c>
      <c r="N342" s="4">
        <f t="shared" si="311"/>
        <v>0.74307228515650936</v>
      </c>
      <c r="O342" s="8">
        <f t="shared" si="312"/>
        <v>83642</v>
      </c>
      <c r="P342" s="1">
        <f t="shared" si="317"/>
        <v>-508</v>
      </c>
      <c r="Q342" s="4">
        <f t="shared" si="318"/>
        <v>-6.0368389780154482E-3</v>
      </c>
      <c r="R342" s="22">
        <f t="shared" si="319"/>
        <v>0.99396316102198456</v>
      </c>
      <c r="S342" s="7">
        <v>3678</v>
      </c>
      <c r="T342" s="12">
        <f t="shared" si="289"/>
        <v>77</v>
      </c>
      <c r="U342" s="28">
        <f t="shared" si="299"/>
        <v>0.98632341110217214</v>
      </c>
      <c r="V342" s="28">
        <f t="shared" si="300"/>
        <v>1.0325659741718136</v>
      </c>
      <c r="W342" s="4">
        <f t="shared" si="290"/>
        <v>2.1382949180783116E-2</v>
      </c>
      <c r="X342" s="12">
        <v>291</v>
      </c>
      <c r="Y342" s="42">
        <f t="shared" si="297"/>
        <v>1.0698529411764706</v>
      </c>
      <c r="Z342" s="44">
        <f t="shared" si="304"/>
        <v>1.085820895522388</v>
      </c>
      <c r="AA342" s="11">
        <f t="shared" si="291"/>
        <v>-7</v>
      </c>
      <c r="AB342" s="4">
        <f t="shared" si="292"/>
        <v>-2.3489932885906041E-2</v>
      </c>
      <c r="AC342" s="4">
        <f t="shared" si="286"/>
        <v>4.3973123550369433E-2</v>
      </c>
      <c r="AD342" s="4">
        <f t="shared" si="287"/>
        <v>3.4791133640993759E-3</v>
      </c>
      <c r="AE342" s="4">
        <f t="shared" si="288"/>
        <v>7.9119086460032628E-2</v>
      </c>
      <c r="AF342" s="1">
        <f t="shared" si="313"/>
        <v>292853</v>
      </c>
      <c r="AG342" s="4">
        <f t="shared" si="324"/>
        <v>0.95530180670848519</v>
      </c>
      <c r="AH342" s="4">
        <f t="shared" si="325"/>
        <v>4.4698193291514858E-2</v>
      </c>
    </row>
    <row r="343" spans="1:34" x14ac:dyDescent="0.25">
      <c r="A343" s="3">
        <v>44235</v>
      </c>
      <c r="B343" s="8">
        <v>1160</v>
      </c>
      <c r="C343" s="39">
        <f t="shared" ref="C343" si="333">B343+B344+B345+B346+B347+B348+B349</f>
        <v>10967</v>
      </c>
      <c r="D343" s="40">
        <f t="shared" ref="D343" si="334">C343/C336</f>
        <v>1.23100235716691</v>
      </c>
      <c r="E343" s="40"/>
      <c r="F343" s="8">
        <f t="shared" si="314"/>
        <v>377655</v>
      </c>
      <c r="G343" s="8">
        <v>65</v>
      </c>
      <c r="H343" s="38">
        <f t="shared" ref="H343" si="335">(G343+G344+G345+G346+G347+G348+G349)/(G336+G337+G338+G339+G340+G341+G342)</f>
        <v>1.088339222614841</v>
      </c>
      <c r="I343" s="8">
        <f t="shared" si="315"/>
        <v>13155</v>
      </c>
      <c r="J343" s="8">
        <f t="shared" si="316"/>
        <v>1346.5341102526365</v>
      </c>
      <c r="K343" s="12">
        <v>2076</v>
      </c>
      <c r="L343" s="8">
        <f t="shared" si="326"/>
        <v>281839</v>
      </c>
      <c r="M343" s="4">
        <f t="shared" si="310"/>
        <v>3.4833379671922786E-2</v>
      </c>
      <c r="N343" s="4">
        <f t="shared" si="311"/>
        <v>0.74628695502508902</v>
      </c>
      <c r="O343" s="8">
        <f t="shared" si="312"/>
        <v>82661</v>
      </c>
      <c r="P343" s="1">
        <f t="shared" si="317"/>
        <v>-981</v>
      </c>
      <c r="Q343" s="4">
        <f t="shared" si="318"/>
        <v>-1.1728557423304082E-2</v>
      </c>
      <c r="R343" s="22">
        <f t="shared" si="319"/>
        <v>0.98827144257669597</v>
      </c>
      <c r="S343" s="7">
        <v>3717</v>
      </c>
      <c r="T343" s="12">
        <f t="shared" si="289"/>
        <v>39</v>
      </c>
      <c r="U343" s="28">
        <f t="shared" si="299"/>
        <v>1.0054097917230187</v>
      </c>
      <c r="V343" s="28">
        <f t="shared" si="300"/>
        <v>1.0095057034220531</v>
      </c>
      <c r="W343" s="4">
        <f t="shared" si="290"/>
        <v>1.0603588907014683E-2</v>
      </c>
      <c r="X343" s="12">
        <v>295</v>
      </c>
      <c r="Y343" s="42">
        <f t="shared" si="297"/>
        <v>1.0966542750929369</v>
      </c>
      <c r="Z343" s="44">
        <f t="shared" si="304"/>
        <v>1.0805860805860805</v>
      </c>
      <c r="AA343" s="11">
        <f t="shared" si="291"/>
        <v>4</v>
      </c>
      <c r="AB343" s="4">
        <f t="shared" si="292"/>
        <v>1.3745704467353952E-2</v>
      </c>
      <c r="AC343" s="4">
        <f t="shared" si="286"/>
        <v>4.4966792078489248E-2</v>
      </c>
      <c r="AD343" s="4">
        <f t="shared" si="287"/>
        <v>3.5687930221023215E-3</v>
      </c>
      <c r="AE343" s="4">
        <f t="shared" si="288"/>
        <v>7.9365079365079361E-2</v>
      </c>
      <c r="AF343" s="1">
        <f t="shared" si="313"/>
        <v>294994</v>
      </c>
      <c r="AG343" s="4">
        <f t="shared" si="324"/>
        <v>0.95540587266181687</v>
      </c>
      <c r="AH343" s="4">
        <f t="shared" si="325"/>
        <v>4.4594127338183152E-2</v>
      </c>
    </row>
    <row r="344" spans="1:34" x14ac:dyDescent="0.25">
      <c r="A344" s="3">
        <v>44236</v>
      </c>
      <c r="B344" s="8">
        <v>1079</v>
      </c>
      <c r="C344" s="39"/>
      <c r="D344" s="40"/>
      <c r="E344" s="40"/>
      <c r="F344" s="8">
        <f t="shared" si="314"/>
        <v>378734</v>
      </c>
      <c r="G344" s="8">
        <v>94</v>
      </c>
      <c r="H344" s="38"/>
      <c r="I344" s="8">
        <f t="shared" si="315"/>
        <v>13249</v>
      </c>
      <c r="J344" s="8">
        <f t="shared" si="316"/>
        <v>1356.1558667227048</v>
      </c>
      <c r="K344" s="12">
        <v>1443</v>
      </c>
      <c r="L344" s="8">
        <f t="shared" si="326"/>
        <v>283282</v>
      </c>
      <c r="M344" s="4">
        <f t="shared" si="310"/>
        <v>3.4982335887456632E-2</v>
      </c>
      <c r="N344" s="4">
        <f t="shared" si="311"/>
        <v>0.74797087137674467</v>
      </c>
      <c r="O344" s="8">
        <f t="shared" si="312"/>
        <v>82203</v>
      </c>
      <c r="P344" s="1">
        <f t="shared" si="317"/>
        <v>-458</v>
      </c>
      <c r="Q344" s="4">
        <f t="shared" si="318"/>
        <v>-5.5407023868571633E-3</v>
      </c>
      <c r="R344" s="22">
        <f t="shared" si="319"/>
        <v>0.99445929761314289</v>
      </c>
      <c r="S344" s="7">
        <v>3792</v>
      </c>
      <c r="T344" s="12">
        <f t="shared" si="289"/>
        <v>75</v>
      </c>
      <c r="U344" s="28">
        <f t="shared" si="299"/>
        <v>1.0394736842105263</v>
      </c>
      <c r="V344" s="28">
        <f t="shared" si="300"/>
        <v>1.0168946098149638</v>
      </c>
      <c r="W344" s="4">
        <f t="shared" si="290"/>
        <v>2.0177562550443905E-2</v>
      </c>
      <c r="X344" s="12">
        <v>304</v>
      </c>
      <c r="Y344" s="42">
        <f t="shared" si="297"/>
        <v>1.0519031141868511</v>
      </c>
      <c r="Z344" s="44">
        <f t="shared" si="304"/>
        <v>1.1176470588235294</v>
      </c>
      <c r="AA344" s="11">
        <f t="shared" si="291"/>
        <v>9</v>
      </c>
      <c r="AB344" s="4">
        <f t="shared" si="292"/>
        <v>3.0508474576271188E-2</v>
      </c>
      <c r="AC344" s="4">
        <f t="shared" si="286"/>
        <v>4.6129703295500167E-2</v>
      </c>
      <c r="AD344" s="4">
        <f t="shared" si="287"/>
        <v>3.6981618675717433E-3</v>
      </c>
      <c r="AE344" s="4">
        <f t="shared" si="288"/>
        <v>8.0168776371308023E-2</v>
      </c>
      <c r="AF344" s="1">
        <f t="shared" si="313"/>
        <v>296531</v>
      </c>
      <c r="AG344" s="4">
        <f t="shared" si="324"/>
        <v>0.95532001713142978</v>
      </c>
      <c r="AH344" s="4">
        <f t="shared" si="325"/>
        <v>4.4679982868570237E-2</v>
      </c>
    </row>
    <row r="345" spans="1:34" x14ac:dyDescent="0.25">
      <c r="A345" s="3">
        <v>44237</v>
      </c>
      <c r="B345" s="8">
        <v>1279</v>
      </c>
      <c r="C345" s="39"/>
      <c r="D345" s="40"/>
      <c r="E345" s="40"/>
      <c r="F345" s="8">
        <f t="shared" si="314"/>
        <v>380013</v>
      </c>
      <c r="G345" s="8">
        <v>98</v>
      </c>
      <c r="H345" s="38"/>
      <c r="I345" s="8">
        <f t="shared" si="315"/>
        <v>13347</v>
      </c>
      <c r="J345" s="8">
        <f t="shared" si="316"/>
        <v>1366.1870596383078</v>
      </c>
      <c r="K345" s="12">
        <v>1740</v>
      </c>
      <c r="L345" s="8">
        <f t="shared" si="326"/>
        <v>285022</v>
      </c>
      <c r="M345" s="4">
        <f t="shared" si="310"/>
        <v>3.512248265190928E-2</v>
      </c>
      <c r="N345" s="4">
        <f t="shared" si="311"/>
        <v>0.75003223573930367</v>
      </c>
      <c r="O345" s="8">
        <f t="shared" si="312"/>
        <v>81644</v>
      </c>
      <c r="P345" s="1">
        <f t="shared" si="317"/>
        <v>-559</v>
      </c>
      <c r="Q345" s="4">
        <f t="shared" si="318"/>
        <v>-6.800238434120409E-3</v>
      </c>
      <c r="R345" s="22">
        <f t="shared" si="319"/>
        <v>0.99319976156587964</v>
      </c>
      <c r="S345" s="7">
        <v>3747</v>
      </c>
      <c r="T345" s="12">
        <f t="shared" si="289"/>
        <v>-45</v>
      </c>
      <c r="U345" s="28">
        <f t="shared" si="299"/>
        <v>1.0299615173172072</v>
      </c>
      <c r="V345" s="28">
        <f t="shared" si="300"/>
        <v>1.0135244793075466</v>
      </c>
      <c r="W345" s="4">
        <f t="shared" si="290"/>
        <v>-1.1867088607594937E-2</v>
      </c>
      <c r="X345" s="12">
        <v>296</v>
      </c>
      <c r="Y345" s="42">
        <f t="shared" si="297"/>
        <v>0.98013245033112584</v>
      </c>
      <c r="Z345" s="44">
        <f t="shared" si="304"/>
        <v>1.1003717472118959</v>
      </c>
      <c r="AA345" s="11">
        <f t="shared" si="291"/>
        <v>-8</v>
      </c>
      <c r="AB345" s="4">
        <f t="shared" si="292"/>
        <v>-2.6315789473684209E-2</v>
      </c>
      <c r="AC345" s="4">
        <f t="shared" si="286"/>
        <v>4.5894370682475136E-2</v>
      </c>
      <c r="AD345" s="4">
        <f t="shared" si="287"/>
        <v>3.6254960560482092E-3</v>
      </c>
      <c r="AE345" s="4">
        <f t="shared" si="288"/>
        <v>7.8996530557779554E-2</v>
      </c>
      <c r="AF345" s="1">
        <f t="shared" si="313"/>
        <v>298369</v>
      </c>
      <c r="AG345" s="4">
        <f t="shared" si="324"/>
        <v>0.95526680050541446</v>
      </c>
      <c r="AH345" s="4">
        <f t="shared" si="325"/>
        <v>4.4733199494585561E-2</v>
      </c>
    </row>
    <row r="346" spans="1:34" x14ac:dyDescent="0.25">
      <c r="A346" s="3">
        <v>44238</v>
      </c>
      <c r="B346" s="8">
        <v>1862</v>
      </c>
      <c r="C346" s="39"/>
      <c r="D346" s="40"/>
      <c r="E346" s="40"/>
      <c r="F346" s="8">
        <f t="shared" si="314"/>
        <v>381875</v>
      </c>
      <c r="G346" s="8">
        <v>97</v>
      </c>
      <c r="H346" s="38"/>
      <c r="I346" s="8">
        <f t="shared" si="315"/>
        <v>13444</v>
      </c>
      <c r="J346" s="8">
        <f t="shared" si="316"/>
        <v>1376.1158934425273</v>
      </c>
      <c r="K346" s="12">
        <v>2112</v>
      </c>
      <c r="L346" s="8">
        <f t="shared" si="326"/>
        <v>287134</v>
      </c>
      <c r="M346" s="4">
        <f t="shared" si="310"/>
        <v>3.5205237315875611E-2</v>
      </c>
      <c r="N346" s="4">
        <f t="shared" si="311"/>
        <v>0.75190572831423896</v>
      </c>
      <c r="O346" s="8">
        <f t="shared" si="312"/>
        <v>81297</v>
      </c>
      <c r="P346" s="1">
        <f t="shared" si="317"/>
        <v>-347</v>
      </c>
      <c r="Q346" s="4">
        <f t="shared" si="318"/>
        <v>-4.2501592278673265E-3</v>
      </c>
      <c r="R346" s="22">
        <f t="shared" si="319"/>
        <v>0.99574984077213269</v>
      </c>
      <c r="S346" s="7">
        <v>3799</v>
      </c>
      <c r="T346" s="12">
        <f t="shared" si="289"/>
        <v>52</v>
      </c>
      <c r="U346" s="28">
        <f t="shared" si="299"/>
        <v>1.0549847264648708</v>
      </c>
      <c r="V346" s="28">
        <f t="shared" si="300"/>
        <v>1.0413925438596492</v>
      </c>
      <c r="W346" s="4">
        <f>(S346-S345)/S345</f>
        <v>1.3877768881772085E-2</v>
      </c>
      <c r="X346" s="12">
        <v>299</v>
      </c>
      <c r="Y346" s="42">
        <f t="shared" si="297"/>
        <v>1.0033557046979866</v>
      </c>
      <c r="Z346" s="44">
        <f t="shared" si="304"/>
        <v>1.0346020761245676</v>
      </c>
      <c r="AA346" s="11">
        <f t="shared" si="291"/>
        <v>3</v>
      </c>
      <c r="AB346" s="4">
        <f t="shared" si="292"/>
        <v>1.0135135135135136E-2</v>
      </c>
      <c r="AC346" s="4">
        <f>S346/O346</f>
        <v>4.6729891631917535E-2</v>
      </c>
      <c r="AD346" s="4">
        <f t="shared" si="287"/>
        <v>3.6778724922198851E-3</v>
      </c>
      <c r="AE346" s="4">
        <f>X346/S346</f>
        <v>7.8704922347986317E-2</v>
      </c>
      <c r="AF346" s="1">
        <f t="shared" si="313"/>
        <v>300578</v>
      </c>
      <c r="AG346" s="4">
        <f t="shared" si="324"/>
        <v>0.95527284099302012</v>
      </c>
      <c r="AH346" s="4">
        <f t="shared" si="325"/>
        <v>4.4727159006979884E-2</v>
      </c>
    </row>
    <row r="347" spans="1:34" x14ac:dyDescent="0.25">
      <c r="A347" s="3">
        <v>44239</v>
      </c>
      <c r="B347" s="8">
        <v>1860</v>
      </c>
      <c r="C347" s="39"/>
      <c r="D347" s="40"/>
      <c r="E347" s="40">
        <f t="shared" ref="E347" si="336">(B347+B348+B349+B350+B351)/(B342+B343+B344+B345+B346)</f>
        <v>1.1477037037037037</v>
      </c>
      <c r="F347" s="8">
        <f t="shared" si="314"/>
        <v>383735</v>
      </c>
      <c r="G347" s="8">
        <v>99</v>
      </c>
      <c r="H347" s="38"/>
      <c r="I347" s="8">
        <f t="shared" si="315"/>
        <v>13543</v>
      </c>
      <c r="J347" s="8">
        <f t="shared" si="316"/>
        <v>1386.2494454695141</v>
      </c>
      <c r="K347" s="12">
        <v>2386</v>
      </c>
      <c r="L347" s="8">
        <f t="shared" si="326"/>
        <v>289520</v>
      </c>
      <c r="M347" s="4">
        <f t="shared" si="310"/>
        <v>3.5292584726438821E-2</v>
      </c>
      <c r="N347" s="4">
        <f t="shared" si="311"/>
        <v>0.75447900243657728</v>
      </c>
      <c r="O347" s="8">
        <f t="shared" si="312"/>
        <v>80672</v>
      </c>
      <c r="P347" s="1">
        <f t="shared" si="317"/>
        <v>-625</v>
      </c>
      <c r="Q347" s="4">
        <f t="shared" si="318"/>
        <v>-7.6878605606602946E-3</v>
      </c>
      <c r="R347" s="22">
        <f t="shared" si="319"/>
        <v>0.99231213943933971</v>
      </c>
      <c r="S347" s="7">
        <v>3828</v>
      </c>
      <c r="T347" s="12">
        <f t="shared" si="289"/>
        <v>29</v>
      </c>
      <c r="U347" s="28">
        <f t="shared" si="299"/>
        <v>1.0407830342577489</v>
      </c>
      <c r="V347" s="28">
        <f t="shared" si="300"/>
        <v>1.0522264980758658</v>
      </c>
      <c r="W347" s="4">
        <f t="shared" si="290"/>
        <v>7.6335877862595417E-3</v>
      </c>
      <c r="X347" s="12">
        <v>299</v>
      </c>
      <c r="Y347" s="42">
        <f t="shared" si="297"/>
        <v>1.0274914089347078</v>
      </c>
      <c r="Z347" s="44">
        <f t="shared" si="304"/>
        <v>0.99006622516556286</v>
      </c>
      <c r="AA347" s="11">
        <f t="shared" si="291"/>
        <v>0</v>
      </c>
      <c r="AB347" s="4">
        <f t="shared" si="292"/>
        <v>0</v>
      </c>
      <c r="AC347" s="4">
        <f>S347/O347</f>
        <v>4.7451408171360572E-2</v>
      </c>
      <c r="AD347" s="4">
        <f t="shared" si="287"/>
        <v>3.7063665212217372E-3</v>
      </c>
      <c r="AE347" s="4">
        <f>X347/S347</f>
        <v>7.8108672936259144E-2</v>
      </c>
      <c r="AF347" s="1">
        <f t="shared" si="313"/>
        <v>303063</v>
      </c>
      <c r="AG347" s="4">
        <f t="shared" si="324"/>
        <v>0.95531292173574467</v>
      </c>
      <c r="AH347" s="4">
        <f t="shared" si="325"/>
        <v>4.4687078264255289E-2</v>
      </c>
    </row>
    <row r="348" spans="1:34" x14ac:dyDescent="0.25">
      <c r="A348" s="3">
        <v>44240</v>
      </c>
      <c r="B348" s="8">
        <v>2020</v>
      </c>
      <c r="C348" s="39"/>
      <c r="D348" s="40"/>
      <c r="E348" s="40"/>
      <c r="F348" s="8">
        <f t="shared" si="314"/>
        <v>385755</v>
      </c>
      <c r="G348" s="8">
        <v>93</v>
      </c>
      <c r="H348" s="38"/>
      <c r="I348" s="8">
        <f t="shared" si="315"/>
        <v>13636</v>
      </c>
      <c r="J348" s="8">
        <f t="shared" si="316"/>
        <v>1395.7688428281986</v>
      </c>
      <c r="K348" s="12">
        <v>4022</v>
      </c>
      <c r="L348" s="8">
        <f t="shared" si="326"/>
        <v>293542</v>
      </c>
      <c r="M348" s="4">
        <f t="shared" si="310"/>
        <v>3.5348861323897293E-2</v>
      </c>
      <c r="N348" s="4">
        <f t="shared" si="311"/>
        <v>0.76095449184067609</v>
      </c>
      <c r="O348" s="8">
        <f t="shared" si="312"/>
        <v>78577</v>
      </c>
      <c r="P348" s="1">
        <f t="shared" si="317"/>
        <v>-2095</v>
      </c>
      <c r="Q348" s="4">
        <f t="shared" si="318"/>
        <v>-2.5969357397857992E-2</v>
      </c>
      <c r="R348" s="22">
        <f t="shared" si="319"/>
        <v>0.974030642602142</v>
      </c>
      <c r="S348" s="7">
        <v>3771</v>
      </c>
      <c r="T348" s="12">
        <f t="shared" si="289"/>
        <v>-57</v>
      </c>
      <c r="U348" s="28">
        <f t="shared" si="299"/>
        <v>1.0145278450363195</v>
      </c>
      <c r="V348" s="28">
        <f t="shared" si="300"/>
        <v>1.0472091085809498</v>
      </c>
      <c r="W348" s="4">
        <f t="shared" si="290"/>
        <v>-1.4890282131661442E-2</v>
      </c>
      <c r="X348" s="12">
        <v>299</v>
      </c>
      <c r="Y348" s="42">
        <f t="shared" si="297"/>
        <v>1.0135593220338983</v>
      </c>
      <c r="Z348" s="44">
        <f t="shared" si="304"/>
        <v>1.0033557046979866</v>
      </c>
      <c r="AA348" s="11">
        <f t="shared" si="291"/>
        <v>0</v>
      </c>
      <c r="AB348" s="4">
        <f t="shared" si="292"/>
        <v>0</v>
      </c>
      <c r="AC348" s="4">
        <f>S347/O348</f>
        <v>4.8716545554042534E-2</v>
      </c>
      <c r="AD348" s="4">
        <f t="shared" si="287"/>
        <v>3.8051847232650777E-3</v>
      </c>
      <c r="AE348" s="4">
        <f>X348/S347</f>
        <v>7.8108672936259144E-2</v>
      </c>
      <c r="AF348" s="1">
        <f t="shared" si="313"/>
        <v>307178</v>
      </c>
      <c r="AG348" s="4">
        <f t="shared" si="324"/>
        <v>0.95560880010938287</v>
      </c>
      <c r="AH348" s="4">
        <f t="shared" si="325"/>
        <v>4.439119989061717E-2</v>
      </c>
    </row>
    <row r="349" spans="1:34" x14ac:dyDescent="0.25">
      <c r="A349" s="3">
        <v>44241</v>
      </c>
      <c r="B349" s="8">
        <v>1707</v>
      </c>
      <c r="C349" s="39"/>
      <c r="D349" s="40"/>
      <c r="E349" s="40"/>
      <c r="F349" s="8">
        <f t="shared" si="314"/>
        <v>387462</v>
      </c>
      <c r="G349" s="8">
        <v>70</v>
      </c>
      <c r="H349" s="38"/>
      <c r="I349" s="8">
        <f t="shared" si="315"/>
        <v>13706</v>
      </c>
      <c r="J349" s="8">
        <f t="shared" si="316"/>
        <v>1402.9339806250578</v>
      </c>
      <c r="K349" s="12">
        <v>2631</v>
      </c>
      <c r="L349" s="8">
        <f t="shared" si="326"/>
        <v>296173</v>
      </c>
      <c r="M349" s="4">
        <f t="shared" si="310"/>
        <v>3.537379149439171E-2</v>
      </c>
      <c r="N349" s="4">
        <f t="shared" si="311"/>
        <v>0.76439237912363023</v>
      </c>
      <c r="O349" s="8">
        <f t="shared" si="312"/>
        <v>77583</v>
      </c>
      <c r="P349" s="1">
        <f t="shared" si="317"/>
        <v>-994</v>
      </c>
      <c r="Q349" s="4">
        <f t="shared" si="318"/>
        <v>-1.2650012090051796E-2</v>
      </c>
      <c r="R349" s="22">
        <f t="shared" si="319"/>
        <v>0.98734998790994821</v>
      </c>
      <c r="S349" s="7">
        <v>3755</v>
      </c>
      <c r="T349" s="12">
        <f t="shared" si="289"/>
        <v>-16</v>
      </c>
      <c r="U349" s="28">
        <f t="shared" si="299"/>
        <v>0.9902426160337553</v>
      </c>
      <c r="V349" s="28">
        <f t="shared" si="300"/>
        <v>1.0209352909189777</v>
      </c>
      <c r="W349" s="4">
        <f>(S348-S347)/S347</f>
        <v>-1.4890282131661442E-2</v>
      </c>
      <c r="X349" s="12">
        <v>312</v>
      </c>
      <c r="Y349" s="42">
        <f t="shared" si="297"/>
        <v>1.0263157894736843</v>
      </c>
      <c r="Z349" s="44">
        <f t="shared" si="304"/>
        <v>1.0721649484536082</v>
      </c>
      <c r="AA349" s="11">
        <f t="shared" si="291"/>
        <v>13</v>
      </c>
      <c r="AB349" s="4">
        <f t="shared" si="292"/>
        <v>4.3478260869565216E-2</v>
      </c>
      <c r="AC349" s="4">
        <f>S348/O349</f>
        <v>4.8606009048373998E-2</v>
      </c>
      <c r="AD349" s="4">
        <f t="shared" si="287"/>
        <v>4.0214995553149533E-3</v>
      </c>
      <c r="AE349" s="4">
        <f>X349/S348</f>
        <v>8.2736674622116146E-2</v>
      </c>
      <c r="AF349" s="1">
        <f t="shared" si="313"/>
        <v>309879</v>
      </c>
      <c r="AG349" s="4">
        <f t="shared" si="324"/>
        <v>0.95576983274116667</v>
      </c>
      <c r="AH349" s="4">
        <f t="shared" si="325"/>
        <v>4.4230167258833289E-2</v>
      </c>
    </row>
    <row r="350" spans="1:34" x14ac:dyDescent="0.25">
      <c r="A350" s="3">
        <v>44242</v>
      </c>
      <c r="B350" s="8">
        <v>1337</v>
      </c>
      <c r="C350" s="39">
        <f t="shared" ref="C350" si="337">B350+B351+B352+B353+B354+B355+B356</f>
        <v>15561</v>
      </c>
      <c r="D350" s="40">
        <f t="shared" ref="D350" si="338">C350/C343</f>
        <v>1.4188930427646576</v>
      </c>
      <c r="E350" s="40"/>
      <c r="F350" s="8">
        <f t="shared" si="314"/>
        <v>388799</v>
      </c>
      <c r="G350" s="8">
        <v>46</v>
      </c>
      <c r="H350" s="38">
        <f t="shared" ref="H350:H413" si="339">(G350+G351+G352+G353+G354+G355+G356)/(G343+G344+G345+G346+G347+G348+G349)</f>
        <v>0.96266233766233766</v>
      </c>
      <c r="I350" s="8">
        <f t="shared" si="315"/>
        <v>13752</v>
      </c>
      <c r="J350" s="8">
        <f t="shared" si="316"/>
        <v>1407.6424997487084</v>
      </c>
      <c r="K350" s="12">
        <v>1835</v>
      </c>
      <c r="L350" s="8">
        <f t="shared" si="326"/>
        <v>298008</v>
      </c>
      <c r="M350" s="4">
        <f t="shared" si="310"/>
        <v>3.5370461343779178E-2</v>
      </c>
      <c r="N350" s="4">
        <f t="shared" si="311"/>
        <v>0.76648345288953934</v>
      </c>
      <c r="O350" s="8">
        <f t="shared" si="312"/>
        <v>77039</v>
      </c>
      <c r="P350" s="1">
        <f t="shared" si="317"/>
        <v>-544</v>
      </c>
      <c r="Q350" s="4">
        <f t="shared" si="318"/>
        <v>-7.0118453784978668E-3</v>
      </c>
      <c r="R350" s="22">
        <f t="shared" si="319"/>
        <v>0.99298815462150214</v>
      </c>
      <c r="S350" s="7">
        <v>3883</v>
      </c>
      <c r="T350" s="12">
        <f t="shared" si="289"/>
        <v>128</v>
      </c>
      <c r="U350" s="28">
        <f t="shared" si="299"/>
        <v>1.0362957032292501</v>
      </c>
      <c r="V350" s="28">
        <f t="shared" si="300"/>
        <v>1.0446596717783159</v>
      </c>
      <c r="W350" s="4">
        <f>(S349-S348)/S348</f>
        <v>-4.2429063908777515E-3</v>
      </c>
      <c r="X350" s="12">
        <v>314</v>
      </c>
      <c r="Y350" s="42">
        <f t="shared" si="297"/>
        <v>1.0608108108108107</v>
      </c>
      <c r="Z350" s="44">
        <f t="shared" si="304"/>
        <v>1.064406779661017</v>
      </c>
      <c r="AA350" s="11">
        <f t="shared" si="291"/>
        <v>2</v>
      </c>
      <c r="AB350" s="4">
        <f t="shared" si="292"/>
        <v>6.41025641025641E-3</v>
      </c>
      <c r="AC350" s="4">
        <f>S349/O350</f>
        <v>4.8741546489440415E-2</v>
      </c>
      <c r="AD350" s="4">
        <f t="shared" si="287"/>
        <v>4.0758576824725138E-3</v>
      </c>
      <c r="AE350" s="4">
        <f>X350/S349</f>
        <v>8.3621837549933423E-2</v>
      </c>
      <c r="AF350" s="1">
        <f t="shared" si="313"/>
        <v>311760</v>
      </c>
      <c r="AG350" s="4">
        <f t="shared" si="324"/>
        <v>0.95588914549653581</v>
      </c>
      <c r="AH350" s="4">
        <f t="shared" si="325"/>
        <v>4.4110854503464206E-2</v>
      </c>
    </row>
    <row r="351" spans="1:34" x14ac:dyDescent="0.25">
      <c r="A351" s="3">
        <v>44243</v>
      </c>
      <c r="B351" s="8">
        <v>823</v>
      </c>
      <c r="C351" s="39"/>
      <c r="D351" s="40"/>
      <c r="E351" s="40"/>
      <c r="F351" s="8">
        <f t="shared" si="314"/>
        <v>389622</v>
      </c>
      <c r="G351" s="8">
        <v>85</v>
      </c>
      <c r="H351" s="38"/>
      <c r="I351" s="8">
        <f t="shared" si="315"/>
        <v>13837</v>
      </c>
      <c r="J351" s="8">
        <f t="shared" si="316"/>
        <v>1416.3430242163231</v>
      </c>
      <c r="K351" s="12">
        <v>765</v>
      </c>
      <c r="L351" s="8">
        <f t="shared" si="326"/>
        <v>298773</v>
      </c>
      <c r="M351" s="4">
        <f t="shared" si="310"/>
        <v>3.5513908352197768E-2</v>
      </c>
      <c r="N351" s="4">
        <f t="shared" si="311"/>
        <v>0.76682784853011376</v>
      </c>
      <c r="O351" s="8">
        <f t="shared" si="312"/>
        <v>77012</v>
      </c>
      <c r="P351" s="1">
        <f t="shared" si="317"/>
        <v>-27</v>
      </c>
      <c r="Q351" s="4">
        <f t="shared" si="318"/>
        <v>-3.5047183893871937E-4</v>
      </c>
      <c r="R351" s="22">
        <f t="shared" si="319"/>
        <v>0.99964952816106123</v>
      </c>
      <c r="S351" s="7">
        <v>3979</v>
      </c>
      <c r="T351" s="12">
        <f t="shared" si="289"/>
        <v>96</v>
      </c>
      <c r="U351" s="28">
        <f t="shared" si="299"/>
        <v>1.0473808897078178</v>
      </c>
      <c r="V351" s="28">
        <f t="shared" si="300"/>
        <v>1.0493143459915613</v>
      </c>
      <c r="W351" s="4">
        <f>(S351-S349)/S349</f>
        <v>5.9653794940079892E-2</v>
      </c>
      <c r="X351" s="12">
        <v>318</v>
      </c>
      <c r="Y351" s="42">
        <f t="shared" si="297"/>
        <v>1.0635451505016722</v>
      </c>
      <c r="Z351" s="44">
        <f t="shared" si="304"/>
        <v>1.0460526315789473</v>
      </c>
      <c r="AA351" s="11">
        <f t="shared" si="291"/>
        <v>4</v>
      </c>
      <c r="AB351" s="4">
        <f t="shared" si="292"/>
        <v>1.2738853503184714E-2</v>
      </c>
      <c r="AC351" s="4">
        <f t="shared" si="286"/>
        <v>5.1667272632836443E-2</v>
      </c>
      <c r="AD351" s="4">
        <f t="shared" si="287"/>
        <v>4.1292266140341765E-3</v>
      </c>
      <c r="AE351" s="4">
        <f t="shared" si="288"/>
        <v>7.9919577783362658E-2</v>
      </c>
      <c r="AF351" s="1">
        <f t="shared" si="313"/>
        <v>312610</v>
      </c>
      <c r="AG351" s="4">
        <f t="shared" si="324"/>
        <v>0.95573718051245959</v>
      </c>
      <c r="AH351" s="4">
        <f t="shared" si="325"/>
        <v>4.4262819487540385E-2</v>
      </c>
    </row>
    <row r="352" spans="1:34" x14ac:dyDescent="0.25">
      <c r="A352" s="3">
        <v>44244</v>
      </c>
      <c r="B352" s="8">
        <v>1548</v>
      </c>
      <c r="C352" s="39"/>
      <c r="D352" s="40"/>
      <c r="E352" s="40">
        <f t="shared" ref="E352" si="340">(B352+B353+B354+B355+B356)/(B347+B348+B349+B350+B351)</f>
        <v>1.7298309022847553</v>
      </c>
      <c r="F352" s="8">
        <f t="shared" si="314"/>
        <v>391170</v>
      </c>
      <c r="G352" s="8">
        <v>94</v>
      </c>
      <c r="H352" s="38"/>
      <c r="I352" s="8">
        <f t="shared" si="315"/>
        <v>13931</v>
      </c>
      <c r="J352" s="8">
        <f t="shared" si="316"/>
        <v>1425.9647806863914</v>
      </c>
      <c r="K352" s="12">
        <v>1218</v>
      </c>
      <c r="L352" s="8">
        <f t="shared" si="326"/>
        <v>299991</v>
      </c>
      <c r="M352" s="4">
        <f t="shared" si="310"/>
        <v>3.561367180509753E-2</v>
      </c>
      <c r="N352" s="4">
        <f t="shared" si="311"/>
        <v>0.76690697139351183</v>
      </c>
      <c r="O352" s="8">
        <f t="shared" si="312"/>
        <v>77248</v>
      </c>
      <c r="P352" s="1">
        <f t="shared" si="317"/>
        <v>236</v>
      </c>
      <c r="Q352" s="4">
        <f t="shared" si="318"/>
        <v>3.0644574871448605E-3</v>
      </c>
      <c r="R352" s="22">
        <f t="shared" si="319"/>
        <v>1.0030644574871448</v>
      </c>
      <c r="S352" s="7">
        <v>4014</v>
      </c>
      <c r="T352" s="12">
        <f t="shared" si="289"/>
        <v>35</v>
      </c>
      <c r="U352" s="28">
        <f t="shared" si="299"/>
        <v>1.0485893416927901</v>
      </c>
      <c r="V352" s="28">
        <f t="shared" si="300"/>
        <v>1.0712570056044837</v>
      </c>
      <c r="W352" s="4">
        <f t="shared" si="290"/>
        <v>8.7961799447097266E-3</v>
      </c>
      <c r="X352" s="12">
        <v>321</v>
      </c>
      <c r="Y352" s="42">
        <f t="shared" si="297"/>
        <v>1.0735785953177257</v>
      </c>
      <c r="Z352" s="44">
        <f t="shared" si="304"/>
        <v>1.0844594594594594</v>
      </c>
      <c r="AA352" s="11">
        <f t="shared" si="291"/>
        <v>3</v>
      </c>
      <c r="AB352" s="4">
        <f t="shared" si="292"/>
        <v>9.433962264150943E-3</v>
      </c>
      <c r="AC352" s="4">
        <f t="shared" si="286"/>
        <v>5.1962510356255182E-2</v>
      </c>
      <c r="AD352" s="4">
        <f t="shared" si="287"/>
        <v>4.155447390223695E-3</v>
      </c>
      <c r="AE352" s="4">
        <f t="shared" si="288"/>
        <v>7.9970104633781763E-2</v>
      </c>
      <c r="AF352" s="1">
        <f t="shared" si="313"/>
        <v>313922</v>
      </c>
      <c r="AG352" s="4">
        <f t="shared" si="324"/>
        <v>0.95562273430979672</v>
      </c>
      <c r="AH352" s="4">
        <f t="shared" si="325"/>
        <v>4.4377265690203296E-2</v>
      </c>
    </row>
    <row r="353" spans="1:34" x14ac:dyDescent="0.25">
      <c r="A353" s="3">
        <v>44245</v>
      </c>
      <c r="B353" s="8">
        <v>2853</v>
      </c>
      <c r="C353" s="39"/>
      <c r="D353" s="40"/>
      <c r="E353" s="40"/>
      <c r="F353" s="8">
        <f t="shared" si="314"/>
        <v>394023</v>
      </c>
      <c r="G353" s="8">
        <v>104</v>
      </c>
      <c r="H353" s="38"/>
      <c r="I353" s="8">
        <f t="shared" si="315"/>
        <v>14035</v>
      </c>
      <c r="J353" s="8">
        <f t="shared" si="316"/>
        <v>1436.6101282702966</v>
      </c>
      <c r="K353" s="12">
        <v>1372</v>
      </c>
      <c r="L353" s="8">
        <f t="shared" si="326"/>
        <v>301363</v>
      </c>
      <c r="M353" s="4">
        <f t="shared" si="310"/>
        <v>3.5619748085771639E-2</v>
      </c>
      <c r="N353" s="4">
        <f t="shared" si="311"/>
        <v>0.7648360628694264</v>
      </c>
      <c r="O353" s="8">
        <f t="shared" si="312"/>
        <v>78625</v>
      </c>
      <c r="P353" s="1">
        <f t="shared" si="317"/>
        <v>1377</v>
      </c>
      <c r="Q353" s="4">
        <f t="shared" si="318"/>
        <v>1.7825704225352113E-2</v>
      </c>
      <c r="R353" s="22">
        <f t="shared" si="319"/>
        <v>1.017825704225352</v>
      </c>
      <c r="S353" s="7">
        <v>4021</v>
      </c>
      <c r="T353" s="12">
        <f t="shared" si="289"/>
        <v>7</v>
      </c>
      <c r="U353" s="28">
        <f t="shared" si="299"/>
        <v>1.0662954123574648</v>
      </c>
      <c r="V353" s="28">
        <f t="shared" si="300"/>
        <v>1.0584364306396421</v>
      </c>
      <c r="W353" s="4">
        <f t="shared" si="290"/>
        <v>1.7438963627304435E-3</v>
      </c>
      <c r="X353" s="12">
        <v>332</v>
      </c>
      <c r="Y353" s="42">
        <f t="shared" si="297"/>
        <v>1.1103678929765886</v>
      </c>
      <c r="Z353" s="44">
        <f t="shared" si="304"/>
        <v>1.1103678929765886</v>
      </c>
      <c r="AA353" s="11">
        <f t="shared" si="291"/>
        <v>11</v>
      </c>
      <c r="AB353" s="4">
        <f t="shared" si="292"/>
        <v>3.4267912772585667E-2</v>
      </c>
      <c r="AC353" s="4">
        <f t="shared" si="286"/>
        <v>5.1141494435612084E-2</v>
      </c>
      <c r="AD353" s="4">
        <f t="shared" si="287"/>
        <v>4.2225755166931641E-3</v>
      </c>
      <c r="AE353" s="4">
        <f t="shared" si="288"/>
        <v>8.2566525739865698E-2</v>
      </c>
      <c r="AF353" s="1">
        <f t="shared" si="313"/>
        <v>315398</v>
      </c>
      <c r="AG353" s="4">
        <f t="shared" si="324"/>
        <v>0.95550066899599873</v>
      </c>
      <c r="AH353" s="4">
        <f t="shared" si="325"/>
        <v>4.4499331004001295E-2</v>
      </c>
    </row>
    <row r="354" spans="1:34" x14ac:dyDescent="0.25">
      <c r="A354" s="3">
        <v>44246</v>
      </c>
      <c r="B354" s="8">
        <v>3093</v>
      </c>
      <c r="C354" s="39"/>
      <c r="D354" s="40"/>
      <c r="E354" s="40"/>
      <c r="F354" s="8">
        <f t="shared" si="314"/>
        <v>397116</v>
      </c>
      <c r="G354" s="8">
        <v>110</v>
      </c>
      <c r="H354" s="38"/>
      <c r="I354" s="8">
        <f t="shared" si="315"/>
        <v>14145</v>
      </c>
      <c r="J354" s="8">
        <f t="shared" si="316"/>
        <v>1447.8696305225042</v>
      </c>
      <c r="K354" s="12">
        <v>1326</v>
      </c>
      <c r="L354" s="8">
        <f t="shared" si="326"/>
        <v>302689</v>
      </c>
      <c r="M354" s="4">
        <f t="shared" si="310"/>
        <v>3.5619315263046562E-2</v>
      </c>
      <c r="N354" s="4">
        <f t="shared" si="311"/>
        <v>0.7622180924465396</v>
      </c>
      <c r="O354" s="8">
        <f t="shared" si="312"/>
        <v>80282</v>
      </c>
      <c r="P354" s="1">
        <f t="shared" si="317"/>
        <v>1657</v>
      </c>
      <c r="Q354" s="4">
        <f t="shared" si="318"/>
        <v>2.1074721780604135E-2</v>
      </c>
      <c r="R354" s="22">
        <f t="shared" si="319"/>
        <v>1.0210747217806042</v>
      </c>
      <c r="S354" s="7">
        <v>4024</v>
      </c>
      <c r="T354" s="12">
        <f t="shared" si="289"/>
        <v>3</v>
      </c>
      <c r="U354" s="28">
        <f t="shared" si="299"/>
        <v>1.0716378162450066</v>
      </c>
      <c r="V354" s="28">
        <f t="shared" si="300"/>
        <v>1.0512016718913271</v>
      </c>
      <c r="W354" s="4">
        <f t="shared" si="290"/>
        <v>7.4608306391444918E-4</v>
      </c>
      <c r="X354" s="12">
        <v>352</v>
      </c>
      <c r="Y354" s="42">
        <f t="shared" si="297"/>
        <v>1.1282051282051282</v>
      </c>
      <c r="Z354" s="44">
        <f t="shared" si="304"/>
        <v>1.1772575250836121</v>
      </c>
      <c r="AA354" s="11">
        <f t="shared" si="291"/>
        <v>20</v>
      </c>
      <c r="AB354" s="4">
        <f t="shared" si="292"/>
        <v>6.0240963855421686E-2</v>
      </c>
      <c r="AC354" s="4">
        <f t="shared" si="286"/>
        <v>5.0123315313519844E-2</v>
      </c>
      <c r="AD354" s="4">
        <f t="shared" si="287"/>
        <v>4.3845444807055134E-3</v>
      </c>
      <c r="AE354" s="4">
        <f t="shared" si="288"/>
        <v>8.74751491053678E-2</v>
      </c>
      <c r="AF354" s="1">
        <f t="shared" si="313"/>
        <v>316834</v>
      </c>
      <c r="AG354" s="4">
        <f t="shared" si="324"/>
        <v>0.95535517021531779</v>
      </c>
      <c r="AH354" s="4">
        <f t="shared" si="325"/>
        <v>4.4644829784682198E-2</v>
      </c>
    </row>
    <row r="355" spans="1:34" x14ac:dyDescent="0.25">
      <c r="A355" s="3">
        <v>44247</v>
      </c>
      <c r="B355" s="8">
        <v>2995</v>
      </c>
      <c r="C355" s="39"/>
      <c r="D355" s="40"/>
      <c r="E355" s="40"/>
      <c r="F355" s="8">
        <f t="shared" si="314"/>
        <v>400111</v>
      </c>
      <c r="G355" s="8">
        <v>107</v>
      </c>
      <c r="H355" s="38"/>
      <c r="I355" s="8">
        <f t="shared" si="315"/>
        <v>14252</v>
      </c>
      <c r="J355" s="8">
        <f t="shared" si="316"/>
        <v>1458.8220554405607</v>
      </c>
      <c r="K355" s="12">
        <v>1991</v>
      </c>
      <c r="L355" s="8">
        <f t="shared" si="326"/>
        <v>304680</v>
      </c>
      <c r="M355" s="4">
        <f t="shared" si="310"/>
        <v>3.5620115417971512E-2</v>
      </c>
      <c r="N355" s="4">
        <f t="shared" si="311"/>
        <v>0.7614886868893882</v>
      </c>
      <c r="O355" s="8">
        <f t="shared" si="312"/>
        <v>81179</v>
      </c>
      <c r="P355" s="1">
        <f t="shared" si="317"/>
        <v>897</v>
      </c>
      <c r="Q355" s="4">
        <f t="shared" si="318"/>
        <v>1.117311477043422E-2</v>
      </c>
      <c r="R355" s="22">
        <f t="shared" si="319"/>
        <v>1.0111731147704341</v>
      </c>
      <c r="S355" s="7">
        <v>4147</v>
      </c>
      <c r="T355" s="12">
        <f t="shared" si="289"/>
        <v>123</v>
      </c>
      <c r="U355" s="28">
        <f t="shared" si="299"/>
        <v>1.0679886685552409</v>
      </c>
      <c r="V355" s="28">
        <f t="shared" si="300"/>
        <v>1.0997083001856272</v>
      </c>
      <c r="W355" s="4">
        <f t="shared" si="290"/>
        <v>3.0566600397614316E-2</v>
      </c>
      <c r="X355" s="12">
        <v>351</v>
      </c>
      <c r="Y355" s="42">
        <f t="shared" si="297"/>
        <v>1.1178343949044587</v>
      </c>
      <c r="Z355" s="44">
        <f t="shared" si="304"/>
        <v>1.173913043478261</v>
      </c>
      <c r="AA355" s="11">
        <f t="shared" si="291"/>
        <v>-1</v>
      </c>
      <c r="AB355" s="4">
        <f t="shared" si="292"/>
        <v>-2.840909090909091E-3</v>
      </c>
      <c r="AC355" s="4">
        <f t="shared" si="286"/>
        <v>5.1084640116286231E-2</v>
      </c>
      <c r="AD355" s="4">
        <f t="shared" si="287"/>
        <v>4.3237783170524393E-3</v>
      </c>
      <c r="AE355" s="4">
        <f t="shared" si="288"/>
        <v>8.4639498432601878E-2</v>
      </c>
      <c r="AF355" s="1">
        <f t="shared" si="313"/>
        <v>318932</v>
      </c>
      <c r="AG355" s="4">
        <f t="shared" si="324"/>
        <v>0.95531335833343789</v>
      </c>
      <c r="AH355" s="4">
        <f t="shared" si="325"/>
        <v>4.4686641666562152E-2</v>
      </c>
    </row>
    <row r="356" spans="1:34" x14ac:dyDescent="0.25">
      <c r="A356" s="3">
        <v>44248</v>
      </c>
      <c r="B356" s="8">
        <v>2912</v>
      </c>
      <c r="C356" s="39"/>
      <c r="D356" s="40"/>
      <c r="E356" s="40"/>
      <c r="F356" s="8">
        <f t="shared" si="314"/>
        <v>403023</v>
      </c>
      <c r="G356" s="8">
        <v>47</v>
      </c>
      <c r="H356" s="38"/>
      <c r="I356" s="8">
        <f t="shared" si="315"/>
        <v>14299</v>
      </c>
      <c r="J356" s="8">
        <f t="shared" si="316"/>
        <v>1463.6329336755948</v>
      </c>
      <c r="K356" s="12">
        <v>1941</v>
      </c>
      <c r="L356" s="8">
        <f t="shared" si="326"/>
        <v>306621</v>
      </c>
      <c r="M356" s="4">
        <f t="shared" si="310"/>
        <v>3.5479364701270152E-2</v>
      </c>
      <c r="N356" s="4">
        <f t="shared" si="311"/>
        <v>0.76080273334276205</v>
      </c>
      <c r="O356" s="8">
        <f t="shared" si="312"/>
        <v>82103</v>
      </c>
      <c r="P356" s="1">
        <f t="shared" si="317"/>
        <v>924</v>
      </c>
      <c r="Q356" s="4">
        <f t="shared" si="318"/>
        <v>1.1382254031214969E-2</v>
      </c>
      <c r="R356" s="22">
        <f t="shared" si="319"/>
        <v>1.011382254031215</v>
      </c>
      <c r="S356" s="7">
        <v>4233</v>
      </c>
      <c r="T356" s="12">
        <f t="shared" si="289"/>
        <v>86</v>
      </c>
      <c r="U356" s="28">
        <f t="shared" si="299"/>
        <v>1.0638351344558934</v>
      </c>
      <c r="V356" s="28">
        <f t="shared" si="300"/>
        <v>1.1272969374167776</v>
      </c>
      <c r="W356" s="4">
        <f t="shared" si="290"/>
        <v>2.0737882806848323E-2</v>
      </c>
      <c r="X356" s="12">
        <v>366</v>
      </c>
      <c r="Y356" s="42">
        <f t="shared" si="297"/>
        <v>1.1509433962264151</v>
      </c>
      <c r="Z356" s="44">
        <f t="shared" si="304"/>
        <v>1.1730769230769231</v>
      </c>
      <c r="AA356" s="11">
        <f t="shared" si="291"/>
        <v>15</v>
      </c>
      <c r="AB356" s="4">
        <f t="shared" si="292"/>
        <v>4.2735042735042736E-2</v>
      </c>
      <c r="AC356" s="4">
        <f t="shared" si="286"/>
        <v>5.1557190358452187E-2</v>
      </c>
      <c r="AD356" s="4">
        <f t="shared" si="287"/>
        <v>4.4578151833672341E-3</v>
      </c>
      <c r="AE356" s="4">
        <f t="shared" si="288"/>
        <v>8.6463501063075834E-2</v>
      </c>
      <c r="AF356" s="1">
        <f t="shared" si="313"/>
        <v>320920</v>
      </c>
      <c r="AG356" s="4">
        <f t="shared" si="324"/>
        <v>0.95544372429265856</v>
      </c>
      <c r="AH356" s="4">
        <f t="shared" si="325"/>
        <v>4.4556275707341393E-2</v>
      </c>
    </row>
    <row r="357" spans="1:34" x14ac:dyDescent="0.25">
      <c r="A357" s="3">
        <v>44249</v>
      </c>
      <c r="B357" s="8">
        <v>2623</v>
      </c>
      <c r="C357" s="39">
        <f t="shared" ref="C357" si="341">B357+B358+B359+B360+B361+B362+B363</f>
        <v>25576</v>
      </c>
      <c r="D357" s="40">
        <f t="shared" ref="D357" si="342">C357/C350</f>
        <v>1.6435961699119594</v>
      </c>
      <c r="E357" s="40">
        <f t="shared" ref="E357" si="343">(B357+B358+B359+B360+B361)/(B352+B353+B354+B355+B356)</f>
        <v>1.2058055369002314</v>
      </c>
      <c r="F357" s="8">
        <f t="shared" si="314"/>
        <v>405646</v>
      </c>
      <c r="G357" s="8">
        <v>48</v>
      </c>
      <c r="H357" s="38">
        <f t="shared" ref="H357" si="344">(G357+G358+G359+G360+G361+G362+G363)/(G350+G351+G352+G353+G354+G355+G356)</f>
        <v>1.1382799325463744</v>
      </c>
      <c r="I357" s="8">
        <f t="shared" si="315"/>
        <v>14347</v>
      </c>
      <c r="J357" s="8">
        <f t="shared" si="316"/>
        <v>1468.5461710220127</v>
      </c>
      <c r="K357" s="12">
        <v>2029</v>
      </c>
      <c r="L357" s="8">
        <f t="shared" si="326"/>
        <v>308650</v>
      </c>
      <c r="M357" s="4">
        <f t="shared" si="310"/>
        <v>3.5368276773344247E-2</v>
      </c>
      <c r="N357" s="4">
        <f t="shared" si="311"/>
        <v>0.76088510671866605</v>
      </c>
      <c r="O357" s="8">
        <f t="shared" si="312"/>
        <v>82649</v>
      </c>
      <c r="P357" s="1">
        <f t="shared" si="317"/>
        <v>546</v>
      </c>
      <c r="Q357" s="4">
        <f t="shared" si="318"/>
        <v>6.6501833063347263E-3</v>
      </c>
      <c r="R357" s="22">
        <f t="shared" si="319"/>
        <v>1.0066501833063348</v>
      </c>
      <c r="S357" s="7">
        <v>4489</v>
      </c>
      <c r="T357" s="12">
        <f t="shared" si="289"/>
        <v>256</v>
      </c>
      <c r="U357" s="28">
        <f t="shared" si="299"/>
        <v>1.1183358246138515</v>
      </c>
      <c r="V357" s="28">
        <f t="shared" si="300"/>
        <v>1.1560648982745301</v>
      </c>
      <c r="W357" s="4">
        <f t="shared" si="290"/>
        <v>6.0477202929364517E-2</v>
      </c>
      <c r="X357" s="12">
        <v>394</v>
      </c>
      <c r="Y357" s="42">
        <f t="shared" si="297"/>
        <v>1.2274143302180685</v>
      </c>
      <c r="Z357" s="44">
        <f t="shared" si="304"/>
        <v>1.2547770700636942</v>
      </c>
      <c r="AA357" s="11">
        <f t="shared" si="291"/>
        <v>28</v>
      </c>
      <c r="AB357" s="4">
        <f t="shared" si="292"/>
        <v>7.650273224043716E-2</v>
      </c>
      <c r="AC357" s="4">
        <f t="shared" si="286"/>
        <v>5.4314026787982916E-2</v>
      </c>
      <c r="AD357" s="4">
        <f t="shared" si="287"/>
        <v>4.7671478178804337E-3</v>
      </c>
      <c r="AE357" s="4">
        <f t="shared" si="288"/>
        <v>8.7770104700378701E-2</v>
      </c>
      <c r="AF357" s="1">
        <f t="shared" si="313"/>
        <v>322997</v>
      </c>
      <c r="AG357" s="4">
        <f t="shared" si="324"/>
        <v>0.95558163078914049</v>
      </c>
      <c r="AH357" s="4">
        <f t="shared" si="325"/>
        <v>4.4418369210859544E-2</v>
      </c>
    </row>
    <row r="358" spans="1:34" x14ac:dyDescent="0.25">
      <c r="A358" s="3">
        <v>44250</v>
      </c>
      <c r="B358" s="8">
        <v>1628</v>
      </c>
      <c r="C358" s="39"/>
      <c r="D358" s="40"/>
      <c r="E358" s="40"/>
      <c r="F358" s="8">
        <f t="shared" si="314"/>
        <v>407274</v>
      </c>
      <c r="G358" s="8">
        <v>103</v>
      </c>
      <c r="H358" s="38"/>
      <c r="I358" s="8">
        <f t="shared" si="315"/>
        <v>14450</v>
      </c>
      <c r="J358" s="8">
        <f t="shared" si="316"/>
        <v>1479.0891594945342</v>
      </c>
      <c r="K358" s="12">
        <v>2198</v>
      </c>
      <c r="L358" s="8">
        <f t="shared" si="326"/>
        <v>310848</v>
      </c>
      <c r="M358" s="4">
        <f t="shared" si="310"/>
        <v>3.5479799839911216E-2</v>
      </c>
      <c r="N358" s="4">
        <f t="shared" si="311"/>
        <v>0.76324047201638212</v>
      </c>
      <c r="O358" s="8">
        <f t="shared" si="312"/>
        <v>81976</v>
      </c>
      <c r="P358" s="1">
        <f t="shared" si="317"/>
        <v>-673</v>
      </c>
      <c r="Q358" s="4">
        <f t="shared" si="318"/>
        <v>-8.1428692422170872E-3</v>
      </c>
      <c r="R358" s="22">
        <f t="shared" si="319"/>
        <v>0.99185713075778292</v>
      </c>
      <c r="S358" s="7">
        <v>4582</v>
      </c>
      <c r="T358" s="12">
        <f t="shared" si="289"/>
        <v>93</v>
      </c>
      <c r="U358" s="28">
        <f t="shared" si="299"/>
        <v>1.139517532952002</v>
      </c>
      <c r="V358" s="28">
        <f t="shared" si="300"/>
        <v>1.151545614475999</v>
      </c>
      <c r="W358" s="4">
        <f t="shared" si="290"/>
        <v>2.0717308977500556E-2</v>
      </c>
      <c r="X358" s="12">
        <v>396</v>
      </c>
      <c r="Y358" s="42">
        <f t="shared" si="297"/>
        <v>1.1927710843373494</v>
      </c>
      <c r="Z358" s="44">
        <f t="shared" si="304"/>
        <v>1.2452830188679245</v>
      </c>
      <c r="AA358" s="11">
        <f t="shared" si="291"/>
        <v>2</v>
      </c>
      <c r="AB358" s="4">
        <f t="shared" si="292"/>
        <v>5.076142131979695E-3</v>
      </c>
      <c r="AC358" s="4">
        <f t="shared" si="286"/>
        <v>5.5894408119449596E-2</v>
      </c>
      <c r="AD358" s="4">
        <f t="shared" si="287"/>
        <v>4.8306821508734259E-3</v>
      </c>
      <c r="AE358" s="4">
        <f t="shared" si="288"/>
        <v>8.6425141859450022E-2</v>
      </c>
      <c r="AF358" s="1">
        <f t="shared" si="313"/>
        <v>325298</v>
      </c>
      <c r="AG358" s="4">
        <f t="shared" si="324"/>
        <v>0.95557919200241015</v>
      </c>
      <c r="AH358" s="4">
        <f t="shared" si="325"/>
        <v>4.4420807997589899E-2</v>
      </c>
    </row>
    <row r="359" spans="1:34" x14ac:dyDescent="0.25">
      <c r="A359" s="3">
        <v>44251</v>
      </c>
      <c r="B359" s="8">
        <v>2855</v>
      </c>
      <c r="C359" s="39"/>
      <c r="D359" s="40"/>
      <c r="E359" s="40"/>
      <c r="F359" s="8">
        <f t="shared" si="314"/>
        <v>410129</v>
      </c>
      <c r="G359" s="8">
        <v>102</v>
      </c>
      <c r="H359" s="38"/>
      <c r="I359" s="8">
        <f t="shared" si="315"/>
        <v>14552</v>
      </c>
      <c r="J359" s="8">
        <f t="shared" si="316"/>
        <v>1489.529788855672</v>
      </c>
      <c r="K359" s="12">
        <v>2602</v>
      </c>
      <c r="L359" s="8">
        <f t="shared" si="326"/>
        <v>313450</v>
      </c>
      <c r="M359" s="4">
        <f t="shared" si="310"/>
        <v>3.5481519229315653E-2</v>
      </c>
      <c r="N359" s="4">
        <f t="shared" si="311"/>
        <v>0.76427172913888064</v>
      </c>
      <c r="O359" s="8">
        <f t="shared" si="312"/>
        <v>82127</v>
      </c>
      <c r="P359" s="1">
        <f t="shared" si="317"/>
        <v>151</v>
      </c>
      <c r="Q359" s="4">
        <f t="shared" si="318"/>
        <v>1.8420025373279984E-3</v>
      </c>
      <c r="R359" s="22">
        <f t="shared" si="319"/>
        <v>1.001842002537328</v>
      </c>
      <c r="S359" s="7">
        <v>4353</v>
      </c>
      <c r="T359" s="12">
        <f t="shared" si="289"/>
        <v>-229</v>
      </c>
      <c r="U359" s="28">
        <f t="shared" si="299"/>
        <v>1.0817594433399602</v>
      </c>
      <c r="V359" s="28">
        <f t="shared" si="300"/>
        <v>1.0844544095665172</v>
      </c>
      <c r="W359" s="4">
        <f t="shared" si="290"/>
        <v>-4.9978175469227414E-2</v>
      </c>
      <c r="X359" s="12">
        <v>407</v>
      </c>
      <c r="Y359" s="42">
        <f t="shared" si="297"/>
        <v>1.15625</v>
      </c>
      <c r="Z359" s="44">
        <f t="shared" si="304"/>
        <v>1.2679127725856698</v>
      </c>
      <c r="AA359" s="11">
        <f t="shared" si="291"/>
        <v>11</v>
      </c>
      <c r="AB359" s="4">
        <f t="shared" si="292"/>
        <v>2.7777777777777776E-2</v>
      </c>
      <c r="AC359" s="4">
        <f t="shared" si="286"/>
        <v>5.3003275414906181E-2</v>
      </c>
      <c r="AD359" s="4">
        <f t="shared" si="287"/>
        <v>4.9557392818439733E-3</v>
      </c>
      <c r="AE359" s="4">
        <f t="shared" si="288"/>
        <v>9.3498736503560761E-2</v>
      </c>
      <c r="AF359" s="1">
        <f t="shared" si="313"/>
        <v>328002</v>
      </c>
      <c r="AG359" s="4">
        <f t="shared" si="324"/>
        <v>0.95563441686331185</v>
      </c>
      <c r="AH359" s="4">
        <f t="shared" si="325"/>
        <v>4.4365583136688189E-2</v>
      </c>
    </row>
    <row r="360" spans="1:34" x14ac:dyDescent="0.25">
      <c r="A360" s="3">
        <v>44252</v>
      </c>
      <c r="B360" s="8">
        <v>4385</v>
      </c>
      <c r="C360" s="39"/>
      <c r="D360" s="40"/>
      <c r="E360" s="40"/>
      <c r="F360" s="8">
        <f t="shared" si="314"/>
        <v>414514</v>
      </c>
      <c r="G360" s="8">
        <v>120</v>
      </c>
      <c r="H360" s="38"/>
      <c r="I360" s="8">
        <f t="shared" si="315"/>
        <v>14672</v>
      </c>
      <c r="J360" s="8">
        <f t="shared" si="316"/>
        <v>1501.8128822217166</v>
      </c>
      <c r="K360" s="12">
        <v>2331</v>
      </c>
      <c r="L360" s="8">
        <f t="shared" si="326"/>
        <v>315781</v>
      </c>
      <c r="M360" s="4">
        <f>I360/F360</f>
        <v>3.5395668180085597E-2</v>
      </c>
      <c r="N360" s="4">
        <f t="shared" si="311"/>
        <v>0.76181021630150003</v>
      </c>
      <c r="O360" s="8">
        <f t="shared" si="312"/>
        <v>84061</v>
      </c>
      <c r="P360" s="1">
        <f t="shared" si="317"/>
        <v>1934</v>
      </c>
      <c r="Q360" s="4">
        <f t="shared" si="318"/>
        <v>2.3548893786452689E-2</v>
      </c>
      <c r="R360" s="22">
        <f t="shared" si="319"/>
        <v>1.0235488937864528</v>
      </c>
      <c r="S360" s="7">
        <v>4836</v>
      </c>
      <c r="T360" s="12">
        <f t="shared" si="289"/>
        <v>483</v>
      </c>
      <c r="U360" s="28">
        <f t="shared" si="299"/>
        <v>1.1661442006269593</v>
      </c>
      <c r="V360" s="28">
        <f t="shared" si="300"/>
        <v>1.2026858990300919</v>
      </c>
      <c r="W360" s="4">
        <f t="shared" si="290"/>
        <v>0.11095796002756719</v>
      </c>
      <c r="X360" s="12">
        <v>411</v>
      </c>
      <c r="Y360" s="42">
        <f t="shared" si="297"/>
        <v>1.170940170940171</v>
      </c>
      <c r="Z360" s="44">
        <f t="shared" si="304"/>
        <v>1.2379518072289157</v>
      </c>
      <c r="AA360" s="11">
        <f t="shared" si="291"/>
        <v>4</v>
      </c>
      <c r="AB360" s="4">
        <f t="shared" si="292"/>
        <v>9.8280098280098278E-3</v>
      </c>
      <c r="AC360" s="4">
        <f t="shared" si="286"/>
        <v>5.7529651086710841E-2</v>
      </c>
      <c r="AD360" s="4">
        <f t="shared" si="287"/>
        <v>4.8893065749872119E-3</v>
      </c>
      <c r="AE360" s="4">
        <f t="shared" si="288"/>
        <v>8.4987593052109178E-2</v>
      </c>
      <c r="AF360" s="1">
        <f t="shared" si="313"/>
        <v>330453</v>
      </c>
      <c r="AG360" s="4">
        <f t="shared" si="324"/>
        <v>0.95560034256006154</v>
      </c>
      <c r="AH360" s="4">
        <f t="shared" si="325"/>
        <v>4.4399657439938511E-2</v>
      </c>
    </row>
    <row r="361" spans="1:34" x14ac:dyDescent="0.25">
      <c r="A361" s="3">
        <v>44253</v>
      </c>
      <c r="B361" s="8">
        <v>4668</v>
      </c>
      <c r="C361" s="39"/>
      <c r="D361" s="40"/>
      <c r="E361" s="40"/>
      <c r="F361" s="8">
        <f t="shared" si="314"/>
        <v>419182</v>
      </c>
      <c r="G361" s="8">
        <v>123</v>
      </c>
      <c r="H361" s="38"/>
      <c r="I361" s="8">
        <f t="shared" si="315"/>
        <v>14795</v>
      </c>
      <c r="J361" s="8">
        <f t="shared" si="316"/>
        <v>1514.4030529219124</v>
      </c>
      <c r="K361" s="12">
        <v>2118</v>
      </c>
      <c r="L361" s="8">
        <f t="shared" si="326"/>
        <v>317899</v>
      </c>
      <c r="M361" s="4">
        <f t="shared" si="310"/>
        <v>3.5294931557175641E-2</v>
      </c>
      <c r="N361" s="4">
        <f t="shared" si="311"/>
        <v>0.75837941514664275</v>
      </c>
      <c r="O361" s="8">
        <f t="shared" si="312"/>
        <v>86488</v>
      </c>
      <c r="P361" s="1">
        <f t="shared" si="317"/>
        <v>2427</v>
      </c>
      <c r="Q361" s="4">
        <f t="shared" si="318"/>
        <v>2.8871890650836892E-2</v>
      </c>
      <c r="R361" s="22">
        <f t="shared" si="319"/>
        <v>1.028871890650837</v>
      </c>
      <c r="S361" s="7">
        <v>5027</v>
      </c>
      <c r="T361" s="12">
        <f t="shared" si="289"/>
        <v>191</v>
      </c>
      <c r="U361" s="28">
        <f t="shared" si="299"/>
        <v>1.1875738247106071</v>
      </c>
      <c r="V361" s="28">
        <f t="shared" si="300"/>
        <v>1.2492544731610338</v>
      </c>
      <c r="W361" s="4">
        <f t="shared" si="290"/>
        <v>3.9495450785773364E-2</v>
      </c>
      <c r="X361" s="12">
        <v>451</v>
      </c>
      <c r="Y361" s="42">
        <f t="shared" si="297"/>
        <v>1.2322404371584699</v>
      </c>
      <c r="Z361" s="44">
        <f t="shared" si="304"/>
        <v>1.28125</v>
      </c>
      <c r="AA361" s="11">
        <f t="shared" si="291"/>
        <v>40</v>
      </c>
      <c r="AB361" s="4">
        <f t="shared" si="292"/>
        <v>9.7323600973236016E-2</v>
      </c>
      <c r="AC361" s="4">
        <f t="shared" si="286"/>
        <v>5.8123670335769123E-2</v>
      </c>
      <c r="AD361" s="4">
        <f t="shared" si="287"/>
        <v>5.2145962445657203E-3</v>
      </c>
      <c r="AE361" s="4">
        <f t="shared" si="288"/>
        <v>8.9715536105032828E-2</v>
      </c>
      <c r="AF361" s="1">
        <f t="shared" si="313"/>
        <v>332694</v>
      </c>
      <c r="AG361" s="4">
        <f t="shared" si="324"/>
        <v>0.95552970597606213</v>
      </c>
      <c r="AH361" s="4">
        <f t="shared" si="325"/>
        <v>4.4470294023937915E-2</v>
      </c>
    </row>
    <row r="362" spans="1:34" x14ac:dyDescent="0.25">
      <c r="A362" s="3">
        <v>44254</v>
      </c>
      <c r="B362" s="8">
        <v>4948</v>
      </c>
      <c r="C362" s="39"/>
      <c r="D362" s="40"/>
      <c r="E362" s="40">
        <f t="shared" ref="E362" si="345">(B362+B363+B364+B365+B366)/(B357+B358+B359+B360+B361)</f>
        <v>1.2821337954081318</v>
      </c>
      <c r="F362" s="8">
        <f t="shared" si="314"/>
        <v>424130</v>
      </c>
      <c r="G362" s="8">
        <v>107</v>
      </c>
      <c r="H362" s="38"/>
      <c r="I362" s="8">
        <f t="shared" si="315"/>
        <v>14902</v>
      </c>
      <c r="J362" s="8">
        <f t="shared" si="316"/>
        <v>1525.3554778399687</v>
      </c>
      <c r="K362" s="12">
        <v>1792</v>
      </c>
      <c r="L362" s="8">
        <f t="shared" si="326"/>
        <v>319691</v>
      </c>
      <c r="M362" s="4">
        <f t="shared" si="310"/>
        <v>3.513545375238724E-2</v>
      </c>
      <c r="N362" s="4">
        <f t="shared" si="311"/>
        <v>0.75375710277509256</v>
      </c>
      <c r="O362" s="8">
        <f t="shared" si="312"/>
        <v>89537</v>
      </c>
      <c r="P362" s="1">
        <f t="shared" si="317"/>
        <v>3049</v>
      </c>
      <c r="Q362" s="4">
        <f t="shared" si="318"/>
        <v>3.5253445564702619E-2</v>
      </c>
      <c r="R362" s="22">
        <f t="shared" si="319"/>
        <v>1.0352534455647027</v>
      </c>
      <c r="S362" s="7">
        <v>5282</v>
      </c>
      <c r="T362" s="12">
        <f t="shared" si="289"/>
        <v>255</v>
      </c>
      <c r="U362" s="28">
        <f t="shared" si="299"/>
        <v>1.176654043216752</v>
      </c>
      <c r="V362" s="28">
        <f t="shared" si="300"/>
        <v>1.2736918254159633</v>
      </c>
      <c r="W362" s="4">
        <f t="shared" si="290"/>
        <v>5.0726079172468672E-2</v>
      </c>
      <c r="X362" s="12">
        <v>482</v>
      </c>
      <c r="Y362" s="42">
        <f t="shared" si="297"/>
        <v>1.2233502538071066</v>
      </c>
      <c r="Z362" s="44">
        <f t="shared" si="304"/>
        <v>1.3732193732193732</v>
      </c>
      <c r="AA362" s="11">
        <f t="shared" si="291"/>
        <v>31</v>
      </c>
      <c r="AB362" s="4">
        <f t="shared" si="292"/>
        <v>6.8736141906873618E-2</v>
      </c>
      <c r="AC362" s="4">
        <f t="shared" si="286"/>
        <v>5.8992371868612975E-2</v>
      </c>
      <c r="AD362" s="4">
        <f t="shared" si="287"/>
        <v>5.383249382936663E-3</v>
      </c>
      <c r="AE362" s="4">
        <f t="shared" si="288"/>
        <v>9.1253313138962511E-2</v>
      </c>
      <c r="AF362" s="1">
        <f t="shared" si="313"/>
        <v>334593</v>
      </c>
      <c r="AG362" s="4">
        <f t="shared" si="324"/>
        <v>0.95546230793830111</v>
      </c>
      <c r="AH362" s="4">
        <f t="shared" si="325"/>
        <v>4.4537692061698837E-2</v>
      </c>
    </row>
    <row r="363" spans="1:34" x14ac:dyDescent="0.25">
      <c r="A363" s="3">
        <v>44255</v>
      </c>
      <c r="B363" s="8">
        <v>4469</v>
      </c>
      <c r="C363" s="39"/>
      <c r="D363" s="40"/>
      <c r="E363" s="40"/>
      <c r="F363" s="8">
        <f t="shared" si="314"/>
        <v>428599</v>
      </c>
      <c r="G363" s="8">
        <v>72</v>
      </c>
      <c r="H363" s="38"/>
      <c r="I363" s="8">
        <f t="shared" si="315"/>
        <v>14974</v>
      </c>
      <c r="J363" s="8">
        <f t="shared" si="316"/>
        <v>1532.7253338595956</v>
      </c>
      <c r="K363" s="12">
        <v>1437</v>
      </c>
      <c r="L363" s="8">
        <f t="shared" si="326"/>
        <v>321128</v>
      </c>
      <c r="M363" s="4">
        <f t="shared" si="310"/>
        <v>3.493708571415239E-2</v>
      </c>
      <c r="N363" s="4">
        <f t="shared" si="311"/>
        <v>0.74925046488675895</v>
      </c>
      <c r="O363" s="8">
        <f t="shared" si="312"/>
        <v>92497</v>
      </c>
      <c r="P363" s="1">
        <f t="shared" si="317"/>
        <v>2960</v>
      </c>
      <c r="Q363" s="4">
        <f t="shared" si="318"/>
        <v>3.3058958866167061E-2</v>
      </c>
      <c r="R363" s="22">
        <f t="shared" si="319"/>
        <v>1.0330589588661672</v>
      </c>
      <c r="S363" s="7">
        <v>5482</v>
      </c>
      <c r="T363" s="12">
        <f t="shared" si="289"/>
        <v>200</v>
      </c>
      <c r="U363" s="28">
        <f t="shared" si="299"/>
        <v>1.1964207769532955</v>
      </c>
      <c r="V363" s="28">
        <f t="shared" si="300"/>
        <v>1.2950626033545949</v>
      </c>
      <c r="W363" s="4">
        <f t="shared" si="290"/>
        <v>3.7864445285876562E-2</v>
      </c>
      <c r="X363" s="12">
        <v>524</v>
      </c>
      <c r="Y363" s="42">
        <f t="shared" si="297"/>
        <v>1.3232323232323233</v>
      </c>
      <c r="Z363" s="44">
        <f t="shared" si="304"/>
        <v>1.4316939890710383</v>
      </c>
      <c r="AA363" s="11">
        <f t="shared" si="291"/>
        <v>42</v>
      </c>
      <c r="AB363" s="4">
        <f t="shared" si="292"/>
        <v>8.7136929460580909E-2</v>
      </c>
      <c r="AC363" s="4">
        <f t="shared" si="286"/>
        <v>5.9266787030930732E-2</v>
      </c>
      <c r="AD363" s="4">
        <f t="shared" si="287"/>
        <v>5.6650485961706864E-3</v>
      </c>
      <c r="AE363" s="4">
        <f t="shared" si="288"/>
        <v>9.5585552717986133E-2</v>
      </c>
      <c r="AF363" s="1">
        <f t="shared" si="313"/>
        <v>336102</v>
      </c>
      <c r="AG363" s="4">
        <f t="shared" si="324"/>
        <v>0.9554480485090836</v>
      </c>
      <c r="AH363" s="4">
        <f t="shared" si="325"/>
        <v>4.4551951490916446E-2</v>
      </c>
    </row>
    <row r="364" spans="1:34" x14ac:dyDescent="0.25">
      <c r="A364" s="3">
        <v>44256</v>
      </c>
      <c r="B364" s="8">
        <v>4326</v>
      </c>
      <c r="C364" s="39">
        <f t="shared" ref="C364" si="346">B364+B365+B366+B367+B368+B369+B370</f>
        <v>37418</v>
      </c>
      <c r="D364" s="40">
        <f t="shared" ref="D364" si="347">C364/C357</f>
        <v>1.463012198936503</v>
      </c>
      <c r="E364" s="40"/>
      <c r="F364" s="8">
        <f t="shared" si="314"/>
        <v>432925</v>
      </c>
      <c r="G364" s="8">
        <v>84</v>
      </c>
      <c r="H364" s="38">
        <f t="shared" si="339"/>
        <v>1.3318518518518518</v>
      </c>
      <c r="I364" s="8">
        <f t="shared" si="315"/>
        <v>15058</v>
      </c>
      <c r="J364" s="8">
        <f t="shared" si="316"/>
        <v>1541.3234992158268</v>
      </c>
      <c r="K364" s="12">
        <v>1828</v>
      </c>
      <c r="L364" s="8">
        <f t="shared" si="326"/>
        <v>322956</v>
      </c>
      <c r="M364" s="4">
        <f t="shared" si="310"/>
        <v>3.4782006121152627E-2</v>
      </c>
      <c r="N364" s="4">
        <f t="shared" si="311"/>
        <v>0.74598602529306457</v>
      </c>
      <c r="O364" s="8">
        <f t="shared" si="312"/>
        <v>94911</v>
      </c>
      <c r="P364" s="1">
        <f t="shared" si="317"/>
        <v>2414</v>
      </c>
      <c r="Q364" s="4">
        <f t="shared" si="318"/>
        <v>2.6098143723580224E-2</v>
      </c>
      <c r="R364" s="22">
        <f t="shared" si="319"/>
        <v>1.0260981437235803</v>
      </c>
      <c r="S364" s="7">
        <v>5679</v>
      </c>
      <c r="T364" s="12">
        <f t="shared" si="289"/>
        <v>197</v>
      </c>
      <c r="U364" s="28">
        <f>S364/S359</f>
        <v>1.3046175051688491</v>
      </c>
      <c r="V364" s="28">
        <f t="shared" si="300"/>
        <v>1.2650924482067276</v>
      </c>
      <c r="W364" s="4">
        <f t="shared" si="290"/>
        <v>3.5935789857716165E-2</v>
      </c>
      <c r="X364" s="12">
        <v>537</v>
      </c>
      <c r="Y364" s="42">
        <f t="shared" si="297"/>
        <v>1.3194103194103195</v>
      </c>
      <c r="Z364" s="44">
        <f t="shared" si="304"/>
        <v>1.3629441624365481</v>
      </c>
      <c r="AA364" s="11">
        <f t="shared" si="291"/>
        <v>13</v>
      </c>
      <c r="AB364" s="4">
        <f t="shared" si="292"/>
        <v>2.4809160305343511E-2</v>
      </c>
      <c r="AC364" s="4">
        <f t="shared" si="286"/>
        <v>5.9835003318898759E-2</v>
      </c>
      <c r="AD364" s="4">
        <f t="shared" si="287"/>
        <v>5.657932168031103E-3</v>
      </c>
      <c r="AE364" s="4">
        <f t="shared" si="288"/>
        <v>9.4558901215002641E-2</v>
      </c>
      <c r="AF364" s="1">
        <f t="shared" si="313"/>
        <v>338014</v>
      </c>
      <c r="AG364" s="4">
        <f t="shared" si="324"/>
        <v>0.95545154934411003</v>
      </c>
      <c r="AH364" s="4">
        <f t="shared" si="325"/>
        <v>4.4548450655889991E-2</v>
      </c>
    </row>
    <row r="365" spans="1:34" x14ac:dyDescent="0.25">
      <c r="A365" s="3">
        <v>44257</v>
      </c>
      <c r="B365" s="8">
        <v>2764</v>
      </c>
      <c r="C365" s="39"/>
      <c r="D365" s="40"/>
      <c r="E365" s="40"/>
      <c r="F365" s="8">
        <f t="shared" si="314"/>
        <v>435689</v>
      </c>
      <c r="G365" s="8">
        <v>130</v>
      </c>
      <c r="H365" s="38"/>
      <c r="I365" s="8">
        <f t="shared" si="315"/>
        <v>15188</v>
      </c>
      <c r="J365" s="8">
        <f t="shared" si="316"/>
        <v>1554.6301836957084</v>
      </c>
      <c r="K365" s="12">
        <v>1246</v>
      </c>
      <c r="L365" s="8">
        <f t="shared" si="326"/>
        <v>324202</v>
      </c>
      <c r="M365" s="4">
        <f t="shared" si="310"/>
        <v>3.4859727925194345E-2</v>
      </c>
      <c r="N365" s="4">
        <f t="shared" si="311"/>
        <v>0.74411334690570563</v>
      </c>
      <c r="O365" s="8">
        <f t="shared" si="312"/>
        <v>96299</v>
      </c>
      <c r="P365" s="1">
        <f t="shared" si="317"/>
        <v>1388</v>
      </c>
      <c r="Q365" s="4">
        <f t="shared" si="318"/>
        <v>1.4624226907313168E-2</v>
      </c>
      <c r="R365" s="22">
        <f t="shared" si="319"/>
        <v>1.0146242269073131</v>
      </c>
      <c r="S365" s="7">
        <v>6071</v>
      </c>
      <c r="T365" s="12">
        <f t="shared" si="289"/>
        <v>392</v>
      </c>
      <c r="U365" s="28">
        <f t="shared" si="299"/>
        <v>1.2553763440860215</v>
      </c>
      <c r="V365" s="28">
        <f t="shared" si="300"/>
        <v>1.3249672632038412</v>
      </c>
      <c r="W365" s="4">
        <f t="shared" si="290"/>
        <v>6.9026237013558728E-2</v>
      </c>
      <c r="X365" s="12">
        <v>581</v>
      </c>
      <c r="Y365" s="42">
        <f t="shared" si="297"/>
        <v>1.413625304136253</v>
      </c>
      <c r="Z365" s="44">
        <f t="shared" si="304"/>
        <v>1.4671717171717171</v>
      </c>
      <c r="AA365" s="11">
        <f t="shared" si="291"/>
        <v>44</v>
      </c>
      <c r="AB365" s="4">
        <f t="shared" si="292"/>
        <v>8.1936685288640593E-2</v>
      </c>
      <c r="AC365" s="4">
        <f t="shared" si="286"/>
        <v>6.3043229940082449E-2</v>
      </c>
      <c r="AD365" s="4">
        <f t="shared" si="287"/>
        <v>6.0332921421821619E-3</v>
      </c>
      <c r="AE365" s="4">
        <f t="shared" si="288"/>
        <v>9.5700873002800196E-2</v>
      </c>
      <c r="AF365" s="1">
        <f t="shared" si="313"/>
        <v>339390</v>
      </c>
      <c r="AG365" s="4">
        <f t="shared" si="324"/>
        <v>0.95524912342732549</v>
      </c>
      <c r="AH365" s="4">
        <f t="shared" si="325"/>
        <v>4.4750876572674507E-2</v>
      </c>
    </row>
    <row r="366" spans="1:34" x14ac:dyDescent="0.25">
      <c r="A366" s="3">
        <v>44258</v>
      </c>
      <c r="B366" s="8">
        <v>4211</v>
      </c>
      <c r="C366" s="39"/>
      <c r="D366" s="40"/>
      <c r="E366" s="40"/>
      <c r="F366" s="8">
        <f t="shared" si="314"/>
        <v>439900</v>
      </c>
      <c r="G366" s="8">
        <v>136</v>
      </c>
      <c r="H366" s="38"/>
      <c r="I366" s="8">
        <f t="shared" si="315"/>
        <v>15324</v>
      </c>
      <c r="J366" s="8">
        <f t="shared" si="316"/>
        <v>1568.5510228438923</v>
      </c>
      <c r="K366" s="12">
        <v>2013</v>
      </c>
      <c r="L366" s="8">
        <f t="shared" si="326"/>
        <v>326215</v>
      </c>
      <c r="M366" s="4">
        <f t="shared" si="310"/>
        <v>3.4835189815867244E-2</v>
      </c>
      <c r="N366" s="4">
        <f t="shared" si="311"/>
        <v>0.74156626506024093</v>
      </c>
      <c r="O366" s="8">
        <f t="shared" si="312"/>
        <v>98361</v>
      </c>
      <c r="P366" s="1">
        <f t="shared" si="317"/>
        <v>2062</v>
      </c>
      <c r="Q366" s="4">
        <f t="shared" si="318"/>
        <v>2.1412475726643058E-2</v>
      </c>
      <c r="R366" s="22">
        <f t="shared" si="319"/>
        <v>1.021412475726643</v>
      </c>
      <c r="S366" s="7">
        <v>6327</v>
      </c>
      <c r="T366" s="12">
        <f t="shared" si="289"/>
        <v>256</v>
      </c>
      <c r="U366" s="28">
        <f t="shared" si="299"/>
        <v>1.258603540879252</v>
      </c>
      <c r="V366" s="28">
        <f t="shared" si="300"/>
        <v>1.4534803583735354</v>
      </c>
      <c r="W366" s="4">
        <f t="shared" si="290"/>
        <v>4.2167682424641736E-2</v>
      </c>
      <c r="X366" s="12">
        <v>622</v>
      </c>
      <c r="Y366" s="42">
        <f t="shared" si="297"/>
        <v>1.3791574279379157</v>
      </c>
      <c r="Z366" s="44">
        <f t="shared" si="304"/>
        <v>1.5282555282555284</v>
      </c>
      <c r="AA366" s="11">
        <f t="shared" si="291"/>
        <v>41</v>
      </c>
      <c r="AB366" s="4">
        <f t="shared" si="292"/>
        <v>7.0567986230636828E-2</v>
      </c>
      <c r="AC366" s="4">
        <f t="shared" si="286"/>
        <v>6.4324274865037973E-2</v>
      </c>
      <c r="AD366" s="4">
        <f t="shared" si="287"/>
        <v>6.3236445339107982E-3</v>
      </c>
      <c r="AE366" s="4">
        <f t="shared" si="288"/>
        <v>9.830883515094041E-2</v>
      </c>
      <c r="AF366" s="1">
        <f t="shared" si="313"/>
        <v>341539</v>
      </c>
      <c r="AG366" s="4">
        <f t="shared" si="324"/>
        <v>0.95513250316947695</v>
      </c>
      <c r="AH366" s="4">
        <f t="shared" si="325"/>
        <v>4.4867496830523018E-2</v>
      </c>
    </row>
    <row r="367" spans="1:34" x14ac:dyDescent="0.25">
      <c r="A367" s="3">
        <v>44259</v>
      </c>
      <c r="B367" s="8">
        <v>6278</v>
      </c>
      <c r="C367" s="39"/>
      <c r="D367" s="40"/>
      <c r="E367" s="40">
        <f t="shared" ref="E367" si="348">(B367+B368+B369+B370+B371)/(B362+B363+B364+B365+B366)</f>
        <v>1.3907230427647457</v>
      </c>
      <c r="F367" s="8">
        <f t="shared" si="314"/>
        <v>446178</v>
      </c>
      <c r="G367" s="8">
        <v>152</v>
      </c>
      <c r="H367" s="38"/>
      <c r="I367" s="8">
        <f t="shared" si="315"/>
        <v>15476</v>
      </c>
      <c r="J367" s="8">
        <f t="shared" si="316"/>
        <v>1584.1096077742154</v>
      </c>
      <c r="K367" s="12">
        <v>1921</v>
      </c>
      <c r="L367" s="8">
        <f t="shared" si="326"/>
        <v>328136</v>
      </c>
      <c r="M367" s="4">
        <f t="shared" si="310"/>
        <v>3.4685708394407613E-2</v>
      </c>
      <c r="N367" s="4">
        <f t="shared" si="311"/>
        <v>0.73543742631864417</v>
      </c>
      <c r="O367" s="8">
        <f t="shared" si="312"/>
        <v>102566</v>
      </c>
      <c r="P367" s="1">
        <f t="shared" si="317"/>
        <v>4205</v>
      </c>
      <c r="Q367" s="4">
        <f t="shared" si="318"/>
        <v>4.2750683705940359E-2</v>
      </c>
      <c r="R367" s="22">
        <f t="shared" si="319"/>
        <v>1.0427506837059404</v>
      </c>
      <c r="S367" s="7">
        <v>6554</v>
      </c>
      <c r="T367" s="12">
        <f t="shared" si="289"/>
        <v>227</v>
      </c>
      <c r="U367" s="28">
        <f t="shared" si="299"/>
        <v>1.2408178720181748</v>
      </c>
      <c r="V367" s="28">
        <f t="shared" si="300"/>
        <v>1.3552522746071134</v>
      </c>
      <c r="W367" s="4">
        <f t="shared" si="290"/>
        <v>3.5877983246404302E-2</v>
      </c>
      <c r="X367" s="12">
        <v>639</v>
      </c>
      <c r="Y367" s="42">
        <f t="shared" si="297"/>
        <v>1.3257261410788381</v>
      </c>
      <c r="Z367" s="44">
        <f t="shared" si="304"/>
        <v>1.5547445255474452</v>
      </c>
      <c r="AA367" s="11">
        <f t="shared" si="291"/>
        <v>17</v>
      </c>
      <c r="AB367" s="4">
        <f t="shared" si="292"/>
        <v>2.7331189710610933E-2</v>
      </c>
      <c r="AC367" s="4">
        <f t="shared" ref="AC367:AC430" si="349">S367/O367</f>
        <v>6.3900317844119883E-2</v>
      </c>
      <c r="AD367" s="4">
        <f t="shared" ref="AD367:AD430" si="350">X367/O367</f>
        <v>6.230134742507264E-3</v>
      </c>
      <c r="AE367" s="4">
        <f t="shared" ref="AE367:AE430" si="351">X367/S367</f>
        <v>9.7497711321330491E-2</v>
      </c>
      <c r="AF367" s="1">
        <f t="shared" si="313"/>
        <v>343612</v>
      </c>
      <c r="AG367" s="4">
        <f t="shared" si="324"/>
        <v>0.95496082791055026</v>
      </c>
      <c r="AH367" s="4">
        <f t="shared" si="325"/>
        <v>4.5039172089449728E-2</v>
      </c>
    </row>
    <row r="368" spans="1:34" x14ac:dyDescent="0.25">
      <c r="A368" s="3">
        <v>44260</v>
      </c>
      <c r="B368" s="8">
        <v>6369</v>
      </c>
      <c r="C368" s="39"/>
      <c r="D368" s="40"/>
      <c r="E368" s="40"/>
      <c r="F368" s="8">
        <f t="shared" si="314"/>
        <v>452547</v>
      </c>
      <c r="G368" s="8">
        <v>143</v>
      </c>
      <c r="H368" s="38"/>
      <c r="I368" s="8">
        <f t="shared" si="315"/>
        <v>15619</v>
      </c>
      <c r="J368" s="8">
        <f t="shared" si="316"/>
        <v>1598.7469607020851</v>
      </c>
      <c r="K368" s="12">
        <v>3421</v>
      </c>
      <c r="L368" s="8">
        <f t="shared" si="326"/>
        <v>331557</v>
      </c>
      <c r="M368" s="4">
        <f t="shared" si="310"/>
        <v>3.4513542239811554E-2</v>
      </c>
      <c r="N368" s="4">
        <f t="shared" si="311"/>
        <v>0.73264655383860677</v>
      </c>
      <c r="O368" s="8">
        <f t="shared" si="312"/>
        <v>105371</v>
      </c>
      <c r="P368" s="1">
        <f t="shared" si="317"/>
        <v>2805</v>
      </c>
      <c r="Q368" s="4">
        <f t="shared" si="318"/>
        <v>2.7348244057484938E-2</v>
      </c>
      <c r="R368" s="22">
        <f t="shared" si="319"/>
        <v>1.027348244057485</v>
      </c>
      <c r="S368" s="7">
        <v>6867</v>
      </c>
      <c r="T368" s="12">
        <f t="shared" ref="T368:T431" si="352">S368-S367</f>
        <v>313</v>
      </c>
      <c r="U368" s="28">
        <f t="shared" si="299"/>
        <v>1.2526450200656694</v>
      </c>
      <c r="V368" s="28">
        <f t="shared" si="300"/>
        <v>1.3660234732444798</v>
      </c>
      <c r="W368" s="4">
        <f t="shared" ref="W368:W431" si="353">(S368-S367)/S367</f>
        <v>4.7757094903875495E-2</v>
      </c>
      <c r="X368" s="12">
        <v>677</v>
      </c>
      <c r="Y368" s="42">
        <f t="shared" si="297"/>
        <v>1.2919847328244274</v>
      </c>
      <c r="Z368" s="44">
        <f t="shared" si="304"/>
        <v>1.501108647450111</v>
      </c>
      <c r="AA368" s="11">
        <f t="shared" ref="AA368:AA431" si="354">X368-X367</f>
        <v>38</v>
      </c>
      <c r="AB368" s="4">
        <f t="shared" ref="AB368:AB431" si="355">(X368-X367)/X367</f>
        <v>5.9467918622848198E-2</v>
      </c>
      <c r="AC368" s="4">
        <f t="shared" si="349"/>
        <v>6.5169733607918681E-2</v>
      </c>
      <c r="AD368" s="4">
        <f t="shared" si="350"/>
        <v>6.4249176718451945E-3</v>
      </c>
      <c r="AE368" s="4">
        <f t="shared" si="351"/>
        <v>9.8587447211300416E-2</v>
      </c>
      <c r="AF368" s="1">
        <f t="shared" si="313"/>
        <v>347176</v>
      </c>
      <c r="AG368" s="4">
        <f t="shared" si="324"/>
        <v>0.95501129110307159</v>
      </c>
      <c r="AH368" s="4">
        <f t="shared" si="325"/>
        <v>4.498870889692836E-2</v>
      </c>
    </row>
    <row r="369" spans="1:34" x14ac:dyDescent="0.25">
      <c r="A369" s="3">
        <v>44261</v>
      </c>
      <c r="B369" s="8">
        <v>7269</v>
      </c>
      <c r="C369" s="39"/>
      <c r="D369" s="40"/>
      <c r="E369" s="40"/>
      <c r="F369" s="8">
        <f t="shared" si="314"/>
        <v>459816</v>
      </c>
      <c r="G369" s="8">
        <v>146</v>
      </c>
      <c r="H369" s="38"/>
      <c r="I369" s="8">
        <f t="shared" si="315"/>
        <v>15765</v>
      </c>
      <c r="J369" s="8">
        <f t="shared" si="316"/>
        <v>1613.6913909641059</v>
      </c>
      <c r="K369" s="12">
        <v>1488</v>
      </c>
      <c r="L369" s="8">
        <f t="shared" si="326"/>
        <v>333045</v>
      </c>
      <c r="M369" s="4">
        <f t="shared" si="310"/>
        <v>3.4285453311759487E-2</v>
      </c>
      <c r="N369" s="4">
        <f t="shared" si="311"/>
        <v>0.72430058980113787</v>
      </c>
      <c r="O369" s="8">
        <f t="shared" si="312"/>
        <v>111006</v>
      </c>
      <c r="P369" s="1">
        <f t="shared" si="317"/>
        <v>5635</v>
      </c>
      <c r="Q369" s="4">
        <f t="shared" si="318"/>
        <v>5.3477712083969973E-2</v>
      </c>
      <c r="R369" s="22">
        <f t="shared" si="319"/>
        <v>1.05347771208397</v>
      </c>
      <c r="S369" s="7">
        <v>7243</v>
      </c>
      <c r="T369" s="12">
        <f t="shared" si="352"/>
        <v>376</v>
      </c>
      <c r="U369" s="28">
        <f t="shared" si="299"/>
        <v>1.2754005986969537</v>
      </c>
      <c r="V369" s="28">
        <f t="shared" si="300"/>
        <v>1.3712608860280198</v>
      </c>
      <c r="W369" s="4">
        <f t="shared" si="353"/>
        <v>5.4754623561963013E-2</v>
      </c>
      <c r="X369" s="12">
        <v>751</v>
      </c>
      <c r="Y369" s="42">
        <f t="shared" si="297"/>
        <v>1.398510242085661</v>
      </c>
      <c r="Z369" s="44">
        <f t="shared" si="304"/>
        <v>1.558091286307054</v>
      </c>
      <c r="AA369" s="11">
        <f t="shared" si="354"/>
        <v>74</v>
      </c>
      <c r="AB369" s="4">
        <f t="shared" si="355"/>
        <v>0.10930576070901034</v>
      </c>
      <c r="AC369" s="4">
        <f t="shared" si="349"/>
        <v>6.5248725294128243E-2</v>
      </c>
      <c r="AD369" s="4">
        <f t="shared" si="350"/>
        <v>6.7654000684647672E-3</v>
      </c>
      <c r="AE369" s="4">
        <f t="shared" si="351"/>
        <v>0.10368631782410603</v>
      </c>
      <c r="AF369" s="1">
        <f t="shared" si="313"/>
        <v>348810</v>
      </c>
      <c r="AG369" s="4">
        <f t="shared" si="324"/>
        <v>0.95480347467102433</v>
      </c>
      <c r="AH369" s="4">
        <f t="shared" si="325"/>
        <v>4.519652532897566E-2</v>
      </c>
    </row>
    <row r="370" spans="1:34" x14ac:dyDescent="0.25">
      <c r="A370" s="3">
        <v>44262</v>
      </c>
      <c r="B370" s="8">
        <v>6201</v>
      </c>
      <c r="C370" s="39"/>
      <c r="D370" s="40"/>
      <c r="E370" s="40"/>
      <c r="F370" s="8">
        <f t="shared" si="314"/>
        <v>466017</v>
      </c>
      <c r="G370" s="8">
        <v>108</v>
      </c>
      <c r="H370" s="38"/>
      <c r="I370" s="8">
        <f t="shared" si="315"/>
        <v>15873</v>
      </c>
      <c r="J370" s="8">
        <f t="shared" si="316"/>
        <v>1624.7461749935462</v>
      </c>
      <c r="K370" s="12">
        <v>2467</v>
      </c>
      <c r="L370" s="8">
        <f t="shared" si="326"/>
        <v>335512</v>
      </c>
      <c r="M370" s="4">
        <f t="shared" si="310"/>
        <v>3.4060989191381431E-2</v>
      </c>
      <c r="N370" s="4">
        <f t="shared" si="311"/>
        <v>0.71995656810803044</v>
      </c>
      <c r="O370" s="8">
        <f t="shared" si="312"/>
        <v>114632</v>
      </c>
      <c r="P370" s="1">
        <f t="shared" si="317"/>
        <v>3626</v>
      </c>
      <c r="Q370" s="4">
        <f t="shared" si="318"/>
        <v>3.266490099634254E-2</v>
      </c>
      <c r="R370" s="22">
        <f t="shared" si="319"/>
        <v>1.0326649009963424</v>
      </c>
      <c r="S370" s="7">
        <v>7445</v>
      </c>
      <c r="T370" s="12">
        <f t="shared" si="352"/>
        <v>202</v>
      </c>
      <c r="U370" s="28">
        <f t="shared" si="299"/>
        <v>1.2263218580135069</v>
      </c>
      <c r="V370" s="28">
        <f t="shared" si="300"/>
        <v>1.3580809923385626</v>
      </c>
      <c r="W370" s="4">
        <f t="shared" si="353"/>
        <v>2.7888996272262875E-2</v>
      </c>
      <c r="X370" s="12">
        <v>778</v>
      </c>
      <c r="Y370" s="42">
        <f t="shared" si="297"/>
        <v>1.3390705679862307</v>
      </c>
      <c r="Z370" s="44">
        <f t="shared" si="304"/>
        <v>1.4847328244274809</v>
      </c>
      <c r="AA370" s="11">
        <f t="shared" si="354"/>
        <v>27</v>
      </c>
      <c r="AB370" s="4">
        <f t="shared" si="355"/>
        <v>3.5952063914780293E-2</v>
      </c>
      <c r="AC370" s="4">
        <f t="shared" si="349"/>
        <v>6.4946960709051579E-2</v>
      </c>
      <c r="AD370" s="4">
        <f t="shared" si="350"/>
        <v>6.7869355851769139E-3</v>
      </c>
      <c r="AE370" s="4">
        <f t="shared" si="351"/>
        <v>0.10449966420416387</v>
      </c>
      <c r="AF370" s="1">
        <f t="shared" si="313"/>
        <v>351385</v>
      </c>
      <c r="AG370" s="4">
        <f t="shared" si="324"/>
        <v>0.95482732615222621</v>
      </c>
      <c r="AH370" s="4">
        <f t="shared" si="325"/>
        <v>4.5172673847773806E-2</v>
      </c>
    </row>
    <row r="371" spans="1:34" x14ac:dyDescent="0.25">
      <c r="A371" s="3">
        <v>44263</v>
      </c>
      <c r="B371" s="8">
        <v>2696</v>
      </c>
      <c r="C371" s="39">
        <f t="shared" ref="C371" si="356">B371+B372+B373+B374+B375+B376+B377</f>
        <v>50473</v>
      </c>
      <c r="D371" s="40">
        <f t="shared" ref="D371" si="357">C371/C364</f>
        <v>1.3488962531402</v>
      </c>
      <c r="E371" s="40"/>
      <c r="F371" s="8">
        <f t="shared" si="314"/>
        <v>468713</v>
      </c>
      <c r="G371" s="8">
        <v>115</v>
      </c>
      <c r="H371" s="38">
        <f t="shared" si="339"/>
        <v>1.200222469410456</v>
      </c>
      <c r="I371" s="8">
        <f t="shared" si="315"/>
        <v>15988</v>
      </c>
      <c r="J371" s="8">
        <f t="shared" si="316"/>
        <v>1636.5174728026723</v>
      </c>
      <c r="K371" s="12">
        <v>1232</v>
      </c>
      <c r="L371" s="8">
        <f t="shared" si="326"/>
        <v>336744</v>
      </c>
      <c r="M371" s="4">
        <f t="shared" si="310"/>
        <v>3.4110425782941801E-2</v>
      </c>
      <c r="N371" s="4">
        <f t="shared" si="311"/>
        <v>0.71844390917256407</v>
      </c>
      <c r="O371" s="8">
        <f t="shared" si="312"/>
        <v>115981</v>
      </c>
      <c r="P371" s="1">
        <f t="shared" si="317"/>
        <v>1349</v>
      </c>
      <c r="Q371" s="4">
        <f t="shared" si="318"/>
        <v>1.1768092679182078E-2</v>
      </c>
      <c r="R371" s="22">
        <f t="shared" si="319"/>
        <v>1.0117680926791821</v>
      </c>
      <c r="S371" s="7">
        <v>7924</v>
      </c>
      <c r="T371" s="12">
        <f t="shared" si="352"/>
        <v>479</v>
      </c>
      <c r="U371" s="28">
        <f t="shared" si="299"/>
        <v>1.252410305041884</v>
      </c>
      <c r="V371" s="28">
        <f t="shared" si="300"/>
        <v>1.39531607677408</v>
      </c>
      <c r="W371" s="4">
        <f t="shared" si="353"/>
        <v>6.4338482202820679E-2</v>
      </c>
      <c r="X371" s="12">
        <v>806</v>
      </c>
      <c r="Y371" s="42">
        <f t="shared" si="297"/>
        <v>1.2958199356913183</v>
      </c>
      <c r="Z371" s="44">
        <f t="shared" si="304"/>
        <v>1.5009310986964619</v>
      </c>
      <c r="AA371" s="11">
        <f t="shared" si="354"/>
        <v>28</v>
      </c>
      <c r="AB371" s="4">
        <f t="shared" si="355"/>
        <v>3.5989717223650387E-2</v>
      </c>
      <c r="AC371" s="4">
        <f t="shared" si="349"/>
        <v>6.8321535423905635E-2</v>
      </c>
      <c r="AD371" s="4">
        <f t="shared" si="350"/>
        <v>6.9494141281761668E-3</v>
      </c>
      <c r="AE371" s="4">
        <f t="shared" si="351"/>
        <v>0.10171630489651691</v>
      </c>
      <c r="AF371" s="1">
        <f t="shared" si="313"/>
        <v>352732</v>
      </c>
      <c r="AG371" s="4">
        <f t="shared" si="324"/>
        <v>0.95467380334078</v>
      </c>
      <c r="AH371" s="4">
        <f t="shared" si="325"/>
        <v>4.5326196659220032E-2</v>
      </c>
    </row>
    <row r="372" spans="1:34" x14ac:dyDescent="0.25">
      <c r="A372" s="3">
        <v>44264</v>
      </c>
      <c r="B372" s="8">
        <v>6494</v>
      </c>
      <c r="C372" s="39"/>
      <c r="D372" s="40"/>
      <c r="E372" s="40">
        <f t="shared" ref="E372" si="358">(B372+B373+B374+B375+B376)/(B367+B368+B369+B370+B371)</f>
        <v>1.3505709228473259</v>
      </c>
      <c r="F372" s="8">
        <f t="shared" si="314"/>
        <v>475207</v>
      </c>
      <c r="G372" s="8">
        <v>158</v>
      </c>
      <c r="H372" s="38"/>
      <c r="I372" s="8">
        <f t="shared" si="315"/>
        <v>16146</v>
      </c>
      <c r="J372" s="8">
        <f t="shared" si="316"/>
        <v>1652.6902124012975</v>
      </c>
      <c r="K372" s="12">
        <v>2202</v>
      </c>
      <c r="L372" s="8">
        <f t="shared" si="326"/>
        <v>338946</v>
      </c>
      <c r="M372" s="4">
        <f t="shared" si="310"/>
        <v>3.3976772227681834E-2</v>
      </c>
      <c r="N372" s="4">
        <f t="shared" si="311"/>
        <v>0.71325969524859689</v>
      </c>
      <c r="O372" s="8">
        <f t="shared" si="312"/>
        <v>120115</v>
      </c>
      <c r="P372" s="1">
        <f t="shared" si="317"/>
        <v>4134</v>
      </c>
      <c r="Q372" s="4">
        <f t="shared" si="318"/>
        <v>3.5643769238064858E-2</v>
      </c>
      <c r="R372" s="22">
        <f t="shared" si="319"/>
        <v>1.0356437692380649</v>
      </c>
      <c r="S372" s="7">
        <v>8270</v>
      </c>
      <c r="T372" s="12">
        <f t="shared" si="352"/>
        <v>346</v>
      </c>
      <c r="U372" s="28">
        <f t="shared" si="299"/>
        <v>1.2618248397924932</v>
      </c>
      <c r="V372" s="28">
        <f t="shared" si="300"/>
        <v>1.3622138033272937</v>
      </c>
      <c r="W372" s="4">
        <f t="shared" si="353"/>
        <v>4.3664815749621402E-2</v>
      </c>
      <c r="X372" s="12">
        <v>833</v>
      </c>
      <c r="Y372" s="42">
        <f t="shared" ref="Y372:Y435" si="359">X372/X367</f>
        <v>1.3035993740219092</v>
      </c>
      <c r="Z372" s="44">
        <f t="shared" si="304"/>
        <v>1.4337349397590362</v>
      </c>
      <c r="AA372" s="11">
        <f t="shared" si="354"/>
        <v>27</v>
      </c>
      <c r="AB372" s="4">
        <f t="shared" si="355"/>
        <v>3.3498759305210915E-2</v>
      </c>
      <c r="AC372" s="4">
        <f t="shared" si="349"/>
        <v>6.8850684760437916E-2</v>
      </c>
      <c r="AD372" s="4">
        <f t="shared" si="350"/>
        <v>6.9350206052532989E-3</v>
      </c>
      <c r="AE372" s="4">
        <f t="shared" si="351"/>
        <v>0.1007255139056832</v>
      </c>
      <c r="AF372" s="1">
        <f t="shared" si="313"/>
        <v>355092</v>
      </c>
      <c r="AG372" s="4">
        <f t="shared" si="324"/>
        <v>0.95453009360954344</v>
      </c>
      <c r="AH372" s="4">
        <f t="shared" si="325"/>
        <v>4.546990639045656E-2</v>
      </c>
    </row>
    <row r="373" spans="1:34" x14ac:dyDescent="0.25">
      <c r="A373" s="3">
        <v>44265</v>
      </c>
      <c r="B373" s="8">
        <v>5653</v>
      </c>
      <c r="C373" s="39"/>
      <c r="D373" s="40"/>
      <c r="E373" s="40"/>
      <c r="F373" s="8">
        <f t="shared" si="314"/>
        <v>480860</v>
      </c>
      <c r="G373" s="8">
        <v>179</v>
      </c>
      <c r="H373" s="38"/>
      <c r="I373" s="8">
        <f t="shared" si="315"/>
        <v>16325</v>
      </c>
      <c r="J373" s="8">
        <f t="shared" si="316"/>
        <v>1671.0124933389807</v>
      </c>
      <c r="K373" s="12">
        <v>1898</v>
      </c>
      <c r="L373" s="8">
        <f t="shared" si="326"/>
        <v>340844</v>
      </c>
      <c r="M373" s="4">
        <f t="shared" si="310"/>
        <v>3.3949590317348087E-2</v>
      </c>
      <c r="N373" s="4">
        <f t="shared" si="311"/>
        <v>0.70882169446408516</v>
      </c>
      <c r="O373" s="8">
        <f t="shared" si="312"/>
        <v>123691</v>
      </c>
      <c r="P373" s="1">
        <f t="shared" si="317"/>
        <v>3576</v>
      </c>
      <c r="Q373" s="4">
        <f t="shared" si="318"/>
        <v>2.9771469008866503E-2</v>
      </c>
      <c r="R373" s="22">
        <f t="shared" si="319"/>
        <v>1.0297714690088664</v>
      </c>
      <c r="S373" s="7">
        <v>8348</v>
      </c>
      <c r="T373" s="12">
        <f t="shared" si="352"/>
        <v>78</v>
      </c>
      <c r="U373" s="28">
        <f t="shared" si="299"/>
        <v>1.2156691422746468</v>
      </c>
      <c r="V373" s="28">
        <f t="shared" si="300"/>
        <v>1.3194246878457405</v>
      </c>
      <c r="W373" s="4">
        <f t="shared" si="353"/>
        <v>9.4316807738815001E-3</v>
      </c>
      <c r="X373" s="12">
        <v>844</v>
      </c>
      <c r="Y373" s="42">
        <f t="shared" si="359"/>
        <v>1.2466765140324962</v>
      </c>
      <c r="Z373" s="44">
        <f t="shared" si="304"/>
        <v>1.3569131832797428</v>
      </c>
      <c r="AA373" s="11">
        <f t="shared" si="354"/>
        <v>11</v>
      </c>
      <c r="AB373" s="4">
        <f t="shared" si="355"/>
        <v>1.3205282112845138E-2</v>
      </c>
      <c r="AC373" s="4">
        <f t="shared" si="349"/>
        <v>6.7490763272994803E-2</v>
      </c>
      <c r="AD373" s="4">
        <f t="shared" si="350"/>
        <v>6.8234552230962637E-3</v>
      </c>
      <c r="AE373" s="4">
        <f t="shared" si="351"/>
        <v>0.10110206037374221</v>
      </c>
      <c r="AF373" s="1">
        <f t="shared" si="313"/>
        <v>357169</v>
      </c>
      <c r="AG373" s="4">
        <f t="shared" si="324"/>
        <v>0.95429334572709279</v>
      </c>
      <c r="AH373" s="4">
        <f t="shared" si="325"/>
        <v>4.5706654272907224E-2</v>
      </c>
    </row>
    <row r="374" spans="1:34" x14ac:dyDescent="0.25">
      <c r="A374" s="3">
        <v>44266</v>
      </c>
      <c r="B374" s="8">
        <v>8312</v>
      </c>
      <c r="C374" s="39"/>
      <c r="D374" s="40"/>
      <c r="E374" s="40"/>
      <c r="F374" s="8">
        <f t="shared" si="314"/>
        <v>489172</v>
      </c>
      <c r="G374" s="8">
        <v>172</v>
      </c>
      <c r="H374" s="38"/>
      <c r="I374" s="8">
        <f t="shared" si="315"/>
        <v>16497</v>
      </c>
      <c r="J374" s="8">
        <f t="shared" si="316"/>
        <v>1688.6182604969779</v>
      </c>
      <c r="K374" s="12">
        <v>3423</v>
      </c>
      <c r="L374" s="8">
        <f t="shared" si="326"/>
        <v>344267</v>
      </c>
      <c r="M374" s="4">
        <f t="shared" si="310"/>
        <v>3.372433418102426E-2</v>
      </c>
      <c r="N374" s="4">
        <f t="shared" si="311"/>
        <v>0.70377495032422133</v>
      </c>
      <c r="O374" s="8">
        <f t="shared" si="312"/>
        <v>128408</v>
      </c>
      <c r="P374" s="1">
        <f t="shared" si="317"/>
        <v>4717</v>
      </c>
      <c r="Q374" s="4">
        <f t="shared" si="318"/>
        <v>3.8135353421024976E-2</v>
      </c>
      <c r="R374" s="22">
        <f t="shared" si="319"/>
        <v>1.0381353534210249</v>
      </c>
      <c r="S374" s="7">
        <v>8329</v>
      </c>
      <c r="T374" s="12">
        <f t="shared" si="352"/>
        <v>-19</v>
      </c>
      <c r="U374" s="28">
        <f t="shared" si="299"/>
        <v>1.1499378710479082</v>
      </c>
      <c r="V374" s="28">
        <f t="shared" si="300"/>
        <v>1.2708269758925848</v>
      </c>
      <c r="W374" s="4">
        <f t="shared" si="353"/>
        <v>-2.275994250119789E-3</v>
      </c>
      <c r="X374" s="12">
        <v>911</v>
      </c>
      <c r="Y374" s="42">
        <f t="shared" si="359"/>
        <v>1.2130492676431426</v>
      </c>
      <c r="Z374" s="44">
        <f t="shared" si="304"/>
        <v>1.4256651017214397</v>
      </c>
      <c r="AA374" s="11">
        <f t="shared" si="354"/>
        <v>67</v>
      </c>
      <c r="AB374" s="4">
        <f t="shared" si="355"/>
        <v>7.9383886255924171E-2</v>
      </c>
      <c r="AC374" s="4">
        <f t="shared" si="349"/>
        <v>6.48635599028098E-2</v>
      </c>
      <c r="AD374" s="4">
        <f t="shared" si="350"/>
        <v>7.0945735468195131E-3</v>
      </c>
      <c r="AE374" s="4">
        <f t="shared" si="351"/>
        <v>0.10937687597550727</v>
      </c>
      <c r="AF374" s="1">
        <f t="shared" si="313"/>
        <v>360764</v>
      </c>
      <c r="AG374" s="4">
        <f t="shared" si="324"/>
        <v>0.95427204488252704</v>
      </c>
      <c r="AH374" s="4">
        <f t="shared" si="325"/>
        <v>4.5727955117472921E-2</v>
      </c>
    </row>
    <row r="375" spans="1:34" x14ac:dyDescent="0.25">
      <c r="A375" s="3">
        <v>44267</v>
      </c>
      <c r="B375" s="8">
        <v>9011</v>
      </c>
      <c r="C375" s="39"/>
      <c r="D375" s="40"/>
      <c r="E375" s="40"/>
      <c r="F375" s="8">
        <f t="shared" si="314"/>
        <v>498183</v>
      </c>
      <c r="G375" s="8">
        <v>130</v>
      </c>
      <c r="H375" s="38"/>
      <c r="I375" s="8">
        <f t="shared" si="315"/>
        <v>16627</v>
      </c>
      <c r="J375" s="8">
        <f t="shared" si="316"/>
        <v>1701.9249449768595</v>
      </c>
      <c r="K375" s="12">
        <v>2637</v>
      </c>
      <c r="L375" s="8">
        <f t="shared" si="326"/>
        <v>346904</v>
      </c>
      <c r="M375" s="4">
        <f t="shared" si="310"/>
        <v>3.3375285788555614E-2</v>
      </c>
      <c r="N375" s="4">
        <f t="shared" si="311"/>
        <v>0.69633849408751403</v>
      </c>
      <c r="O375" s="8">
        <f t="shared" si="312"/>
        <v>134652</v>
      </c>
      <c r="P375" s="1">
        <f t="shared" si="317"/>
        <v>6244</v>
      </c>
      <c r="Q375" s="4">
        <f t="shared" si="318"/>
        <v>4.8626253815961619E-2</v>
      </c>
      <c r="R375" s="22">
        <f t="shared" si="319"/>
        <v>1.0486262538159616</v>
      </c>
      <c r="S375" s="7">
        <v>8718</v>
      </c>
      <c r="T375" s="12">
        <f t="shared" si="352"/>
        <v>389</v>
      </c>
      <c r="U375" s="28">
        <f t="shared" si="299"/>
        <v>1.170987239758227</v>
      </c>
      <c r="V375" s="28">
        <f t="shared" si="300"/>
        <v>1.2695500218435998</v>
      </c>
      <c r="W375" s="4">
        <f t="shared" si="353"/>
        <v>4.6704286228838994E-2</v>
      </c>
      <c r="X375" s="12">
        <v>949</v>
      </c>
      <c r="Y375" s="42">
        <f t="shared" si="359"/>
        <v>1.2197943444730077</v>
      </c>
      <c r="Z375" s="44">
        <f t="shared" si="304"/>
        <v>1.4017725258493352</v>
      </c>
      <c r="AA375" s="11">
        <f t="shared" si="354"/>
        <v>38</v>
      </c>
      <c r="AB375" s="4">
        <f t="shared" si="355"/>
        <v>4.1712403951701428E-2</v>
      </c>
      <c r="AC375" s="4">
        <f t="shared" si="349"/>
        <v>6.4744675162641471E-2</v>
      </c>
      <c r="AD375" s="4">
        <f t="shared" si="350"/>
        <v>7.047797284852806E-3</v>
      </c>
      <c r="AE375" s="4">
        <f t="shared" si="351"/>
        <v>0.10885524202798808</v>
      </c>
      <c r="AF375" s="1">
        <f t="shared" si="313"/>
        <v>363531</v>
      </c>
      <c r="AG375" s="4">
        <f t="shared" si="324"/>
        <v>0.95426249755866766</v>
      </c>
      <c r="AH375" s="4">
        <f t="shared" si="325"/>
        <v>4.5737502441332373E-2</v>
      </c>
    </row>
    <row r="376" spans="1:34" x14ac:dyDescent="0.25">
      <c r="A376" s="3">
        <v>44268</v>
      </c>
      <c r="B376" s="8">
        <v>9444</v>
      </c>
      <c r="C376" s="39"/>
      <c r="D376" s="40"/>
      <c r="E376" s="40"/>
      <c r="F376" s="8">
        <f t="shared" si="314"/>
        <v>507627</v>
      </c>
      <c r="G376" s="8">
        <v>163</v>
      </c>
      <c r="H376" s="38"/>
      <c r="I376" s="8">
        <f t="shared" si="315"/>
        <v>16790</v>
      </c>
      <c r="J376" s="8">
        <f t="shared" si="316"/>
        <v>1718.6094801324034</v>
      </c>
      <c r="K376" s="12">
        <v>2626</v>
      </c>
      <c r="L376" s="8">
        <f t="shared" si="326"/>
        <v>349530</v>
      </c>
      <c r="M376" s="4">
        <f t="shared" si="310"/>
        <v>3.3075466828990575E-2</v>
      </c>
      <c r="N376" s="4">
        <f t="shared" si="311"/>
        <v>0.68855675525533511</v>
      </c>
      <c r="O376" s="8">
        <f t="shared" si="312"/>
        <v>141307</v>
      </c>
      <c r="P376" s="1">
        <f t="shared" si="317"/>
        <v>6655</v>
      </c>
      <c r="Q376" s="4">
        <f t="shared" si="318"/>
        <v>4.9423699610848706E-2</v>
      </c>
      <c r="R376" s="22">
        <f t="shared" si="319"/>
        <v>1.0494236996108488</v>
      </c>
      <c r="S376" s="7">
        <v>8897</v>
      </c>
      <c r="T376" s="12">
        <f t="shared" si="352"/>
        <v>179</v>
      </c>
      <c r="U376" s="28">
        <f t="shared" ref="U376:U439" si="360">S376/S371</f>
        <v>1.122791519434629</v>
      </c>
      <c r="V376" s="28">
        <f t="shared" ref="V376:V439" si="361">S376/S369</f>
        <v>1.2283584150214</v>
      </c>
      <c r="W376" s="4">
        <f t="shared" si="353"/>
        <v>2.0532232163340217E-2</v>
      </c>
      <c r="X376" s="12">
        <v>989</v>
      </c>
      <c r="Y376" s="42">
        <f t="shared" si="359"/>
        <v>1.2270471464019852</v>
      </c>
      <c r="Z376" s="44">
        <f t="shared" si="304"/>
        <v>1.3169107856191744</v>
      </c>
      <c r="AA376" s="11">
        <f t="shared" si="354"/>
        <v>40</v>
      </c>
      <c r="AB376" s="4">
        <f t="shared" si="355"/>
        <v>4.214963119072708E-2</v>
      </c>
      <c r="AC376" s="4">
        <f t="shared" si="349"/>
        <v>6.296220286326934E-2</v>
      </c>
      <c r="AD376" s="4">
        <f t="shared" si="350"/>
        <v>6.998945558252599E-3</v>
      </c>
      <c r="AE376" s="4">
        <f t="shared" si="351"/>
        <v>0.11116106552770597</v>
      </c>
      <c r="AF376" s="1">
        <f t="shared" si="313"/>
        <v>366320</v>
      </c>
      <c r="AG376" s="4">
        <f t="shared" si="324"/>
        <v>0.95416575671544002</v>
      </c>
      <c r="AH376" s="4">
        <f t="shared" si="325"/>
        <v>4.5834243284559949E-2</v>
      </c>
    </row>
    <row r="377" spans="1:34" x14ac:dyDescent="0.25">
      <c r="A377" s="3">
        <v>44269</v>
      </c>
      <c r="B377" s="8">
        <v>8863</v>
      </c>
      <c r="C377" s="39"/>
      <c r="D377" s="40"/>
      <c r="E377" s="40">
        <f t="shared" ref="E377" si="362">(B377+B378+B379+B380+B381)/(B372+B373+B374+B375+B376)</f>
        <v>0.80826951739733777</v>
      </c>
      <c r="F377" s="8">
        <f t="shared" si="314"/>
        <v>516490</v>
      </c>
      <c r="G377" s="8">
        <v>162</v>
      </c>
      <c r="H377" s="38"/>
      <c r="I377" s="8">
        <f t="shared" si="315"/>
        <v>16952</v>
      </c>
      <c r="J377" s="8">
        <f t="shared" si="316"/>
        <v>1735.1916561765636</v>
      </c>
      <c r="K377" s="12">
        <v>2361</v>
      </c>
      <c r="L377" s="8">
        <f t="shared" si="326"/>
        <v>351891</v>
      </c>
      <c r="M377" s="4">
        <f t="shared" si="310"/>
        <v>3.2821545431663733E-2</v>
      </c>
      <c r="N377" s="4">
        <f t="shared" si="311"/>
        <v>0.68131231969641237</v>
      </c>
      <c r="O377" s="8">
        <f t="shared" si="312"/>
        <v>147647</v>
      </c>
      <c r="P377" s="1">
        <f t="shared" si="317"/>
        <v>6340</v>
      </c>
      <c r="Q377" s="4">
        <f t="shared" si="318"/>
        <v>4.4866850191427179E-2</v>
      </c>
      <c r="R377" s="22">
        <f t="shared" si="319"/>
        <v>1.0448668501914271</v>
      </c>
      <c r="S377" s="7">
        <v>8764</v>
      </c>
      <c r="T377" s="12">
        <f t="shared" si="352"/>
        <v>-133</v>
      </c>
      <c r="U377" s="28">
        <f t="shared" si="360"/>
        <v>1.0597339782345829</v>
      </c>
      <c r="V377" s="28">
        <f t="shared" si="361"/>
        <v>1.1771658831430489</v>
      </c>
      <c r="W377" s="4">
        <f t="shared" si="353"/>
        <v>-1.4948859166011016E-2</v>
      </c>
      <c r="X377" s="12">
        <v>1005</v>
      </c>
      <c r="Y377" s="42">
        <f t="shared" si="359"/>
        <v>1.2064825930372149</v>
      </c>
      <c r="Z377" s="44">
        <f t="shared" si="304"/>
        <v>1.2917737789203085</v>
      </c>
      <c r="AA377" s="11">
        <f t="shared" si="354"/>
        <v>16</v>
      </c>
      <c r="AB377" s="4">
        <f t="shared" si="355"/>
        <v>1.6177957532861477E-2</v>
      </c>
      <c r="AC377" s="4">
        <f t="shared" si="349"/>
        <v>5.9357792572825724E-2</v>
      </c>
      <c r="AD377" s="4">
        <f t="shared" si="350"/>
        <v>6.8067756202293307E-3</v>
      </c>
      <c r="AE377" s="4">
        <f t="shared" si="351"/>
        <v>0.11467366499315382</v>
      </c>
      <c r="AF377" s="1">
        <f t="shared" si="313"/>
        <v>368843</v>
      </c>
      <c r="AG377" s="4">
        <f t="shared" si="324"/>
        <v>0.95404006582746592</v>
      </c>
      <c r="AH377" s="4">
        <f t="shared" si="325"/>
        <v>4.5959934172534113E-2</v>
      </c>
    </row>
    <row r="378" spans="1:34" x14ac:dyDescent="0.25">
      <c r="A378" s="3">
        <v>44270</v>
      </c>
      <c r="B378" s="8">
        <v>7706</v>
      </c>
      <c r="C378" s="39">
        <f t="shared" ref="C378" si="363">B378+B379+B380+B381+B382+B383+B384</f>
        <v>55106</v>
      </c>
      <c r="D378" s="40">
        <f t="shared" ref="D378" si="364">C378/C371</f>
        <v>1.0917916509817129</v>
      </c>
      <c r="E378" s="40"/>
      <c r="F378" s="8">
        <f t="shared" si="314"/>
        <v>524196</v>
      </c>
      <c r="G378" s="8">
        <v>131</v>
      </c>
      <c r="H378" s="38">
        <f t="shared" si="339"/>
        <v>1.2140871177015755</v>
      </c>
      <c r="I378" s="8">
        <f t="shared" si="315"/>
        <v>17083</v>
      </c>
      <c r="J378" s="8">
        <f t="shared" si="316"/>
        <v>1748.6006997678289</v>
      </c>
      <c r="K378" s="12">
        <v>2926</v>
      </c>
      <c r="L378" s="8">
        <f t="shared" si="326"/>
        <v>354817</v>
      </c>
      <c r="M378" s="4">
        <f t="shared" si="310"/>
        <v>3.258895527627071E-2</v>
      </c>
      <c r="N378" s="4">
        <f t="shared" si="311"/>
        <v>0.67687849582980408</v>
      </c>
      <c r="O378" s="8">
        <f t="shared" si="312"/>
        <v>152296</v>
      </c>
      <c r="P378" s="1">
        <f t="shared" si="317"/>
        <v>4649</v>
      </c>
      <c r="Q378" s="4">
        <f t="shared" si="318"/>
        <v>3.1487263540742445E-2</v>
      </c>
      <c r="R378" s="22">
        <f t="shared" si="319"/>
        <v>1.0314872635407424</v>
      </c>
      <c r="S378" s="7">
        <v>9300</v>
      </c>
      <c r="T378" s="12">
        <f t="shared" si="352"/>
        <v>536</v>
      </c>
      <c r="U378" s="28">
        <f t="shared" si="360"/>
        <v>1.1140392908481074</v>
      </c>
      <c r="V378" s="28">
        <f t="shared" si="361"/>
        <v>1.1736496718828875</v>
      </c>
      <c r="W378" s="4">
        <f t="shared" si="353"/>
        <v>6.1159287996348698E-2</v>
      </c>
      <c r="X378" s="12">
        <v>1008</v>
      </c>
      <c r="Y378" s="42">
        <f t="shared" si="359"/>
        <v>1.1943127962085307</v>
      </c>
      <c r="Z378" s="44">
        <f t="shared" si="304"/>
        <v>1.250620347394541</v>
      </c>
      <c r="AA378" s="11">
        <f t="shared" si="354"/>
        <v>3</v>
      </c>
      <c r="AB378" s="4">
        <f t="shared" si="355"/>
        <v>2.9850746268656717E-3</v>
      </c>
      <c r="AC378" s="4">
        <f t="shared" si="349"/>
        <v>6.1065293901350001E-2</v>
      </c>
      <c r="AD378" s="4">
        <f t="shared" si="350"/>
        <v>6.6186899196301937E-3</v>
      </c>
      <c r="AE378" s="4">
        <f t="shared" si="351"/>
        <v>0.10838709677419354</v>
      </c>
      <c r="AF378" s="1">
        <f t="shared" si="313"/>
        <v>371900</v>
      </c>
      <c r="AG378" s="4">
        <f t="shared" si="324"/>
        <v>0.95406560903468673</v>
      </c>
      <c r="AH378" s="4">
        <f t="shared" si="325"/>
        <v>4.5934390965313258E-2</v>
      </c>
    </row>
    <row r="379" spans="1:34" x14ac:dyDescent="0.25">
      <c r="A379" s="3">
        <v>44271</v>
      </c>
      <c r="B379" s="8">
        <v>4926</v>
      </c>
      <c r="C379" s="39"/>
      <c r="D379" s="40"/>
      <c r="E379" s="40"/>
      <c r="F379" s="8">
        <f t="shared" si="314"/>
        <v>529122</v>
      </c>
      <c r="G379" s="8">
        <v>143</v>
      </c>
      <c r="H379" s="38"/>
      <c r="I379" s="8">
        <f t="shared" si="315"/>
        <v>17226</v>
      </c>
      <c r="J379" s="8">
        <f t="shared" si="316"/>
        <v>1763.2380526956988</v>
      </c>
      <c r="K379" s="12">
        <v>1862</v>
      </c>
      <c r="L379" s="8">
        <f t="shared" si="326"/>
        <v>356679</v>
      </c>
      <c r="M379" s="4">
        <f t="shared" si="310"/>
        <v>3.255581888486965E-2</v>
      </c>
      <c r="N379" s="4">
        <f t="shared" si="311"/>
        <v>0.67409595518613852</v>
      </c>
      <c r="O379" s="8">
        <f t="shared" si="312"/>
        <v>155217</v>
      </c>
      <c r="P379" s="1">
        <f t="shared" si="317"/>
        <v>2921</v>
      </c>
      <c r="Q379" s="4">
        <f t="shared" si="318"/>
        <v>1.9179755213531543E-2</v>
      </c>
      <c r="R379" s="22">
        <f t="shared" si="319"/>
        <v>1.0191797552135315</v>
      </c>
      <c r="S379" s="7">
        <v>9844</v>
      </c>
      <c r="T379" s="12">
        <f t="shared" si="352"/>
        <v>544</v>
      </c>
      <c r="U379" s="28">
        <f t="shared" si="360"/>
        <v>1.1818945851842959</v>
      </c>
      <c r="V379" s="28">
        <f t="shared" si="361"/>
        <v>1.1903264812575574</v>
      </c>
      <c r="W379" s="4">
        <f t="shared" si="353"/>
        <v>5.8494623655913978E-2</v>
      </c>
      <c r="X379" s="12">
        <v>1067</v>
      </c>
      <c r="Y379" s="42">
        <f t="shared" si="359"/>
        <v>1.1712403951701427</v>
      </c>
      <c r="Z379" s="44">
        <f t="shared" ref="Z379:Z442" si="365">X379/X372</f>
        <v>1.2809123649459784</v>
      </c>
      <c r="AA379" s="11">
        <f t="shared" si="354"/>
        <v>59</v>
      </c>
      <c r="AB379" s="4">
        <f t="shared" si="355"/>
        <v>5.8531746031746032E-2</v>
      </c>
      <c r="AC379" s="4">
        <f t="shared" si="349"/>
        <v>6.342088817590856E-2</v>
      </c>
      <c r="AD379" s="4">
        <f t="shared" si="350"/>
        <v>6.8742470219112601E-3</v>
      </c>
      <c r="AE379" s="4">
        <f t="shared" si="351"/>
        <v>0.10839089800893946</v>
      </c>
      <c r="AF379" s="1">
        <f t="shared" si="313"/>
        <v>373905</v>
      </c>
      <c r="AG379" s="4">
        <f t="shared" si="324"/>
        <v>0.95392947406426765</v>
      </c>
      <c r="AH379" s="4">
        <f t="shared" si="325"/>
        <v>4.607052593573234E-2</v>
      </c>
    </row>
    <row r="380" spans="1:34" x14ac:dyDescent="0.25">
      <c r="A380" s="3">
        <v>44272</v>
      </c>
      <c r="B380" s="8">
        <v>3456</v>
      </c>
      <c r="C380" s="39"/>
      <c r="D380" s="40"/>
      <c r="E380" s="40"/>
      <c r="F380" s="8">
        <f t="shared" si="314"/>
        <v>532578</v>
      </c>
      <c r="G380" s="8">
        <v>195</v>
      </c>
      <c r="H380" s="38"/>
      <c r="I380" s="8">
        <f t="shared" si="315"/>
        <v>17421</v>
      </c>
      <c r="J380" s="8">
        <f t="shared" si="316"/>
        <v>1783.1980794155211</v>
      </c>
      <c r="K380" s="12">
        <v>2382</v>
      </c>
      <c r="L380" s="8">
        <f t="shared" si="326"/>
        <v>359061</v>
      </c>
      <c r="M380" s="4">
        <f t="shared" si="310"/>
        <v>3.2710701531043343E-2</v>
      </c>
      <c r="N380" s="4">
        <f t="shared" si="311"/>
        <v>0.67419420253934637</v>
      </c>
      <c r="O380" s="8">
        <f t="shared" si="312"/>
        <v>156096</v>
      </c>
      <c r="P380" s="1">
        <f t="shared" si="317"/>
        <v>879</v>
      </c>
      <c r="Q380" s="4">
        <f t="shared" si="318"/>
        <v>5.6630394866541683E-3</v>
      </c>
      <c r="R380" s="22">
        <f t="shared" si="319"/>
        <v>1.0056630394866541</v>
      </c>
      <c r="S380" s="7">
        <v>10284</v>
      </c>
      <c r="T380" s="12">
        <f t="shared" si="352"/>
        <v>440</v>
      </c>
      <c r="U380" s="28">
        <f t="shared" si="360"/>
        <v>1.1796283551273228</v>
      </c>
      <c r="V380" s="28">
        <f t="shared" si="361"/>
        <v>1.2319118351701006</v>
      </c>
      <c r="W380" s="4">
        <f t="shared" si="353"/>
        <v>4.4697277529459567E-2</v>
      </c>
      <c r="X380" s="12">
        <v>1128</v>
      </c>
      <c r="Y380" s="42">
        <f t="shared" si="359"/>
        <v>1.1886195995785036</v>
      </c>
      <c r="Z380" s="44">
        <f t="shared" si="365"/>
        <v>1.3364928909952607</v>
      </c>
      <c r="AA380" s="11">
        <f t="shared" si="354"/>
        <v>61</v>
      </c>
      <c r="AB380" s="4">
        <f t="shared" si="355"/>
        <v>5.7169634489222118E-2</v>
      </c>
      <c r="AC380" s="4">
        <f t="shared" si="349"/>
        <v>6.5882533825338249E-2</v>
      </c>
      <c r="AD380" s="4">
        <f t="shared" si="350"/>
        <v>7.2263222632226324E-3</v>
      </c>
      <c r="AE380" s="4">
        <f t="shared" si="351"/>
        <v>0.10968494749124855</v>
      </c>
      <c r="AF380" s="1">
        <f t="shared" si="313"/>
        <v>376482</v>
      </c>
      <c r="AG380" s="4">
        <f t="shared" si="324"/>
        <v>0.95372687140421053</v>
      </c>
      <c r="AH380" s="4">
        <f t="shared" si="325"/>
        <v>4.6273128595789442E-2</v>
      </c>
    </row>
    <row r="381" spans="1:34" x14ac:dyDescent="0.25">
      <c r="A381" s="3">
        <v>44273</v>
      </c>
      <c r="B381" s="8">
        <v>6502</v>
      </c>
      <c r="C381" s="39"/>
      <c r="D381" s="40"/>
      <c r="E381" s="40"/>
      <c r="F381" s="8">
        <f t="shared" si="314"/>
        <v>539080</v>
      </c>
      <c r="G381" s="8">
        <v>207</v>
      </c>
      <c r="H381" s="38"/>
      <c r="I381" s="8">
        <f t="shared" si="315"/>
        <v>17628</v>
      </c>
      <c r="J381" s="8">
        <f t="shared" si="316"/>
        <v>1804.3864154719481</v>
      </c>
      <c r="K381" s="12">
        <v>1834</v>
      </c>
      <c r="L381" s="8">
        <f t="shared" si="326"/>
        <v>360895</v>
      </c>
      <c r="M381" s="4">
        <f t="shared" si="310"/>
        <v>3.270015582102842E-2</v>
      </c>
      <c r="N381" s="4">
        <f t="shared" si="311"/>
        <v>0.66946464346664691</v>
      </c>
      <c r="O381" s="8">
        <f t="shared" si="312"/>
        <v>160557</v>
      </c>
      <c r="P381" s="1">
        <f t="shared" si="317"/>
        <v>4461</v>
      </c>
      <c r="Q381" s="4">
        <f t="shared" si="318"/>
        <v>2.8578567035670358E-2</v>
      </c>
      <c r="R381" s="22">
        <f t="shared" si="319"/>
        <v>1.0285785670356704</v>
      </c>
      <c r="S381" s="7">
        <v>10386</v>
      </c>
      <c r="T381" s="12">
        <f t="shared" si="352"/>
        <v>102</v>
      </c>
      <c r="U381" s="28">
        <f t="shared" si="360"/>
        <v>1.1673597841969203</v>
      </c>
      <c r="V381" s="28">
        <f t="shared" si="361"/>
        <v>1.2469684235802618</v>
      </c>
      <c r="W381" s="4">
        <f t="shared" si="353"/>
        <v>9.9183197199533262E-3</v>
      </c>
      <c r="X381" s="12">
        <v>1170</v>
      </c>
      <c r="Y381" s="42">
        <f t="shared" si="359"/>
        <v>1.1830131445904954</v>
      </c>
      <c r="Z381" s="44">
        <f t="shared" si="365"/>
        <v>1.2843029637760703</v>
      </c>
      <c r="AA381" s="11">
        <f t="shared" si="354"/>
        <v>42</v>
      </c>
      <c r="AB381" s="4">
        <f t="shared" si="355"/>
        <v>3.7234042553191488E-2</v>
      </c>
      <c r="AC381" s="4">
        <f t="shared" si="349"/>
        <v>6.468730731142211E-2</v>
      </c>
      <c r="AD381" s="4">
        <f t="shared" si="350"/>
        <v>7.2871316728638424E-3</v>
      </c>
      <c r="AE381" s="4">
        <f t="shared" si="351"/>
        <v>0.11265164644714037</v>
      </c>
      <c r="AF381" s="1">
        <f t="shared" si="313"/>
        <v>378523</v>
      </c>
      <c r="AG381" s="4">
        <f t="shared" si="324"/>
        <v>0.95342951419068322</v>
      </c>
      <c r="AH381" s="4">
        <f t="shared" si="325"/>
        <v>4.657048580931674E-2</v>
      </c>
    </row>
    <row r="382" spans="1:34" x14ac:dyDescent="0.25">
      <c r="A382" s="3">
        <v>44274</v>
      </c>
      <c r="B382" s="8">
        <v>10759</v>
      </c>
      <c r="C382" s="39"/>
      <c r="D382" s="40"/>
      <c r="E382" s="40">
        <f t="shared" ref="E382" si="366">(B382+B383+B384+B385+B386)/(B377+B378+B379+B380+B381)</f>
        <v>1.4956601913966872</v>
      </c>
      <c r="F382" s="8">
        <f t="shared" si="314"/>
        <v>549839</v>
      </c>
      <c r="G382" s="8">
        <v>213</v>
      </c>
      <c r="H382" s="38"/>
      <c r="I382" s="8">
        <f t="shared" si="315"/>
        <v>17841</v>
      </c>
      <c r="J382" s="8">
        <f t="shared" si="316"/>
        <v>1826.1889061966772</v>
      </c>
      <c r="K382" s="12">
        <v>3913</v>
      </c>
      <c r="L382" s="8">
        <f t="shared" si="326"/>
        <v>364808</v>
      </c>
      <c r="M382" s="4">
        <f t="shared" si="310"/>
        <v>3.2447680139095263E-2</v>
      </c>
      <c r="N382" s="4">
        <f t="shared" si="311"/>
        <v>0.66348149185488847</v>
      </c>
      <c r="O382" s="8">
        <f t="shared" si="312"/>
        <v>167190</v>
      </c>
      <c r="P382" s="1">
        <f t="shared" si="317"/>
        <v>6633</v>
      </c>
      <c r="Q382" s="4">
        <f t="shared" si="318"/>
        <v>4.1312431099235783E-2</v>
      </c>
      <c r="R382" s="22">
        <f t="shared" si="319"/>
        <v>1.0413124310992359</v>
      </c>
      <c r="S382" s="7">
        <v>10264</v>
      </c>
      <c r="T382" s="12">
        <f t="shared" si="352"/>
        <v>-122</v>
      </c>
      <c r="U382" s="28">
        <f t="shared" si="360"/>
        <v>1.1711547238703788</v>
      </c>
      <c r="V382" s="28">
        <f t="shared" si="361"/>
        <v>1.1773342509749942</v>
      </c>
      <c r="W382" s="4">
        <f t="shared" si="353"/>
        <v>-1.1746581937223185E-2</v>
      </c>
      <c r="X382" s="12">
        <v>1174</v>
      </c>
      <c r="Y382" s="42">
        <f t="shared" si="359"/>
        <v>1.1681592039800994</v>
      </c>
      <c r="Z382" s="44">
        <f t="shared" si="365"/>
        <v>1.2370916754478398</v>
      </c>
      <c r="AA382" s="11">
        <f t="shared" si="354"/>
        <v>4</v>
      </c>
      <c r="AB382" s="4">
        <f t="shared" si="355"/>
        <v>3.4188034188034188E-3</v>
      </c>
      <c r="AC382" s="4">
        <f t="shared" si="349"/>
        <v>6.1391231532986423E-2</v>
      </c>
      <c r="AD382" s="4">
        <f t="shared" si="350"/>
        <v>7.0219510736288055E-3</v>
      </c>
      <c r="AE382" s="4">
        <f t="shared" si="351"/>
        <v>0.11438035853468434</v>
      </c>
      <c r="AF382" s="1">
        <f t="shared" si="313"/>
        <v>382649</v>
      </c>
      <c r="AG382" s="4">
        <f t="shared" si="324"/>
        <v>0.95337502515360029</v>
      </c>
      <c r="AH382" s="4">
        <f t="shared" si="325"/>
        <v>4.66249748463997E-2</v>
      </c>
    </row>
    <row r="383" spans="1:34" x14ac:dyDescent="0.25">
      <c r="A383" s="3">
        <v>44275</v>
      </c>
      <c r="B383" s="8">
        <v>11132</v>
      </c>
      <c r="C383" s="39"/>
      <c r="D383" s="40"/>
      <c r="E383" s="40"/>
      <c r="F383" s="8">
        <f t="shared" si="314"/>
        <v>560971</v>
      </c>
      <c r="G383" s="8">
        <v>227</v>
      </c>
      <c r="H383" s="38"/>
      <c r="I383" s="8">
        <f t="shared" si="315"/>
        <v>18068</v>
      </c>
      <c r="J383" s="8">
        <f t="shared" si="316"/>
        <v>1849.424424480778</v>
      </c>
      <c r="K383" s="12">
        <v>1966</v>
      </c>
      <c r="L383" s="8">
        <f t="shared" si="326"/>
        <v>366774</v>
      </c>
      <c r="M383" s="4">
        <f t="shared" si="310"/>
        <v>3.220843858238661E-2</v>
      </c>
      <c r="N383" s="4">
        <f t="shared" si="311"/>
        <v>0.65381989443304556</v>
      </c>
      <c r="O383" s="8">
        <f t="shared" si="312"/>
        <v>176129</v>
      </c>
      <c r="P383" s="1">
        <f t="shared" si="317"/>
        <v>8939</v>
      </c>
      <c r="Q383" s="4">
        <f t="shared" si="318"/>
        <v>5.3466116394521201E-2</v>
      </c>
      <c r="R383" s="22">
        <f t="shared" si="319"/>
        <v>1.0534661163945211</v>
      </c>
      <c r="S383" s="7">
        <v>10583</v>
      </c>
      <c r="T383" s="12">
        <f t="shared" si="352"/>
        <v>319</v>
      </c>
      <c r="U383" s="28">
        <f t="shared" si="360"/>
        <v>1.1379569892473118</v>
      </c>
      <c r="V383" s="28">
        <f t="shared" si="361"/>
        <v>1.1895020793525908</v>
      </c>
      <c r="W383" s="4">
        <f t="shared" si="353"/>
        <v>3.1079501169134841E-2</v>
      </c>
      <c r="X383" s="12">
        <v>1237</v>
      </c>
      <c r="Y383" s="42">
        <f t="shared" si="359"/>
        <v>1.2271825396825398</v>
      </c>
      <c r="Z383" s="44">
        <f t="shared" si="365"/>
        <v>1.2507583417593529</v>
      </c>
      <c r="AA383" s="11">
        <f t="shared" si="354"/>
        <v>63</v>
      </c>
      <c r="AB383" s="4">
        <f t="shared" si="355"/>
        <v>5.3662691652470187E-2</v>
      </c>
      <c r="AC383" s="4">
        <f t="shared" si="349"/>
        <v>6.0086641041509348E-2</v>
      </c>
      <c r="AD383" s="4">
        <f t="shared" si="350"/>
        <v>7.0232613595716774E-3</v>
      </c>
      <c r="AE383" s="4">
        <f t="shared" si="351"/>
        <v>0.11688557119909289</v>
      </c>
      <c r="AF383" s="1">
        <f t="shared" si="313"/>
        <v>384842</v>
      </c>
      <c r="AG383" s="4">
        <f t="shared" si="324"/>
        <v>0.95305086243185511</v>
      </c>
      <c r="AH383" s="4">
        <f t="shared" si="325"/>
        <v>4.6949137568144853E-2</v>
      </c>
    </row>
    <row r="384" spans="1:34" x14ac:dyDescent="0.25">
      <c r="A384" s="3">
        <v>44276</v>
      </c>
      <c r="B384" s="8">
        <v>10625</v>
      </c>
      <c r="C384" s="39"/>
      <c r="D384" s="40"/>
      <c r="E384" s="40"/>
      <c r="F384" s="8">
        <f t="shared" si="314"/>
        <v>571596</v>
      </c>
      <c r="G384" s="8">
        <v>194</v>
      </c>
      <c r="H384" s="38"/>
      <c r="I384" s="8">
        <f t="shared" si="315"/>
        <v>18262</v>
      </c>
      <c r="J384" s="8">
        <f t="shared" si="316"/>
        <v>1869.2820920892168</v>
      </c>
      <c r="K384" s="12">
        <v>3224</v>
      </c>
      <c r="L384" s="8">
        <f t="shared" si="326"/>
        <v>369998</v>
      </c>
      <c r="M384" s="4">
        <f t="shared" si="310"/>
        <v>3.1949138902301624E-2</v>
      </c>
      <c r="N384" s="4">
        <f t="shared" si="311"/>
        <v>0.64730683909614484</v>
      </c>
      <c r="O384" s="8">
        <f t="shared" si="312"/>
        <v>183336</v>
      </c>
      <c r="P384" s="1">
        <f t="shared" si="317"/>
        <v>7207</v>
      </c>
      <c r="Q384" s="4">
        <f t="shared" si="318"/>
        <v>4.0918871963163364E-2</v>
      </c>
      <c r="R384" s="22">
        <f t="shared" si="319"/>
        <v>1.0409188719631635</v>
      </c>
      <c r="S384" s="7">
        <v>10652</v>
      </c>
      <c r="T384" s="12">
        <f t="shared" si="352"/>
        <v>69</v>
      </c>
      <c r="U384" s="28">
        <f t="shared" si="360"/>
        <v>1.0820804550995531</v>
      </c>
      <c r="V384" s="28">
        <f t="shared" si="361"/>
        <v>1.2154267457781835</v>
      </c>
      <c r="W384" s="4">
        <f t="shared" si="353"/>
        <v>6.5198903902485119E-3</v>
      </c>
      <c r="X384" s="12">
        <v>1273</v>
      </c>
      <c r="Y384" s="42">
        <f t="shared" si="359"/>
        <v>1.1930646672914713</v>
      </c>
      <c r="Z384" s="44">
        <f t="shared" si="365"/>
        <v>1.2666666666666666</v>
      </c>
      <c r="AA384" s="11">
        <f t="shared" si="354"/>
        <v>36</v>
      </c>
      <c r="AB384" s="4">
        <f t="shared" si="355"/>
        <v>2.9102667744543249E-2</v>
      </c>
      <c r="AC384" s="4">
        <f t="shared" si="349"/>
        <v>5.8100973076755248E-2</v>
      </c>
      <c r="AD384" s="4">
        <f t="shared" si="350"/>
        <v>6.9435353667583015E-3</v>
      </c>
      <c r="AE384" s="4">
        <f t="shared" si="351"/>
        <v>0.11950807360120165</v>
      </c>
      <c r="AF384" s="1">
        <f t="shared" si="313"/>
        <v>388260</v>
      </c>
      <c r="AG384" s="4">
        <f t="shared" si="324"/>
        <v>0.95296450831916757</v>
      </c>
      <c r="AH384" s="4">
        <f t="shared" si="325"/>
        <v>4.7035491680832431E-2</v>
      </c>
    </row>
    <row r="385" spans="1:34" x14ac:dyDescent="0.25">
      <c r="A385" s="3">
        <v>44277</v>
      </c>
      <c r="B385" s="8">
        <v>9046</v>
      </c>
      <c r="C385" s="39">
        <f t="shared" ref="C385" si="367">B385+B386+B387+B388+B389+B390+B391</f>
        <v>43016</v>
      </c>
      <c r="D385" s="40">
        <f t="shared" ref="D385" si="368">C385/C378</f>
        <v>0.78060465285086922</v>
      </c>
      <c r="E385" s="40"/>
      <c r="F385" s="8">
        <f t="shared" si="314"/>
        <v>580642</v>
      </c>
      <c r="G385" s="35">
        <v>189</v>
      </c>
      <c r="H385" s="38">
        <f t="shared" si="339"/>
        <v>0.94427480916030537</v>
      </c>
      <c r="I385" s="8">
        <f t="shared" si="315"/>
        <v>18451</v>
      </c>
      <c r="J385" s="8">
        <f t="shared" si="316"/>
        <v>1888.627964140737</v>
      </c>
      <c r="K385" s="12">
        <v>3668</v>
      </c>
      <c r="L385" s="8">
        <f t="shared" si="326"/>
        <v>373666</v>
      </c>
      <c r="M385" s="4">
        <f t="shared" si="310"/>
        <v>3.1776895229762916E-2</v>
      </c>
      <c r="N385" s="4">
        <f t="shared" si="311"/>
        <v>0.64353939260335968</v>
      </c>
      <c r="O385" s="8">
        <f t="shared" si="312"/>
        <v>188525</v>
      </c>
      <c r="P385" s="1">
        <f t="shared" si="317"/>
        <v>5189</v>
      </c>
      <c r="Q385" s="4">
        <f t="shared" si="318"/>
        <v>2.8303224680368284E-2</v>
      </c>
      <c r="R385" s="22">
        <f t="shared" si="319"/>
        <v>1.0283032246803683</v>
      </c>
      <c r="S385" s="7">
        <v>11267</v>
      </c>
      <c r="T385" s="12">
        <f t="shared" si="352"/>
        <v>615</v>
      </c>
      <c r="U385" s="28">
        <f t="shared" si="360"/>
        <v>1.0955853753403344</v>
      </c>
      <c r="V385" s="28">
        <f t="shared" si="361"/>
        <v>1.2115053763440859</v>
      </c>
      <c r="W385" s="4">
        <f t="shared" si="353"/>
        <v>5.7735636500187759E-2</v>
      </c>
      <c r="X385" s="12">
        <v>1340</v>
      </c>
      <c r="Y385" s="42">
        <f t="shared" si="359"/>
        <v>1.1879432624113475</v>
      </c>
      <c r="Z385" s="44">
        <f t="shared" si="365"/>
        <v>1.3293650793650793</v>
      </c>
      <c r="AA385" s="11">
        <f t="shared" si="354"/>
        <v>67</v>
      </c>
      <c r="AB385" s="4">
        <f t="shared" si="355"/>
        <v>5.2631578947368418E-2</v>
      </c>
      <c r="AC385" s="4">
        <f t="shared" si="349"/>
        <v>5.9763957034876011E-2</v>
      </c>
      <c r="AD385" s="4">
        <f t="shared" si="350"/>
        <v>7.1078106351942713E-3</v>
      </c>
      <c r="AE385" s="4">
        <f t="shared" si="351"/>
        <v>0.11893139256235023</v>
      </c>
      <c r="AF385" s="1">
        <f t="shared" si="313"/>
        <v>392117</v>
      </c>
      <c r="AG385" s="4">
        <f t="shared" si="324"/>
        <v>0.952945166876213</v>
      </c>
      <c r="AH385" s="4">
        <f t="shared" si="325"/>
        <v>4.7054833123787033E-2</v>
      </c>
    </row>
    <row r="386" spans="1:34" x14ac:dyDescent="0.25">
      <c r="A386" s="3">
        <v>44278</v>
      </c>
      <c r="B386" s="8">
        <v>5481</v>
      </c>
      <c r="C386" s="39"/>
      <c r="D386" s="40"/>
      <c r="E386" s="40"/>
      <c r="F386" s="8">
        <f t="shared" si="314"/>
        <v>586123</v>
      </c>
      <c r="G386" s="35">
        <v>252</v>
      </c>
      <c r="H386" s="38"/>
      <c r="I386" s="8">
        <f t="shared" si="315"/>
        <v>18703</v>
      </c>
      <c r="J386" s="8">
        <f t="shared" si="316"/>
        <v>1914.4224602094307</v>
      </c>
      <c r="K386" s="12">
        <v>4510</v>
      </c>
      <c r="L386" s="8">
        <f t="shared" si="326"/>
        <v>378176</v>
      </c>
      <c r="M386" s="4">
        <f t="shared" ref="M386:M449" si="369">I386/F386</f>
        <v>3.1909684486020849E-2</v>
      </c>
      <c r="N386" s="4">
        <f t="shared" ref="N386:N449" si="370">L386/F386</f>
        <v>0.64521610651689154</v>
      </c>
      <c r="O386" s="8">
        <f t="shared" ref="O386:O449" si="371">F386-(I386+L386)</f>
        <v>189244</v>
      </c>
      <c r="P386" s="1">
        <f t="shared" si="317"/>
        <v>719</v>
      </c>
      <c r="Q386" s="4">
        <f t="shared" si="318"/>
        <v>3.8138177960482696E-3</v>
      </c>
      <c r="R386" s="22">
        <f t="shared" si="319"/>
        <v>1.0038138177960483</v>
      </c>
      <c r="S386" s="7">
        <v>11873</v>
      </c>
      <c r="T386" s="12">
        <f t="shared" si="352"/>
        <v>606</v>
      </c>
      <c r="U386" s="28">
        <f t="shared" si="360"/>
        <v>1.1431735027922203</v>
      </c>
      <c r="V386" s="28">
        <f t="shared" si="361"/>
        <v>1.2061154002438033</v>
      </c>
      <c r="W386" s="4">
        <f t="shared" si="353"/>
        <v>5.3785390964764354E-2</v>
      </c>
      <c r="X386" s="12">
        <v>1389</v>
      </c>
      <c r="Y386" s="42">
        <f t="shared" si="359"/>
        <v>1.1871794871794872</v>
      </c>
      <c r="Z386" s="44">
        <f t="shared" si="365"/>
        <v>1.3017806935332707</v>
      </c>
      <c r="AA386" s="11">
        <f t="shared" si="354"/>
        <v>49</v>
      </c>
      <c r="AB386" s="4">
        <f t="shared" si="355"/>
        <v>3.656716417910448E-2</v>
      </c>
      <c r="AC386" s="4">
        <f t="shared" si="349"/>
        <v>6.2739109298049073E-2</v>
      </c>
      <c r="AD386" s="4">
        <f t="shared" si="350"/>
        <v>7.3397307180148377E-3</v>
      </c>
      <c r="AE386" s="4">
        <f t="shared" si="351"/>
        <v>0.11698812431567422</v>
      </c>
      <c r="AF386" s="1">
        <f t="shared" ref="AF386:AF449" si="372">F386-O386</f>
        <v>396879</v>
      </c>
      <c r="AG386" s="4">
        <f t="shared" si="324"/>
        <v>0.95287480567124994</v>
      </c>
      <c r="AH386" s="4">
        <f t="shared" si="325"/>
        <v>4.7125194328750071E-2</v>
      </c>
    </row>
    <row r="387" spans="1:34" x14ac:dyDescent="0.25">
      <c r="A387" s="3">
        <v>44279</v>
      </c>
      <c r="B387" s="8">
        <v>7587</v>
      </c>
      <c r="C387" s="39"/>
      <c r="D387" s="40"/>
      <c r="E387" s="40">
        <f t="shared" ref="E387" si="373">(B387+B388+B389+B390+B391)/(B382+B383+B384+B385+B386)</f>
        <v>0.60559488127882999</v>
      </c>
      <c r="F387" s="8">
        <f t="shared" ref="F387:F450" si="374">F386+B387</f>
        <v>593710</v>
      </c>
      <c r="G387" s="35">
        <v>249</v>
      </c>
      <c r="H387" s="38"/>
      <c r="I387" s="8">
        <f t="shared" ref="I387:I450" si="375">I386+G387</f>
        <v>18952</v>
      </c>
      <c r="J387" s="8">
        <f t="shared" si="316"/>
        <v>1939.9098789439731</v>
      </c>
      <c r="K387" s="12">
        <v>3631</v>
      </c>
      <c r="L387" s="8">
        <f t="shared" si="326"/>
        <v>381807</v>
      </c>
      <c r="M387" s="4">
        <f t="shared" si="369"/>
        <v>3.1921308382880528E-2</v>
      </c>
      <c r="N387" s="4">
        <f t="shared" si="370"/>
        <v>0.64308669215610315</v>
      </c>
      <c r="O387" s="8">
        <f t="shared" si="371"/>
        <v>192951</v>
      </c>
      <c r="P387" s="1">
        <f t="shared" si="317"/>
        <v>3707</v>
      </c>
      <c r="Q387" s="4">
        <f t="shared" si="318"/>
        <v>1.9588467798186467E-2</v>
      </c>
      <c r="R387" s="22">
        <f t="shared" si="319"/>
        <v>1.0195884677981866</v>
      </c>
      <c r="S387" s="7">
        <v>11805</v>
      </c>
      <c r="T387" s="12">
        <f t="shared" si="352"/>
        <v>-68</v>
      </c>
      <c r="U387" s="28">
        <f t="shared" si="360"/>
        <v>1.1501363990646922</v>
      </c>
      <c r="V387" s="28">
        <f t="shared" si="361"/>
        <v>1.1478996499416569</v>
      </c>
      <c r="W387" s="4">
        <f t="shared" si="353"/>
        <v>-5.727280384064685E-3</v>
      </c>
      <c r="X387" s="12">
        <v>1423</v>
      </c>
      <c r="Y387" s="42">
        <f t="shared" si="359"/>
        <v>1.2120954003407156</v>
      </c>
      <c r="Z387" s="44">
        <f t="shared" si="365"/>
        <v>1.2615248226950355</v>
      </c>
      <c r="AA387" s="11">
        <f t="shared" si="354"/>
        <v>34</v>
      </c>
      <c r="AB387" s="4">
        <f t="shared" si="355"/>
        <v>2.4478041756659467E-2</v>
      </c>
      <c r="AC387" s="4">
        <f t="shared" si="349"/>
        <v>6.1181336194163286E-2</v>
      </c>
      <c r="AD387" s="4">
        <f t="shared" si="350"/>
        <v>7.3749293862172263E-3</v>
      </c>
      <c r="AE387" s="4">
        <f t="shared" si="351"/>
        <v>0.12054214315967811</v>
      </c>
      <c r="AF387" s="1">
        <f t="shared" si="372"/>
        <v>400759</v>
      </c>
      <c r="AG387" s="4">
        <f t="shared" si="324"/>
        <v>0.95270973328109909</v>
      </c>
      <c r="AH387" s="4">
        <f t="shared" si="325"/>
        <v>4.7290266718900888E-2</v>
      </c>
    </row>
    <row r="388" spans="1:34" x14ac:dyDescent="0.25">
      <c r="A388" s="3">
        <v>44280</v>
      </c>
      <c r="B388" s="8">
        <v>9637</v>
      </c>
      <c r="C388" s="39"/>
      <c r="D388" s="40"/>
      <c r="E388" s="40"/>
      <c r="F388" s="8">
        <f t="shared" si="374"/>
        <v>603347</v>
      </c>
      <c r="G388" s="35">
        <v>272</v>
      </c>
      <c r="H388" s="38"/>
      <c r="I388" s="8">
        <f t="shared" si="375"/>
        <v>19224</v>
      </c>
      <c r="J388" s="8">
        <f t="shared" ref="J388:J451" si="376">I388/9.769526</f>
        <v>1967.7515572403408</v>
      </c>
      <c r="K388" s="12">
        <v>5763</v>
      </c>
      <c r="L388" s="8">
        <f t="shared" si="326"/>
        <v>387570</v>
      </c>
      <c r="M388" s="4">
        <f t="shared" si="369"/>
        <v>3.1862261683575123E-2</v>
      </c>
      <c r="N388" s="4">
        <f t="shared" si="370"/>
        <v>0.64236666462251413</v>
      </c>
      <c r="O388" s="8">
        <f t="shared" si="371"/>
        <v>196553</v>
      </c>
      <c r="P388" s="1">
        <f t="shared" ref="P388:P451" si="377">O388-O387</f>
        <v>3602</v>
      </c>
      <c r="Q388" s="4">
        <f t="shared" si="318"/>
        <v>1.8667951967079724E-2</v>
      </c>
      <c r="R388" s="22">
        <f t="shared" si="319"/>
        <v>1.0186679519670798</v>
      </c>
      <c r="S388" s="7">
        <v>11760</v>
      </c>
      <c r="T388" s="12">
        <f t="shared" si="352"/>
        <v>-45</v>
      </c>
      <c r="U388" s="28">
        <f t="shared" si="360"/>
        <v>1.111216101294529</v>
      </c>
      <c r="V388" s="28">
        <f t="shared" si="361"/>
        <v>1.1322934719815136</v>
      </c>
      <c r="W388" s="4">
        <f t="shared" si="353"/>
        <v>-3.8119440914866584E-3</v>
      </c>
      <c r="X388" s="12">
        <v>1467</v>
      </c>
      <c r="Y388" s="42">
        <f t="shared" si="359"/>
        <v>1.1859337105901375</v>
      </c>
      <c r="Z388" s="44">
        <f t="shared" si="365"/>
        <v>1.2538461538461538</v>
      </c>
      <c r="AA388" s="11">
        <f t="shared" si="354"/>
        <v>44</v>
      </c>
      <c r="AB388" s="4">
        <f t="shared" si="355"/>
        <v>3.0920590302178495E-2</v>
      </c>
      <c r="AC388" s="4">
        <f t="shared" si="349"/>
        <v>5.9831190569464725E-2</v>
      </c>
      <c r="AD388" s="4">
        <f t="shared" si="350"/>
        <v>7.4636357623643493E-3</v>
      </c>
      <c r="AE388" s="4">
        <f t="shared" si="351"/>
        <v>0.12474489795918367</v>
      </c>
      <c r="AF388" s="1">
        <f t="shared" si="372"/>
        <v>406794</v>
      </c>
      <c r="AG388" s="4">
        <f t="shared" si="324"/>
        <v>0.95274266582102984</v>
      </c>
      <c r="AH388" s="4">
        <f t="shared" si="325"/>
        <v>4.7257334178970191E-2</v>
      </c>
    </row>
    <row r="389" spans="1:34" x14ac:dyDescent="0.25">
      <c r="A389" s="3">
        <v>44281</v>
      </c>
      <c r="B389" s="8">
        <v>11265</v>
      </c>
      <c r="C389" s="39"/>
      <c r="D389" s="40"/>
      <c r="E389" s="40"/>
      <c r="F389" s="8">
        <f t="shared" si="374"/>
        <v>614612</v>
      </c>
      <c r="G389" s="35">
        <v>275</v>
      </c>
      <c r="H389" s="38"/>
      <c r="I389" s="8">
        <f t="shared" si="375"/>
        <v>19499</v>
      </c>
      <c r="J389" s="8">
        <f t="shared" si="376"/>
        <v>1995.9003128708596</v>
      </c>
      <c r="K389" s="12">
        <v>4744</v>
      </c>
      <c r="L389" s="8">
        <f t="shared" si="326"/>
        <v>392314</v>
      </c>
      <c r="M389" s="4">
        <f t="shared" si="369"/>
        <v>3.1725706624667269E-2</v>
      </c>
      <c r="N389" s="4">
        <f t="shared" si="370"/>
        <v>0.63831165027692272</v>
      </c>
      <c r="O389" s="8">
        <f t="shared" si="371"/>
        <v>202799</v>
      </c>
      <c r="P389" s="1">
        <f t="shared" si="377"/>
        <v>6246</v>
      </c>
      <c r="Q389" s="4">
        <f t="shared" ref="Q389:Q452" si="378">(O389-O388)/O388</f>
        <v>3.1777688460618764E-2</v>
      </c>
      <c r="R389" s="22">
        <f t="shared" ref="R389:R452" si="379">O389/O388</f>
        <v>1.0317776884606187</v>
      </c>
      <c r="S389" s="7">
        <v>11823</v>
      </c>
      <c r="T389" s="12">
        <f t="shared" si="352"/>
        <v>63</v>
      </c>
      <c r="U389" s="28">
        <f t="shared" si="360"/>
        <v>1.1099324070597072</v>
      </c>
      <c r="V389" s="28">
        <f t="shared" si="361"/>
        <v>1.1518901013250196</v>
      </c>
      <c r="W389" s="4">
        <f t="shared" si="353"/>
        <v>5.3571428571428572E-3</v>
      </c>
      <c r="X389" s="12">
        <v>1480</v>
      </c>
      <c r="Y389" s="42">
        <f t="shared" si="359"/>
        <v>1.1626080125687352</v>
      </c>
      <c r="Z389" s="44">
        <f t="shared" si="365"/>
        <v>1.2606473594548553</v>
      </c>
      <c r="AA389" s="11">
        <f t="shared" si="354"/>
        <v>13</v>
      </c>
      <c r="AB389" s="4">
        <f t="shared" si="355"/>
        <v>8.8616223585548746E-3</v>
      </c>
      <c r="AC389" s="4">
        <f t="shared" si="349"/>
        <v>5.829910403897455E-2</v>
      </c>
      <c r="AD389" s="4">
        <f t="shared" si="350"/>
        <v>7.2978663602877728E-3</v>
      </c>
      <c r="AE389" s="4">
        <f t="shared" si="351"/>
        <v>0.12517973441596889</v>
      </c>
      <c r="AF389" s="1">
        <f t="shared" si="372"/>
        <v>411813</v>
      </c>
      <c r="AG389" s="4">
        <f t="shared" si="324"/>
        <v>0.95265083909444337</v>
      </c>
      <c r="AH389" s="4">
        <f t="shared" si="325"/>
        <v>4.7349160905556652E-2</v>
      </c>
    </row>
    <row r="390" spans="1:34" x14ac:dyDescent="0.25">
      <c r="A390" s="3">
        <v>44282</v>
      </c>
      <c r="B390" s="8">
        <v>0</v>
      </c>
      <c r="C390" s="39"/>
      <c r="D390" s="40"/>
      <c r="E390" s="40"/>
      <c r="F390" s="8">
        <f t="shared" si="374"/>
        <v>614612</v>
      </c>
      <c r="G390" s="35">
        <v>0</v>
      </c>
      <c r="H390" s="38"/>
      <c r="I390" s="8">
        <f t="shared" si="375"/>
        <v>19499</v>
      </c>
      <c r="J390" s="8">
        <f t="shared" si="376"/>
        <v>1995.9003128708596</v>
      </c>
      <c r="L390" s="8">
        <f t="shared" si="326"/>
        <v>392314</v>
      </c>
      <c r="M390" s="4">
        <f t="shared" si="369"/>
        <v>3.1725706624667269E-2</v>
      </c>
      <c r="N390" s="4">
        <f t="shared" si="370"/>
        <v>0.63831165027692272</v>
      </c>
      <c r="O390" s="8">
        <f t="shared" si="371"/>
        <v>202799</v>
      </c>
      <c r="P390" s="1">
        <f t="shared" si="377"/>
        <v>0</v>
      </c>
      <c r="Q390" s="4">
        <f t="shared" si="378"/>
        <v>0</v>
      </c>
      <c r="R390" s="22">
        <f t="shared" si="379"/>
        <v>1</v>
      </c>
      <c r="T390" s="12">
        <f t="shared" si="352"/>
        <v>-11823</v>
      </c>
      <c r="U390" s="28">
        <f t="shared" si="360"/>
        <v>0</v>
      </c>
      <c r="V390" s="28">
        <f t="shared" si="361"/>
        <v>0</v>
      </c>
      <c r="W390" s="4">
        <f t="shared" si="353"/>
        <v>-1</v>
      </c>
      <c r="X390" s="12"/>
      <c r="Y390" s="42">
        <f t="shared" si="359"/>
        <v>0</v>
      </c>
      <c r="Z390" s="44">
        <f t="shared" si="365"/>
        <v>0</v>
      </c>
      <c r="AA390" s="11">
        <f t="shared" si="354"/>
        <v>-1480</v>
      </c>
      <c r="AB390" s="4">
        <f t="shared" si="355"/>
        <v>-1</v>
      </c>
      <c r="AC390" s="4">
        <f t="shared" si="349"/>
        <v>0</v>
      </c>
      <c r="AD390" s="4">
        <f t="shared" si="350"/>
        <v>0</v>
      </c>
      <c r="AE390" s="4" t="e">
        <f t="shared" si="351"/>
        <v>#DIV/0!</v>
      </c>
      <c r="AF390" s="1">
        <f t="shared" si="372"/>
        <v>411813</v>
      </c>
      <c r="AG390" s="4">
        <f t="shared" si="324"/>
        <v>0.95265083909444337</v>
      </c>
      <c r="AH390" s="4">
        <f t="shared" si="325"/>
        <v>4.7349160905556652E-2</v>
      </c>
    </row>
    <row r="391" spans="1:34" x14ac:dyDescent="0.25">
      <c r="A391" s="3">
        <v>44283</v>
      </c>
      <c r="B391" s="8">
        <v>0</v>
      </c>
      <c r="C391" s="39"/>
      <c r="D391" s="40"/>
      <c r="E391" s="40"/>
      <c r="F391" s="8">
        <f t="shared" si="374"/>
        <v>614612</v>
      </c>
      <c r="G391" s="35">
        <v>0</v>
      </c>
      <c r="H391" s="38"/>
      <c r="I391" s="8">
        <f t="shared" si="375"/>
        <v>19499</v>
      </c>
      <c r="J391" s="8">
        <f t="shared" si="376"/>
        <v>1995.9003128708596</v>
      </c>
      <c r="L391" s="8">
        <f t="shared" si="326"/>
        <v>392314</v>
      </c>
      <c r="M391" s="4">
        <f t="shared" si="369"/>
        <v>3.1725706624667269E-2</v>
      </c>
      <c r="N391" s="4">
        <f t="shared" si="370"/>
        <v>0.63831165027692272</v>
      </c>
      <c r="O391" s="8">
        <f t="shared" si="371"/>
        <v>202799</v>
      </c>
      <c r="P391" s="1">
        <f t="shared" si="377"/>
        <v>0</v>
      </c>
      <c r="Q391" s="4">
        <f t="shared" si="378"/>
        <v>0</v>
      </c>
      <c r="R391" s="22">
        <f t="shared" si="379"/>
        <v>1</v>
      </c>
      <c r="T391" s="12">
        <f t="shared" si="352"/>
        <v>0</v>
      </c>
      <c r="U391" s="28">
        <f t="shared" si="360"/>
        <v>0</v>
      </c>
      <c r="V391" s="28">
        <f t="shared" si="361"/>
        <v>0</v>
      </c>
      <c r="W391" s="4" t="e">
        <f t="shared" si="353"/>
        <v>#DIV/0!</v>
      </c>
      <c r="X391" s="12"/>
      <c r="Y391" s="42">
        <f t="shared" si="359"/>
        <v>0</v>
      </c>
      <c r="Z391" s="44">
        <f t="shared" si="365"/>
        <v>0</v>
      </c>
      <c r="AA391" s="11">
        <f t="shared" si="354"/>
        <v>0</v>
      </c>
      <c r="AB391" s="4" t="e">
        <f t="shared" si="355"/>
        <v>#DIV/0!</v>
      </c>
      <c r="AC391" s="4">
        <f t="shared" si="349"/>
        <v>0</v>
      </c>
      <c r="AD391" s="4">
        <f t="shared" si="350"/>
        <v>0</v>
      </c>
      <c r="AE391" s="4" t="e">
        <f t="shared" si="351"/>
        <v>#DIV/0!</v>
      </c>
      <c r="AF391" s="1">
        <f t="shared" si="372"/>
        <v>411813</v>
      </c>
      <c r="AG391" s="4">
        <f t="shared" si="324"/>
        <v>0.95265083909444337</v>
      </c>
      <c r="AH391" s="4">
        <f t="shared" si="325"/>
        <v>4.7349160905556652E-2</v>
      </c>
    </row>
    <row r="392" spans="1:34" x14ac:dyDescent="0.25">
      <c r="A392" s="3">
        <v>44284</v>
      </c>
      <c r="B392" s="8">
        <v>0</v>
      </c>
      <c r="C392" s="39">
        <f t="shared" ref="C392" si="380">B392+B393+B394+B395+B396+B397+B398</f>
        <v>0</v>
      </c>
      <c r="D392" s="40">
        <f t="shared" ref="D392" si="381">C392/C385</f>
        <v>0</v>
      </c>
      <c r="E392" s="40">
        <f t="shared" ref="E392" si="382">(B392+B393+B394+B395+B396)/(B387+B388+B389+B390+B391)</f>
        <v>0</v>
      </c>
      <c r="F392" s="8">
        <f t="shared" si="374"/>
        <v>614612</v>
      </c>
      <c r="G392" s="35">
        <v>0</v>
      </c>
      <c r="H392" s="38">
        <f t="shared" si="339"/>
        <v>0</v>
      </c>
      <c r="I392" s="8">
        <f t="shared" si="375"/>
        <v>19499</v>
      </c>
      <c r="J392" s="8">
        <f t="shared" si="376"/>
        <v>1995.9003128708596</v>
      </c>
      <c r="L392" s="8">
        <f t="shared" si="326"/>
        <v>392314</v>
      </c>
      <c r="M392" s="4">
        <f t="shared" si="369"/>
        <v>3.1725706624667269E-2</v>
      </c>
      <c r="N392" s="4">
        <f t="shared" si="370"/>
        <v>0.63831165027692272</v>
      </c>
      <c r="O392" s="8">
        <f t="shared" si="371"/>
        <v>202799</v>
      </c>
      <c r="P392" s="1">
        <f t="shared" si="377"/>
        <v>0</v>
      </c>
      <c r="Q392" s="4">
        <f t="shared" si="378"/>
        <v>0</v>
      </c>
      <c r="R392" s="22">
        <f t="shared" si="379"/>
        <v>1</v>
      </c>
      <c r="T392" s="12">
        <f t="shared" si="352"/>
        <v>0</v>
      </c>
      <c r="U392" s="28">
        <f t="shared" si="360"/>
        <v>0</v>
      </c>
      <c r="V392" s="28">
        <f t="shared" si="361"/>
        <v>0</v>
      </c>
      <c r="W392" s="4" t="e">
        <f t="shared" si="353"/>
        <v>#DIV/0!</v>
      </c>
      <c r="X392" s="12"/>
      <c r="Y392" s="42">
        <f t="shared" si="359"/>
        <v>0</v>
      </c>
      <c r="Z392" s="44">
        <f t="shared" si="365"/>
        <v>0</v>
      </c>
      <c r="AA392" s="11">
        <f t="shared" si="354"/>
        <v>0</v>
      </c>
      <c r="AB392" s="4" t="e">
        <f t="shared" si="355"/>
        <v>#DIV/0!</v>
      </c>
      <c r="AC392" s="4">
        <f t="shared" si="349"/>
        <v>0</v>
      </c>
      <c r="AD392" s="4">
        <f t="shared" si="350"/>
        <v>0</v>
      </c>
      <c r="AE392" s="4" t="e">
        <f t="shared" si="351"/>
        <v>#DIV/0!</v>
      </c>
      <c r="AF392" s="1">
        <f t="shared" si="372"/>
        <v>411813</v>
      </c>
      <c r="AG392" s="4">
        <f t="shared" si="324"/>
        <v>0.95265083909444337</v>
      </c>
      <c r="AH392" s="4">
        <f t="shared" si="325"/>
        <v>4.7349160905556652E-2</v>
      </c>
    </row>
    <row r="393" spans="1:34" x14ac:dyDescent="0.25">
      <c r="A393" s="3">
        <v>44285</v>
      </c>
      <c r="B393" s="8">
        <v>0</v>
      </c>
      <c r="C393" s="39"/>
      <c r="D393" s="40"/>
      <c r="E393" s="40"/>
      <c r="F393" s="8">
        <f t="shared" si="374"/>
        <v>614612</v>
      </c>
      <c r="G393" s="8">
        <v>0</v>
      </c>
      <c r="H393" s="38"/>
      <c r="I393" s="8">
        <f t="shared" si="375"/>
        <v>19499</v>
      </c>
      <c r="J393" s="8">
        <f t="shared" si="376"/>
        <v>1995.9003128708596</v>
      </c>
      <c r="L393" s="8">
        <f t="shared" si="326"/>
        <v>392314</v>
      </c>
      <c r="M393" s="4">
        <f t="shared" si="369"/>
        <v>3.1725706624667269E-2</v>
      </c>
      <c r="N393" s="4">
        <f t="shared" si="370"/>
        <v>0.63831165027692272</v>
      </c>
      <c r="O393" s="8">
        <f t="shared" si="371"/>
        <v>202799</v>
      </c>
      <c r="P393" s="1">
        <f t="shared" si="377"/>
        <v>0</v>
      </c>
      <c r="Q393" s="4">
        <f t="shared" si="378"/>
        <v>0</v>
      </c>
      <c r="R393" s="22">
        <f t="shared" si="379"/>
        <v>1</v>
      </c>
      <c r="T393" s="12">
        <f t="shared" si="352"/>
        <v>0</v>
      </c>
      <c r="U393" s="28">
        <f t="shared" si="360"/>
        <v>0</v>
      </c>
      <c r="V393" s="28">
        <f t="shared" si="361"/>
        <v>0</v>
      </c>
      <c r="W393" s="4" t="e">
        <f t="shared" si="353"/>
        <v>#DIV/0!</v>
      </c>
      <c r="X393" s="12"/>
      <c r="Y393" s="42">
        <f t="shared" si="359"/>
        <v>0</v>
      </c>
      <c r="Z393" s="44">
        <f t="shared" si="365"/>
        <v>0</v>
      </c>
      <c r="AA393" s="11">
        <f t="shared" si="354"/>
        <v>0</v>
      </c>
      <c r="AB393" s="4" t="e">
        <f t="shared" si="355"/>
        <v>#DIV/0!</v>
      </c>
      <c r="AC393" s="4">
        <f t="shared" si="349"/>
        <v>0</v>
      </c>
      <c r="AD393" s="4">
        <f t="shared" si="350"/>
        <v>0</v>
      </c>
      <c r="AE393" s="4" t="e">
        <f t="shared" si="351"/>
        <v>#DIV/0!</v>
      </c>
      <c r="AF393" s="1">
        <f t="shared" si="372"/>
        <v>411813</v>
      </c>
      <c r="AG393" s="4">
        <f t="shared" si="324"/>
        <v>0.95265083909444337</v>
      </c>
      <c r="AH393" s="4">
        <f t="shared" si="325"/>
        <v>4.7349160905556652E-2</v>
      </c>
    </row>
    <row r="394" spans="1:34" x14ac:dyDescent="0.25">
      <c r="A394" s="3">
        <v>44286</v>
      </c>
      <c r="B394" s="8">
        <v>0</v>
      </c>
      <c r="C394" s="39"/>
      <c r="D394" s="40"/>
      <c r="E394" s="40"/>
      <c r="F394" s="8">
        <f t="shared" si="374"/>
        <v>614612</v>
      </c>
      <c r="G394" s="8">
        <v>0</v>
      </c>
      <c r="H394" s="38"/>
      <c r="I394" s="8">
        <f t="shared" si="375"/>
        <v>19499</v>
      </c>
      <c r="J394" s="8">
        <f t="shared" si="376"/>
        <v>1995.9003128708596</v>
      </c>
      <c r="L394" s="8">
        <f t="shared" si="326"/>
        <v>392314</v>
      </c>
      <c r="M394" s="4">
        <f t="shared" si="369"/>
        <v>3.1725706624667269E-2</v>
      </c>
      <c r="N394" s="4">
        <f t="shared" si="370"/>
        <v>0.63831165027692272</v>
      </c>
      <c r="O394" s="8">
        <f t="shared" si="371"/>
        <v>202799</v>
      </c>
      <c r="P394" s="1">
        <f t="shared" si="377"/>
        <v>0</v>
      </c>
      <c r="Q394" s="4">
        <f t="shared" si="378"/>
        <v>0</v>
      </c>
      <c r="R394" s="22">
        <f t="shared" si="379"/>
        <v>1</v>
      </c>
      <c r="T394" s="12">
        <f t="shared" si="352"/>
        <v>0</v>
      </c>
      <c r="U394" s="28">
        <f t="shared" si="360"/>
        <v>0</v>
      </c>
      <c r="V394" s="28">
        <f t="shared" si="361"/>
        <v>0</v>
      </c>
      <c r="W394" s="4" t="e">
        <f t="shared" si="353"/>
        <v>#DIV/0!</v>
      </c>
      <c r="X394" s="12"/>
      <c r="Y394" s="42">
        <f t="shared" si="359"/>
        <v>0</v>
      </c>
      <c r="Z394" s="44">
        <f t="shared" si="365"/>
        <v>0</v>
      </c>
      <c r="AA394" s="11">
        <f t="shared" si="354"/>
        <v>0</v>
      </c>
      <c r="AB394" s="4" t="e">
        <f t="shared" si="355"/>
        <v>#DIV/0!</v>
      </c>
      <c r="AC394" s="4">
        <f t="shared" si="349"/>
        <v>0</v>
      </c>
      <c r="AD394" s="4">
        <f t="shared" si="350"/>
        <v>0</v>
      </c>
      <c r="AE394" s="4" t="e">
        <f t="shared" si="351"/>
        <v>#DIV/0!</v>
      </c>
      <c r="AF394" s="1">
        <f t="shared" si="372"/>
        <v>411813</v>
      </c>
      <c r="AG394" s="4">
        <f t="shared" ref="AG394:AG457" si="383">L394/AF394</f>
        <v>0.95265083909444337</v>
      </c>
      <c r="AH394" s="4">
        <f t="shared" ref="AH394:AH457" si="384">I394/AF394</f>
        <v>4.7349160905556652E-2</v>
      </c>
    </row>
    <row r="395" spans="1:34" x14ac:dyDescent="0.25">
      <c r="A395" s="3">
        <v>44287</v>
      </c>
      <c r="B395" s="8">
        <v>0</v>
      </c>
      <c r="C395" s="39"/>
      <c r="D395" s="40"/>
      <c r="E395" s="40"/>
      <c r="F395" s="8">
        <f t="shared" si="374"/>
        <v>614612</v>
      </c>
      <c r="G395" s="8">
        <v>0</v>
      </c>
      <c r="H395" s="38"/>
      <c r="I395" s="8">
        <f t="shared" si="375"/>
        <v>19499</v>
      </c>
      <c r="J395" s="8">
        <f t="shared" si="376"/>
        <v>1995.9003128708596</v>
      </c>
      <c r="L395" s="8">
        <f t="shared" ref="L395:L458" si="385">L394+K395</f>
        <v>392314</v>
      </c>
      <c r="M395" s="4">
        <f t="shared" si="369"/>
        <v>3.1725706624667269E-2</v>
      </c>
      <c r="N395" s="4">
        <f t="shared" si="370"/>
        <v>0.63831165027692272</v>
      </c>
      <c r="O395" s="8">
        <f t="shared" si="371"/>
        <v>202799</v>
      </c>
      <c r="P395" s="1">
        <f t="shared" si="377"/>
        <v>0</v>
      </c>
      <c r="Q395" s="4">
        <f t="shared" si="378"/>
        <v>0</v>
      </c>
      <c r="R395" s="22">
        <f t="shared" si="379"/>
        <v>1</v>
      </c>
      <c r="T395" s="12">
        <f t="shared" si="352"/>
        <v>0</v>
      </c>
      <c r="U395" s="28" t="e">
        <f t="shared" si="360"/>
        <v>#DIV/0!</v>
      </c>
      <c r="V395" s="28">
        <f t="shared" si="361"/>
        <v>0</v>
      </c>
      <c r="W395" s="4" t="e">
        <f t="shared" si="353"/>
        <v>#DIV/0!</v>
      </c>
      <c r="X395" s="12"/>
      <c r="Y395" s="42" t="e">
        <f t="shared" si="359"/>
        <v>#DIV/0!</v>
      </c>
      <c r="Z395" s="44">
        <f t="shared" si="365"/>
        <v>0</v>
      </c>
      <c r="AA395" s="11">
        <f t="shared" si="354"/>
        <v>0</v>
      </c>
      <c r="AB395" s="4" t="e">
        <f t="shared" si="355"/>
        <v>#DIV/0!</v>
      </c>
      <c r="AC395" s="4">
        <f t="shared" si="349"/>
        <v>0</v>
      </c>
      <c r="AD395" s="4">
        <f t="shared" si="350"/>
        <v>0</v>
      </c>
      <c r="AE395" s="4" t="e">
        <f t="shared" si="351"/>
        <v>#DIV/0!</v>
      </c>
      <c r="AF395" s="1">
        <f t="shared" si="372"/>
        <v>411813</v>
      </c>
      <c r="AG395" s="4">
        <f t="shared" si="383"/>
        <v>0.95265083909444337</v>
      </c>
      <c r="AH395" s="4">
        <f t="shared" si="384"/>
        <v>4.7349160905556652E-2</v>
      </c>
    </row>
    <row r="396" spans="1:34" x14ac:dyDescent="0.25">
      <c r="A396" s="3">
        <v>44288</v>
      </c>
      <c r="B396" s="8">
        <v>0</v>
      </c>
      <c r="C396" s="39"/>
      <c r="D396" s="40"/>
      <c r="E396" s="40"/>
      <c r="F396" s="8">
        <f t="shared" si="374"/>
        <v>614612</v>
      </c>
      <c r="G396" s="8">
        <v>0</v>
      </c>
      <c r="H396" s="38"/>
      <c r="I396" s="8">
        <f t="shared" si="375"/>
        <v>19499</v>
      </c>
      <c r="J396" s="8">
        <f t="shared" si="376"/>
        <v>1995.9003128708596</v>
      </c>
      <c r="L396" s="8">
        <f t="shared" si="385"/>
        <v>392314</v>
      </c>
      <c r="M396" s="4">
        <f t="shared" si="369"/>
        <v>3.1725706624667269E-2</v>
      </c>
      <c r="N396" s="4">
        <f t="shared" si="370"/>
        <v>0.63831165027692272</v>
      </c>
      <c r="O396" s="8">
        <f t="shared" si="371"/>
        <v>202799</v>
      </c>
      <c r="P396" s="1">
        <f t="shared" si="377"/>
        <v>0</v>
      </c>
      <c r="Q396" s="4">
        <f t="shared" si="378"/>
        <v>0</v>
      </c>
      <c r="R396" s="22">
        <f t="shared" si="379"/>
        <v>1</v>
      </c>
      <c r="T396" s="12">
        <f t="shared" si="352"/>
        <v>0</v>
      </c>
      <c r="U396" s="28" t="e">
        <f t="shared" si="360"/>
        <v>#DIV/0!</v>
      </c>
      <c r="V396" s="28">
        <f t="shared" si="361"/>
        <v>0</v>
      </c>
      <c r="W396" s="4" t="e">
        <f t="shared" si="353"/>
        <v>#DIV/0!</v>
      </c>
      <c r="X396" s="12"/>
      <c r="Y396" s="42" t="e">
        <f t="shared" si="359"/>
        <v>#DIV/0!</v>
      </c>
      <c r="Z396" s="44">
        <f t="shared" si="365"/>
        <v>0</v>
      </c>
      <c r="AA396" s="11">
        <f t="shared" si="354"/>
        <v>0</v>
      </c>
      <c r="AB396" s="4" t="e">
        <f t="shared" si="355"/>
        <v>#DIV/0!</v>
      </c>
      <c r="AC396" s="4">
        <f t="shared" si="349"/>
        <v>0</v>
      </c>
      <c r="AD396" s="4">
        <f t="shared" si="350"/>
        <v>0</v>
      </c>
      <c r="AE396" s="4" t="e">
        <f t="shared" si="351"/>
        <v>#DIV/0!</v>
      </c>
      <c r="AF396" s="1">
        <f t="shared" si="372"/>
        <v>411813</v>
      </c>
      <c r="AG396" s="4">
        <f t="shared" si="383"/>
        <v>0.95265083909444337</v>
      </c>
      <c r="AH396" s="4">
        <f t="shared" si="384"/>
        <v>4.7349160905556652E-2</v>
      </c>
    </row>
    <row r="397" spans="1:34" x14ac:dyDescent="0.25">
      <c r="A397" s="3">
        <v>44289</v>
      </c>
      <c r="B397" s="8">
        <v>0</v>
      </c>
      <c r="C397" s="39"/>
      <c r="D397" s="40"/>
      <c r="E397" s="40" t="e">
        <f t="shared" ref="E397" si="386">(B397+B398+B399+B400+B401)/(B392+B393+B394+B395+B396)</f>
        <v>#DIV/0!</v>
      </c>
      <c r="F397" s="8">
        <f t="shared" si="374"/>
        <v>614612</v>
      </c>
      <c r="G397" s="8">
        <v>0</v>
      </c>
      <c r="H397" s="38"/>
      <c r="I397" s="8">
        <f t="shared" si="375"/>
        <v>19499</v>
      </c>
      <c r="J397" s="8">
        <f t="shared" si="376"/>
        <v>1995.9003128708596</v>
      </c>
      <c r="L397" s="8">
        <f t="shared" si="385"/>
        <v>392314</v>
      </c>
      <c r="M397" s="4">
        <f t="shared" si="369"/>
        <v>3.1725706624667269E-2</v>
      </c>
      <c r="N397" s="4">
        <f t="shared" si="370"/>
        <v>0.63831165027692272</v>
      </c>
      <c r="O397" s="8">
        <f t="shared" si="371"/>
        <v>202799</v>
      </c>
      <c r="P397" s="1">
        <f t="shared" si="377"/>
        <v>0</v>
      </c>
      <c r="Q397" s="4">
        <f t="shared" si="378"/>
        <v>0</v>
      </c>
      <c r="R397" s="22">
        <f t="shared" si="379"/>
        <v>1</v>
      </c>
      <c r="T397" s="12">
        <f t="shared" si="352"/>
        <v>0</v>
      </c>
      <c r="U397" s="28" t="e">
        <f t="shared" si="360"/>
        <v>#DIV/0!</v>
      </c>
      <c r="V397" s="28" t="e">
        <f t="shared" si="361"/>
        <v>#DIV/0!</v>
      </c>
      <c r="W397" s="4" t="e">
        <f t="shared" si="353"/>
        <v>#DIV/0!</v>
      </c>
      <c r="X397" s="12"/>
      <c r="Y397" s="42" t="e">
        <f t="shared" si="359"/>
        <v>#DIV/0!</v>
      </c>
      <c r="Z397" s="44" t="e">
        <f t="shared" si="365"/>
        <v>#DIV/0!</v>
      </c>
      <c r="AA397" s="11">
        <f t="shared" si="354"/>
        <v>0</v>
      </c>
      <c r="AB397" s="4" t="e">
        <f t="shared" si="355"/>
        <v>#DIV/0!</v>
      </c>
      <c r="AC397" s="4">
        <f t="shared" si="349"/>
        <v>0</v>
      </c>
      <c r="AD397" s="4">
        <f t="shared" si="350"/>
        <v>0</v>
      </c>
      <c r="AE397" s="4" t="e">
        <f t="shared" si="351"/>
        <v>#DIV/0!</v>
      </c>
      <c r="AF397" s="1">
        <f t="shared" si="372"/>
        <v>411813</v>
      </c>
      <c r="AG397" s="4">
        <f t="shared" si="383"/>
        <v>0.95265083909444337</v>
      </c>
      <c r="AH397" s="4">
        <f t="shared" si="384"/>
        <v>4.7349160905556652E-2</v>
      </c>
    </row>
    <row r="398" spans="1:34" x14ac:dyDescent="0.25">
      <c r="A398" s="3">
        <v>44290</v>
      </c>
      <c r="B398" s="8">
        <v>0</v>
      </c>
      <c r="C398" s="39"/>
      <c r="D398" s="40"/>
      <c r="E398" s="40"/>
      <c r="F398" s="8">
        <f t="shared" si="374"/>
        <v>614612</v>
      </c>
      <c r="G398" s="8">
        <v>0</v>
      </c>
      <c r="H398" s="38"/>
      <c r="I398" s="8">
        <f t="shared" si="375"/>
        <v>19499</v>
      </c>
      <c r="J398" s="8">
        <f t="shared" si="376"/>
        <v>1995.9003128708596</v>
      </c>
      <c r="L398" s="8">
        <f t="shared" si="385"/>
        <v>392314</v>
      </c>
      <c r="M398" s="4">
        <f t="shared" si="369"/>
        <v>3.1725706624667269E-2</v>
      </c>
      <c r="N398" s="4">
        <f t="shared" si="370"/>
        <v>0.63831165027692272</v>
      </c>
      <c r="O398" s="8">
        <f t="shared" si="371"/>
        <v>202799</v>
      </c>
      <c r="P398" s="1">
        <f t="shared" si="377"/>
        <v>0</v>
      </c>
      <c r="Q398" s="4">
        <f t="shared" si="378"/>
        <v>0</v>
      </c>
      <c r="R398" s="22">
        <f t="shared" si="379"/>
        <v>1</v>
      </c>
      <c r="T398" s="12">
        <f t="shared" si="352"/>
        <v>0</v>
      </c>
      <c r="U398" s="28" t="e">
        <f t="shared" si="360"/>
        <v>#DIV/0!</v>
      </c>
      <c r="V398" s="28" t="e">
        <f t="shared" si="361"/>
        <v>#DIV/0!</v>
      </c>
      <c r="W398" s="4" t="e">
        <f t="shared" si="353"/>
        <v>#DIV/0!</v>
      </c>
      <c r="X398" s="12"/>
      <c r="Y398" s="42" t="e">
        <f t="shared" si="359"/>
        <v>#DIV/0!</v>
      </c>
      <c r="Z398" s="44" t="e">
        <f t="shared" si="365"/>
        <v>#DIV/0!</v>
      </c>
      <c r="AA398" s="11">
        <f t="shared" si="354"/>
        <v>0</v>
      </c>
      <c r="AB398" s="4" t="e">
        <f t="shared" si="355"/>
        <v>#DIV/0!</v>
      </c>
      <c r="AC398" s="4">
        <f t="shared" si="349"/>
        <v>0</v>
      </c>
      <c r="AD398" s="4">
        <f t="shared" si="350"/>
        <v>0</v>
      </c>
      <c r="AE398" s="4" t="e">
        <f t="shared" si="351"/>
        <v>#DIV/0!</v>
      </c>
      <c r="AF398" s="1">
        <f t="shared" si="372"/>
        <v>411813</v>
      </c>
      <c r="AG398" s="4">
        <f t="shared" si="383"/>
        <v>0.95265083909444337</v>
      </c>
      <c r="AH398" s="4">
        <f t="shared" si="384"/>
        <v>4.7349160905556652E-2</v>
      </c>
    </row>
    <row r="399" spans="1:34" x14ac:dyDescent="0.25">
      <c r="A399" s="3">
        <v>44291</v>
      </c>
      <c r="B399" s="8">
        <v>0</v>
      </c>
      <c r="C399" s="39">
        <f t="shared" ref="C399" si="387">B399+B400+B401+B402+B403+B404+B405</f>
        <v>0</v>
      </c>
      <c r="D399" s="40" t="e">
        <f t="shared" ref="D399" si="388">C399/C392</f>
        <v>#DIV/0!</v>
      </c>
      <c r="E399" s="40"/>
      <c r="F399" s="8">
        <f t="shared" si="374"/>
        <v>614612</v>
      </c>
      <c r="G399" s="8">
        <v>0</v>
      </c>
      <c r="H399" s="38" t="e">
        <f t="shared" si="339"/>
        <v>#DIV/0!</v>
      </c>
      <c r="I399" s="8">
        <f t="shared" si="375"/>
        <v>19499</v>
      </c>
      <c r="J399" s="8">
        <f t="shared" si="376"/>
        <v>1995.9003128708596</v>
      </c>
      <c r="L399" s="8">
        <f t="shared" si="385"/>
        <v>392314</v>
      </c>
      <c r="M399" s="4">
        <f t="shared" si="369"/>
        <v>3.1725706624667269E-2</v>
      </c>
      <c r="N399" s="4">
        <f t="shared" si="370"/>
        <v>0.63831165027692272</v>
      </c>
      <c r="O399" s="8">
        <f t="shared" si="371"/>
        <v>202799</v>
      </c>
      <c r="P399" s="1">
        <f t="shared" si="377"/>
        <v>0</v>
      </c>
      <c r="Q399" s="4">
        <f t="shared" si="378"/>
        <v>0</v>
      </c>
      <c r="R399" s="22">
        <f t="shared" si="379"/>
        <v>1</v>
      </c>
      <c r="T399" s="12">
        <f t="shared" si="352"/>
        <v>0</v>
      </c>
      <c r="U399" s="28" t="e">
        <f t="shared" si="360"/>
        <v>#DIV/0!</v>
      </c>
      <c r="V399" s="28" t="e">
        <f t="shared" si="361"/>
        <v>#DIV/0!</v>
      </c>
      <c r="W399" s="4" t="e">
        <f t="shared" si="353"/>
        <v>#DIV/0!</v>
      </c>
      <c r="X399" s="12"/>
      <c r="Y399" s="42" t="e">
        <f t="shared" si="359"/>
        <v>#DIV/0!</v>
      </c>
      <c r="Z399" s="44" t="e">
        <f t="shared" si="365"/>
        <v>#DIV/0!</v>
      </c>
      <c r="AA399" s="11">
        <f t="shared" si="354"/>
        <v>0</v>
      </c>
      <c r="AB399" s="4" t="e">
        <f t="shared" si="355"/>
        <v>#DIV/0!</v>
      </c>
      <c r="AC399" s="4">
        <f t="shared" si="349"/>
        <v>0</v>
      </c>
      <c r="AD399" s="4">
        <f t="shared" si="350"/>
        <v>0</v>
      </c>
      <c r="AE399" s="4" t="e">
        <f t="shared" si="351"/>
        <v>#DIV/0!</v>
      </c>
      <c r="AF399" s="1">
        <f t="shared" si="372"/>
        <v>411813</v>
      </c>
      <c r="AG399" s="4">
        <f t="shared" si="383"/>
        <v>0.95265083909444337</v>
      </c>
      <c r="AH399" s="4">
        <f t="shared" si="384"/>
        <v>4.7349160905556652E-2</v>
      </c>
    </row>
    <row r="400" spans="1:34" x14ac:dyDescent="0.25">
      <c r="A400" s="3">
        <v>44292</v>
      </c>
      <c r="B400" s="8">
        <v>0</v>
      </c>
      <c r="C400" s="39"/>
      <c r="D400" s="40"/>
      <c r="E400" s="40"/>
      <c r="F400" s="8">
        <f t="shared" si="374"/>
        <v>614612</v>
      </c>
      <c r="G400" s="8">
        <v>0</v>
      </c>
      <c r="H400" s="38"/>
      <c r="I400" s="8">
        <f t="shared" si="375"/>
        <v>19499</v>
      </c>
      <c r="J400" s="8">
        <f t="shared" si="376"/>
        <v>1995.9003128708596</v>
      </c>
      <c r="L400" s="8">
        <f t="shared" si="385"/>
        <v>392314</v>
      </c>
      <c r="M400" s="4">
        <f t="shared" si="369"/>
        <v>3.1725706624667269E-2</v>
      </c>
      <c r="N400" s="4">
        <f t="shared" si="370"/>
        <v>0.63831165027692272</v>
      </c>
      <c r="O400" s="8">
        <f t="shared" si="371"/>
        <v>202799</v>
      </c>
      <c r="P400" s="1">
        <f t="shared" si="377"/>
        <v>0</v>
      </c>
      <c r="Q400" s="4">
        <f t="shared" si="378"/>
        <v>0</v>
      </c>
      <c r="R400" s="22">
        <f t="shared" si="379"/>
        <v>1</v>
      </c>
      <c r="T400" s="12">
        <f t="shared" si="352"/>
        <v>0</v>
      </c>
      <c r="U400" s="28" t="e">
        <f t="shared" si="360"/>
        <v>#DIV/0!</v>
      </c>
      <c r="V400" s="28" t="e">
        <f t="shared" si="361"/>
        <v>#DIV/0!</v>
      </c>
      <c r="W400" s="4" t="e">
        <f t="shared" si="353"/>
        <v>#DIV/0!</v>
      </c>
      <c r="X400" s="12"/>
      <c r="Y400" s="42" t="e">
        <f t="shared" si="359"/>
        <v>#DIV/0!</v>
      </c>
      <c r="Z400" s="44" t="e">
        <f t="shared" si="365"/>
        <v>#DIV/0!</v>
      </c>
      <c r="AA400" s="11">
        <f t="shared" si="354"/>
        <v>0</v>
      </c>
      <c r="AB400" s="4" t="e">
        <f t="shared" si="355"/>
        <v>#DIV/0!</v>
      </c>
      <c r="AC400" s="4">
        <f t="shared" si="349"/>
        <v>0</v>
      </c>
      <c r="AD400" s="4">
        <f t="shared" si="350"/>
        <v>0</v>
      </c>
      <c r="AE400" s="4" t="e">
        <f t="shared" si="351"/>
        <v>#DIV/0!</v>
      </c>
      <c r="AF400" s="1">
        <f t="shared" si="372"/>
        <v>411813</v>
      </c>
      <c r="AG400" s="4">
        <f t="shared" si="383"/>
        <v>0.95265083909444337</v>
      </c>
      <c r="AH400" s="4">
        <f t="shared" si="384"/>
        <v>4.7349160905556652E-2</v>
      </c>
    </row>
    <row r="401" spans="1:34" x14ac:dyDescent="0.25">
      <c r="A401" s="3">
        <v>44293</v>
      </c>
      <c r="B401" s="8">
        <v>0</v>
      </c>
      <c r="C401" s="39"/>
      <c r="D401" s="40"/>
      <c r="E401" s="40"/>
      <c r="F401" s="8">
        <f t="shared" si="374"/>
        <v>614612</v>
      </c>
      <c r="G401" s="8">
        <v>0</v>
      </c>
      <c r="H401" s="38"/>
      <c r="I401" s="8">
        <f t="shared" si="375"/>
        <v>19499</v>
      </c>
      <c r="J401" s="8">
        <f t="shared" si="376"/>
        <v>1995.9003128708596</v>
      </c>
      <c r="L401" s="8">
        <f t="shared" si="385"/>
        <v>392314</v>
      </c>
      <c r="M401" s="4">
        <f t="shared" si="369"/>
        <v>3.1725706624667269E-2</v>
      </c>
      <c r="N401" s="4">
        <f t="shared" si="370"/>
        <v>0.63831165027692272</v>
      </c>
      <c r="O401" s="8">
        <f t="shared" si="371"/>
        <v>202799</v>
      </c>
      <c r="P401" s="1">
        <f t="shared" si="377"/>
        <v>0</v>
      </c>
      <c r="Q401" s="4">
        <f t="shared" si="378"/>
        <v>0</v>
      </c>
      <c r="R401" s="22">
        <f t="shared" si="379"/>
        <v>1</v>
      </c>
      <c r="T401" s="12">
        <f t="shared" si="352"/>
        <v>0</v>
      </c>
      <c r="U401" s="28" t="e">
        <f t="shared" si="360"/>
        <v>#DIV/0!</v>
      </c>
      <c r="V401" s="28" t="e">
        <f t="shared" si="361"/>
        <v>#DIV/0!</v>
      </c>
      <c r="W401" s="4" t="e">
        <f t="shared" si="353"/>
        <v>#DIV/0!</v>
      </c>
      <c r="X401" s="12"/>
      <c r="Y401" s="42" t="e">
        <f t="shared" si="359"/>
        <v>#DIV/0!</v>
      </c>
      <c r="Z401" s="44" t="e">
        <f t="shared" si="365"/>
        <v>#DIV/0!</v>
      </c>
      <c r="AA401" s="11">
        <f t="shared" si="354"/>
        <v>0</v>
      </c>
      <c r="AB401" s="4" t="e">
        <f t="shared" si="355"/>
        <v>#DIV/0!</v>
      </c>
      <c r="AC401" s="4">
        <f t="shared" si="349"/>
        <v>0</v>
      </c>
      <c r="AD401" s="4">
        <f t="shared" si="350"/>
        <v>0</v>
      </c>
      <c r="AE401" s="4" t="e">
        <f t="shared" si="351"/>
        <v>#DIV/0!</v>
      </c>
      <c r="AF401" s="1">
        <f t="shared" si="372"/>
        <v>411813</v>
      </c>
      <c r="AG401" s="4">
        <f t="shared" si="383"/>
        <v>0.95265083909444337</v>
      </c>
      <c r="AH401" s="4">
        <f t="shared" si="384"/>
        <v>4.7349160905556652E-2</v>
      </c>
    </row>
    <row r="402" spans="1:34" x14ac:dyDescent="0.25">
      <c r="A402" s="3">
        <v>44294</v>
      </c>
      <c r="B402" s="8">
        <v>0</v>
      </c>
      <c r="C402" s="39"/>
      <c r="D402" s="40"/>
      <c r="E402" s="40" t="e">
        <f t="shared" ref="E402" si="389">(B402+B403+B404+B405+B406)/(B397+B398+B399+B400+B401)</f>
        <v>#DIV/0!</v>
      </c>
      <c r="F402" s="8">
        <f t="shared" si="374"/>
        <v>614612</v>
      </c>
      <c r="G402" s="8">
        <v>0</v>
      </c>
      <c r="H402" s="38"/>
      <c r="I402" s="8">
        <f t="shared" si="375"/>
        <v>19499</v>
      </c>
      <c r="J402" s="8">
        <f t="shared" si="376"/>
        <v>1995.9003128708596</v>
      </c>
      <c r="L402" s="8">
        <f t="shared" si="385"/>
        <v>392314</v>
      </c>
      <c r="M402" s="4">
        <f t="shared" si="369"/>
        <v>3.1725706624667269E-2</v>
      </c>
      <c r="N402" s="4">
        <f t="shared" si="370"/>
        <v>0.63831165027692272</v>
      </c>
      <c r="O402" s="8">
        <f t="shared" si="371"/>
        <v>202799</v>
      </c>
      <c r="P402" s="1">
        <f t="shared" si="377"/>
        <v>0</v>
      </c>
      <c r="Q402" s="4">
        <f t="shared" si="378"/>
        <v>0</v>
      </c>
      <c r="R402" s="22">
        <f t="shared" si="379"/>
        <v>1</v>
      </c>
      <c r="T402" s="12">
        <f t="shared" si="352"/>
        <v>0</v>
      </c>
      <c r="U402" s="28" t="e">
        <f t="shared" si="360"/>
        <v>#DIV/0!</v>
      </c>
      <c r="V402" s="28" t="e">
        <f t="shared" si="361"/>
        <v>#DIV/0!</v>
      </c>
      <c r="W402" s="4" t="e">
        <f t="shared" si="353"/>
        <v>#DIV/0!</v>
      </c>
      <c r="X402" s="12"/>
      <c r="Y402" s="42" t="e">
        <f t="shared" si="359"/>
        <v>#DIV/0!</v>
      </c>
      <c r="Z402" s="44" t="e">
        <f t="shared" si="365"/>
        <v>#DIV/0!</v>
      </c>
      <c r="AA402" s="11">
        <f t="shared" si="354"/>
        <v>0</v>
      </c>
      <c r="AB402" s="4" t="e">
        <f t="shared" si="355"/>
        <v>#DIV/0!</v>
      </c>
      <c r="AC402" s="4">
        <f t="shared" si="349"/>
        <v>0</v>
      </c>
      <c r="AD402" s="4">
        <f t="shared" si="350"/>
        <v>0</v>
      </c>
      <c r="AE402" s="4" t="e">
        <f t="shared" si="351"/>
        <v>#DIV/0!</v>
      </c>
      <c r="AF402" s="1">
        <f t="shared" si="372"/>
        <v>411813</v>
      </c>
      <c r="AG402" s="4">
        <f t="shared" si="383"/>
        <v>0.95265083909444337</v>
      </c>
      <c r="AH402" s="4">
        <f t="shared" si="384"/>
        <v>4.7349160905556652E-2</v>
      </c>
    </row>
    <row r="403" spans="1:34" x14ac:dyDescent="0.25">
      <c r="A403" s="3">
        <v>44295</v>
      </c>
      <c r="B403" s="8">
        <v>0</v>
      </c>
      <c r="C403" s="39"/>
      <c r="D403" s="40"/>
      <c r="E403" s="40"/>
      <c r="F403" s="8">
        <f t="shared" si="374"/>
        <v>614612</v>
      </c>
      <c r="G403" s="8">
        <v>0</v>
      </c>
      <c r="H403" s="38"/>
      <c r="I403" s="8">
        <f t="shared" si="375"/>
        <v>19499</v>
      </c>
      <c r="J403" s="8">
        <f t="shared" si="376"/>
        <v>1995.9003128708596</v>
      </c>
      <c r="L403" s="8">
        <f t="shared" si="385"/>
        <v>392314</v>
      </c>
      <c r="M403" s="4">
        <f t="shared" si="369"/>
        <v>3.1725706624667269E-2</v>
      </c>
      <c r="N403" s="4">
        <f t="shared" si="370"/>
        <v>0.63831165027692272</v>
      </c>
      <c r="O403" s="8">
        <f t="shared" si="371"/>
        <v>202799</v>
      </c>
      <c r="P403" s="1">
        <f t="shared" si="377"/>
        <v>0</v>
      </c>
      <c r="Q403" s="4">
        <f t="shared" si="378"/>
        <v>0</v>
      </c>
      <c r="R403" s="22">
        <f t="shared" si="379"/>
        <v>1</v>
      </c>
      <c r="T403" s="12">
        <f t="shared" si="352"/>
        <v>0</v>
      </c>
      <c r="U403" s="28" t="e">
        <f t="shared" si="360"/>
        <v>#DIV/0!</v>
      </c>
      <c r="V403" s="28" t="e">
        <f t="shared" si="361"/>
        <v>#DIV/0!</v>
      </c>
      <c r="W403" s="4" t="e">
        <f t="shared" si="353"/>
        <v>#DIV/0!</v>
      </c>
      <c r="X403" s="12"/>
      <c r="Y403" s="42" t="e">
        <f t="shared" si="359"/>
        <v>#DIV/0!</v>
      </c>
      <c r="Z403" s="44" t="e">
        <f t="shared" si="365"/>
        <v>#DIV/0!</v>
      </c>
      <c r="AA403" s="11">
        <f t="shared" si="354"/>
        <v>0</v>
      </c>
      <c r="AB403" s="4" t="e">
        <f t="shared" si="355"/>
        <v>#DIV/0!</v>
      </c>
      <c r="AC403" s="4">
        <f t="shared" si="349"/>
        <v>0</v>
      </c>
      <c r="AD403" s="4">
        <f t="shared" si="350"/>
        <v>0</v>
      </c>
      <c r="AE403" s="4" t="e">
        <f t="shared" si="351"/>
        <v>#DIV/0!</v>
      </c>
      <c r="AF403" s="1">
        <f t="shared" si="372"/>
        <v>411813</v>
      </c>
      <c r="AG403" s="4">
        <f t="shared" si="383"/>
        <v>0.95265083909444337</v>
      </c>
      <c r="AH403" s="4">
        <f t="shared" si="384"/>
        <v>4.7349160905556652E-2</v>
      </c>
    </row>
    <row r="404" spans="1:34" x14ac:dyDescent="0.25">
      <c r="A404" s="3">
        <v>44296</v>
      </c>
      <c r="B404" s="8">
        <v>0</v>
      </c>
      <c r="C404" s="39"/>
      <c r="D404" s="40"/>
      <c r="E404" s="40"/>
      <c r="F404" s="8">
        <f t="shared" si="374"/>
        <v>614612</v>
      </c>
      <c r="G404" s="8">
        <v>0</v>
      </c>
      <c r="H404" s="38"/>
      <c r="I404" s="8">
        <f t="shared" si="375"/>
        <v>19499</v>
      </c>
      <c r="J404" s="8">
        <f t="shared" si="376"/>
        <v>1995.9003128708596</v>
      </c>
      <c r="L404" s="8">
        <f t="shared" si="385"/>
        <v>392314</v>
      </c>
      <c r="M404" s="4">
        <f t="shared" si="369"/>
        <v>3.1725706624667269E-2</v>
      </c>
      <c r="N404" s="4">
        <f t="shared" si="370"/>
        <v>0.63831165027692272</v>
      </c>
      <c r="O404" s="8">
        <f t="shared" si="371"/>
        <v>202799</v>
      </c>
      <c r="P404" s="1">
        <f t="shared" si="377"/>
        <v>0</v>
      </c>
      <c r="Q404" s="4">
        <f t="shared" si="378"/>
        <v>0</v>
      </c>
      <c r="R404" s="22">
        <f t="shared" si="379"/>
        <v>1</v>
      </c>
      <c r="T404" s="12">
        <f t="shared" si="352"/>
        <v>0</v>
      </c>
      <c r="U404" s="28" t="e">
        <f t="shared" si="360"/>
        <v>#DIV/0!</v>
      </c>
      <c r="V404" s="28" t="e">
        <f t="shared" si="361"/>
        <v>#DIV/0!</v>
      </c>
      <c r="W404" s="4" t="e">
        <f t="shared" si="353"/>
        <v>#DIV/0!</v>
      </c>
      <c r="X404" s="12"/>
      <c r="Y404" s="42" t="e">
        <f t="shared" si="359"/>
        <v>#DIV/0!</v>
      </c>
      <c r="Z404" s="44" t="e">
        <f t="shared" si="365"/>
        <v>#DIV/0!</v>
      </c>
      <c r="AA404" s="11">
        <f t="shared" si="354"/>
        <v>0</v>
      </c>
      <c r="AB404" s="4" t="e">
        <f t="shared" si="355"/>
        <v>#DIV/0!</v>
      </c>
      <c r="AC404" s="4">
        <f t="shared" si="349"/>
        <v>0</v>
      </c>
      <c r="AD404" s="4">
        <f t="shared" si="350"/>
        <v>0</v>
      </c>
      <c r="AE404" s="4" t="e">
        <f t="shared" si="351"/>
        <v>#DIV/0!</v>
      </c>
      <c r="AF404" s="1">
        <f t="shared" si="372"/>
        <v>411813</v>
      </c>
      <c r="AG404" s="4">
        <f t="shared" si="383"/>
        <v>0.95265083909444337</v>
      </c>
      <c r="AH404" s="4">
        <f t="shared" si="384"/>
        <v>4.7349160905556652E-2</v>
      </c>
    </row>
    <row r="405" spans="1:34" x14ac:dyDescent="0.25">
      <c r="A405" s="3">
        <v>44297</v>
      </c>
      <c r="B405" s="8">
        <v>0</v>
      </c>
      <c r="C405" s="39"/>
      <c r="D405" s="40"/>
      <c r="E405" s="40"/>
      <c r="F405" s="8">
        <f t="shared" si="374"/>
        <v>614612</v>
      </c>
      <c r="G405" s="8">
        <v>0</v>
      </c>
      <c r="H405" s="38"/>
      <c r="I405" s="8">
        <f t="shared" si="375"/>
        <v>19499</v>
      </c>
      <c r="J405" s="8">
        <f t="shared" si="376"/>
        <v>1995.9003128708596</v>
      </c>
      <c r="L405" s="8">
        <f t="shared" si="385"/>
        <v>392314</v>
      </c>
      <c r="M405" s="4">
        <f t="shared" si="369"/>
        <v>3.1725706624667269E-2</v>
      </c>
      <c r="N405" s="4">
        <f t="shared" si="370"/>
        <v>0.63831165027692272</v>
      </c>
      <c r="O405" s="8">
        <f t="shared" si="371"/>
        <v>202799</v>
      </c>
      <c r="P405" s="1">
        <f t="shared" si="377"/>
        <v>0</v>
      </c>
      <c r="Q405" s="4">
        <f t="shared" si="378"/>
        <v>0</v>
      </c>
      <c r="R405" s="22">
        <f t="shared" si="379"/>
        <v>1</v>
      </c>
      <c r="T405" s="12">
        <f t="shared" si="352"/>
        <v>0</v>
      </c>
      <c r="U405" s="28" t="e">
        <f t="shared" si="360"/>
        <v>#DIV/0!</v>
      </c>
      <c r="V405" s="28" t="e">
        <f t="shared" si="361"/>
        <v>#DIV/0!</v>
      </c>
      <c r="W405" s="4" t="e">
        <f t="shared" si="353"/>
        <v>#DIV/0!</v>
      </c>
      <c r="X405" s="12"/>
      <c r="Y405" s="42" t="e">
        <f t="shared" si="359"/>
        <v>#DIV/0!</v>
      </c>
      <c r="Z405" s="44" t="e">
        <f t="shared" si="365"/>
        <v>#DIV/0!</v>
      </c>
      <c r="AA405" s="11">
        <f t="shared" si="354"/>
        <v>0</v>
      </c>
      <c r="AB405" s="4" t="e">
        <f t="shared" si="355"/>
        <v>#DIV/0!</v>
      </c>
      <c r="AC405" s="4">
        <f t="shared" si="349"/>
        <v>0</v>
      </c>
      <c r="AD405" s="4">
        <f t="shared" si="350"/>
        <v>0</v>
      </c>
      <c r="AE405" s="4" t="e">
        <f t="shared" si="351"/>
        <v>#DIV/0!</v>
      </c>
      <c r="AF405" s="1">
        <f t="shared" si="372"/>
        <v>411813</v>
      </c>
      <c r="AG405" s="4">
        <f t="shared" si="383"/>
        <v>0.95265083909444337</v>
      </c>
      <c r="AH405" s="4">
        <f t="shared" si="384"/>
        <v>4.7349160905556652E-2</v>
      </c>
    </row>
    <row r="406" spans="1:34" x14ac:dyDescent="0.25">
      <c r="A406" s="3">
        <v>44298</v>
      </c>
      <c r="B406" s="8">
        <v>0</v>
      </c>
      <c r="C406" s="39">
        <f t="shared" ref="C406" si="390">B406+B407+B408+B409+B410+B411+B412</f>
        <v>0</v>
      </c>
      <c r="D406" s="40" t="e">
        <f t="shared" ref="D406" si="391">C406/C399</f>
        <v>#DIV/0!</v>
      </c>
      <c r="E406" s="40"/>
      <c r="F406" s="8">
        <f t="shared" si="374"/>
        <v>614612</v>
      </c>
      <c r="G406" s="8">
        <v>0</v>
      </c>
      <c r="H406" s="38" t="e">
        <f t="shared" si="339"/>
        <v>#DIV/0!</v>
      </c>
      <c r="I406" s="8">
        <f t="shared" si="375"/>
        <v>19499</v>
      </c>
      <c r="J406" s="8">
        <f t="shared" si="376"/>
        <v>1995.9003128708596</v>
      </c>
      <c r="L406" s="8">
        <f t="shared" si="385"/>
        <v>392314</v>
      </c>
      <c r="M406" s="4">
        <f t="shared" si="369"/>
        <v>3.1725706624667269E-2</v>
      </c>
      <c r="N406" s="4">
        <f t="shared" si="370"/>
        <v>0.63831165027692272</v>
      </c>
      <c r="O406" s="8">
        <f t="shared" si="371"/>
        <v>202799</v>
      </c>
      <c r="P406" s="1">
        <f t="shared" si="377"/>
        <v>0</v>
      </c>
      <c r="Q406" s="4">
        <f t="shared" si="378"/>
        <v>0</v>
      </c>
      <c r="R406" s="22">
        <f t="shared" si="379"/>
        <v>1</v>
      </c>
      <c r="T406" s="12">
        <f t="shared" si="352"/>
        <v>0</v>
      </c>
      <c r="U406" s="28" t="e">
        <f t="shared" si="360"/>
        <v>#DIV/0!</v>
      </c>
      <c r="V406" s="28" t="e">
        <f t="shared" si="361"/>
        <v>#DIV/0!</v>
      </c>
      <c r="W406" s="4" t="e">
        <f t="shared" si="353"/>
        <v>#DIV/0!</v>
      </c>
      <c r="X406" s="12"/>
      <c r="Y406" s="42" t="e">
        <f t="shared" si="359"/>
        <v>#DIV/0!</v>
      </c>
      <c r="Z406" s="44" t="e">
        <f t="shared" si="365"/>
        <v>#DIV/0!</v>
      </c>
      <c r="AA406" s="11">
        <f t="shared" si="354"/>
        <v>0</v>
      </c>
      <c r="AB406" s="4" t="e">
        <f t="shared" si="355"/>
        <v>#DIV/0!</v>
      </c>
      <c r="AC406" s="4">
        <f t="shared" si="349"/>
        <v>0</v>
      </c>
      <c r="AD406" s="4">
        <f t="shared" si="350"/>
        <v>0</v>
      </c>
      <c r="AE406" s="4" t="e">
        <f t="shared" si="351"/>
        <v>#DIV/0!</v>
      </c>
      <c r="AF406" s="1">
        <f t="shared" si="372"/>
        <v>411813</v>
      </c>
      <c r="AG406" s="4">
        <f t="shared" si="383"/>
        <v>0.95265083909444337</v>
      </c>
      <c r="AH406" s="4">
        <f t="shared" si="384"/>
        <v>4.7349160905556652E-2</v>
      </c>
    </row>
    <row r="407" spans="1:34" x14ac:dyDescent="0.25">
      <c r="A407" s="3">
        <v>44299</v>
      </c>
      <c r="B407" s="8">
        <v>0</v>
      </c>
      <c r="C407" s="39"/>
      <c r="D407" s="40"/>
      <c r="E407" s="40" t="e">
        <f t="shared" ref="E407" si="392">(B407+B408+B409+B410+B411)/(B402+B403+B404+B405+B406)</f>
        <v>#DIV/0!</v>
      </c>
      <c r="F407" s="8">
        <f t="shared" si="374"/>
        <v>614612</v>
      </c>
      <c r="G407" s="8">
        <v>0</v>
      </c>
      <c r="H407" s="38"/>
      <c r="I407" s="8">
        <f t="shared" si="375"/>
        <v>19499</v>
      </c>
      <c r="J407" s="8">
        <f t="shared" si="376"/>
        <v>1995.9003128708596</v>
      </c>
      <c r="L407" s="8">
        <f t="shared" si="385"/>
        <v>392314</v>
      </c>
      <c r="M407" s="4">
        <f t="shared" si="369"/>
        <v>3.1725706624667269E-2</v>
      </c>
      <c r="N407" s="4">
        <f t="shared" si="370"/>
        <v>0.63831165027692272</v>
      </c>
      <c r="O407" s="8">
        <f t="shared" si="371"/>
        <v>202799</v>
      </c>
      <c r="P407" s="1">
        <f t="shared" si="377"/>
        <v>0</v>
      </c>
      <c r="Q407" s="4">
        <f t="shared" si="378"/>
        <v>0</v>
      </c>
      <c r="R407" s="22">
        <f t="shared" si="379"/>
        <v>1</v>
      </c>
      <c r="T407" s="12">
        <f t="shared" si="352"/>
        <v>0</v>
      </c>
      <c r="U407" s="28" t="e">
        <f t="shared" si="360"/>
        <v>#DIV/0!</v>
      </c>
      <c r="V407" s="28" t="e">
        <f t="shared" si="361"/>
        <v>#DIV/0!</v>
      </c>
      <c r="W407" s="4" t="e">
        <f t="shared" si="353"/>
        <v>#DIV/0!</v>
      </c>
      <c r="X407" s="12"/>
      <c r="Y407" s="42" t="e">
        <f t="shared" si="359"/>
        <v>#DIV/0!</v>
      </c>
      <c r="Z407" s="44" t="e">
        <f t="shared" si="365"/>
        <v>#DIV/0!</v>
      </c>
      <c r="AA407" s="11">
        <f t="shared" si="354"/>
        <v>0</v>
      </c>
      <c r="AB407" s="4" t="e">
        <f t="shared" si="355"/>
        <v>#DIV/0!</v>
      </c>
      <c r="AC407" s="4">
        <f t="shared" si="349"/>
        <v>0</v>
      </c>
      <c r="AD407" s="4">
        <f t="shared" si="350"/>
        <v>0</v>
      </c>
      <c r="AE407" s="4" t="e">
        <f t="shared" si="351"/>
        <v>#DIV/0!</v>
      </c>
      <c r="AF407" s="1">
        <f t="shared" si="372"/>
        <v>411813</v>
      </c>
      <c r="AG407" s="4">
        <f t="shared" si="383"/>
        <v>0.95265083909444337</v>
      </c>
      <c r="AH407" s="4">
        <f t="shared" si="384"/>
        <v>4.7349160905556652E-2</v>
      </c>
    </row>
    <row r="408" spans="1:34" x14ac:dyDescent="0.25">
      <c r="A408" s="3">
        <v>44300</v>
      </c>
      <c r="B408" s="8">
        <v>0</v>
      </c>
      <c r="C408" s="39"/>
      <c r="D408" s="40"/>
      <c r="E408" s="40"/>
      <c r="F408" s="8">
        <f t="shared" si="374"/>
        <v>614612</v>
      </c>
      <c r="G408" s="8">
        <v>0</v>
      </c>
      <c r="H408" s="38"/>
      <c r="I408" s="8">
        <f t="shared" si="375"/>
        <v>19499</v>
      </c>
      <c r="J408" s="8">
        <f t="shared" si="376"/>
        <v>1995.9003128708596</v>
      </c>
      <c r="L408" s="8">
        <f t="shared" si="385"/>
        <v>392314</v>
      </c>
      <c r="M408" s="4">
        <f t="shared" si="369"/>
        <v>3.1725706624667269E-2</v>
      </c>
      <c r="N408" s="4">
        <f t="shared" si="370"/>
        <v>0.63831165027692272</v>
      </c>
      <c r="O408" s="8">
        <f t="shared" si="371"/>
        <v>202799</v>
      </c>
      <c r="P408" s="1">
        <f t="shared" si="377"/>
        <v>0</v>
      </c>
      <c r="Q408" s="4">
        <f t="shared" si="378"/>
        <v>0</v>
      </c>
      <c r="R408" s="22">
        <f t="shared" si="379"/>
        <v>1</v>
      </c>
      <c r="T408" s="12">
        <f t="shared" si="352"/>
        <v>0</v>
      </c>
      <c r="U408" s="28" t="e">
        <f t="shared" si="360"/>
        <v>#DIV/0!</v>
      </c>
      <c r="V408" s="28" t="e">
        <f t="shared" si="361"/>
        <v>#DIV/0!</v>
      </c>
      <c r="W408" s="4" t="e">
        <f t="shared" si="353"/>
        <v>#DIV/0!</v>
      </c>
      <c r="X408" s="12"/>
      <c r="Y408" s="42" t="e">
        <f t="shared" si="359"/>
        <v>#DIV/0!</v>
      </c>
      <c r="Z408" s="44" t="e">
        <f t="shared" si="365"/>
        <v>#DIV/0!</v>
      </c>
      <c r="AA408" s="11">
        <f t="shared" si="354"/>
        <v>0</v>
      </c>
      <c r="AB408" s="4" t="e">
        <f t="shared" si="355"/>
        <v>#DIV/0!</v>
      </c>
      <c r="AC408" s="4">
        <f t="shared" si="349"/>
        <v>0</v>
      </c>
      <c r="AD408" s="4">
        <f t="shared" si="350"/>
        <v>0</v>
      </c>
      <c r="AE408" s="4" t="e">
        <f t="shared" si="351"/>
        <v>#DIV/0!</v>
      </c>
      <c r="AF408" s="1">
        <f t="shared" si="372"/>
        <v>411813</v>
      </c>
      <c r="AG408" s="4">
        <f t="shared" si="383"/>
        <v>0.95265083909444337</v>
      </c>
      <c r="AH408" s="4">
        <f t="shared" si="384"/>
        <v>4.7349160905556652E-2</v>
      </c>
    </row>
    <row r="409" spans="1:34" x14ac:dyDescent="0.25">
      <c r="A409" s="3">
        <v>44301</v>
      </c>
      <c r="B409" s="8">
        <v>0</v>
      </c>
      <c r="C409" s="39"/>
      <c r="D409" s="40"/>
      <c r="E409" s="40"/>
      <c r="F409" s="8">
        <f t="shared" si="374"/>
        <v>614612</v>
      </c>
      <c r="G409" s="8">
        <v>0</v>
      </c>
      <c r="H409" s="38"/>
      <c r="I409" s="8">
        <f t="shared" si="375"/>
        <v>19499</v>
      </c>
      <c r="J409" s="8">
        <f t="shared" si="376"/>
        <v>1995.9003128708596</v>
      </c>
      <c r="L409" s="8">
        <f t="shared" si="385"/>
        <v>392314</v>
      </c>
      <c r="M409" s="4">
        <f t="shared" si="369"/>
        <v>3.1725706624667269E-2</v>
      </c>
      <c r="N409" s="4">
        <f t="shared" si="370"/>
        <v>0.63831165027692272</v>
      </c>
      <c r="O409" s="8">
        <f t="shared" si="371"/>
        <v>202799</v>
      </c>
      <c r="P409" s="1">
        <f t="shared" si="377"/>
        <v>0</v>
      </c>
      <c r="Q409" s="4">
        <f t="shared" si="378"/>
        <v>0</v>
      </c>
      <c r="R409" s="22">
        <f t="shared" si="379"/>
        <v>1</v>
      </c>
      <c r="T409" s="12">
        <f t="shared" si="352"/>
        <v>0</v>
      </c>
      <c r="U409" s="28" t="e">
        <f t="shared" si="360"/>
        <v>#DIV/0!</v>
      </c>
      <c r="V409" s="28" t="e">
        <f t="shared" si="361"/>
        <v>#DIV/0!</v>
      </c>
      <c r="W409" s="4" t="e">
        <f t="shared" si="353"/>
        <v>#DIV/0!</v>
      </c>
      <c r="X409" s="12"/>
      <c r="Y409" s="42" t="e">
        <f t="shared" si="359"/>
        <v>#DIV/0!</v>
      </c>
      <c r="Z409" s="44" t="e">
        <f t="shared" si="365"/>
        <v>#DIV/0!</v>
      </c>
      <c r="AA409" s="11">
        <f t="shared" si="354"/>
        <v>0</v>
      </c>
      <c r="AB409" s="4" t="e">
        <f t="shared" si="355"/>
        <v>#DIV/0!</v>
      </c>
      <c r="AC409" s="4">
        <f t="shared" si="349"/>
        <v>0</v>
      </c>
      <c r="AD409" s="4">
        <f t="shared" si="350"/>
        <v>0</v>
      </c>
      <c r="AE409" s="4" t="e">
        <f t="shared" si="351"/>
        <v>#DIV/0!</v>
      </c>
      <c r="AF409" s="1">
        <f t="shared" si="372"/>
        <v>411813</v>
      </c>
      <c r="AG409" s="4">
        <f t="shared" si="383"/>
        <v>0.95265083909444337</v>
      </c>
      <c r="AH409" s="4">
        <f t="shared" si="384"/>
        <v>4.7349160905556652E-2</v>
      </c>
    </row>
    <row r="410" spans="1:34" x14ac:dyDescent="0.25">
      <c r="A410" s="3">
        <v>44302</v>
      </c>
      <c r="B410" s="8">
        <v>0</v>
      </c>
      <c r="C410" s="39"/>
      <c r="D410" s="40"/>
      <c r="E410" s="40"/>
      <c r="F410" s="8">
        <f t="shared" si="374"/>
        <v>614612</v>
      </c>
      <c r="G410" s="8">
        <v>0</v>
      </c>
      <c r="H410" s="38"/>
      <c r="I410" s="8">
        <f t="shared" si="375"/>
        <v>19499</v>
      </c>
      <c r="J410" s="8">
        <f t="shared" si="376"/>
        <v>1995.9003128708596</v>
      </c>
      <c r="L410" s="8">
        <f t="shared" si="385"/>
        <v>392314</v>
      </c>
      <c r="M410" s="4">
        <f t="shared" si="369"/>
        <v>3.1725706624667269E-2</v>
      </c>
      <c r="N410" s="4">
        <f t="shared" si="370"/>
        <v>0.63831165027692272</v>
      </c>
      <c r="O410" s="8">
        <f t="shared" si="371"/>
        <v>202799</v>
      </c>
      <c r="P410" s="1">
        <f t="shared" si="377"/>
        <v>0</v>
      </c>
      <c r="Q410" s="4">
        <f t="shared" si="378"/>
        <v>0</v>
      </c>
      <c r="R410" s="22">
        <f t="shared" si="379"/>
        <v>1</v>
      </c>
      <c r="T410" s="12">
        <f t="shared" si="352"/>
        <v>0</v>
      </c>
      <c r="U410" s="28" t="e">
        <f t="shared" si="360"/>
        <v>#DIV/0!</v>
      </c>
      <c r="V410" s="28" t="e">
        <f t="shared" si="361"/>
        <v>#DIV/0!</v>
      </c>
      <c r="W410" s="4" t="e">
        <f t="shared" si="353"/>
        <v>#DIV/0!</v>
      </c>
      <c r="X410" s="12"/>
      <c r="Y410" s="42" t="e">
        <f t="shared" si="359"/>
        <v>#DIV/0!</v>
      </c>
      <c r="Z410" s="44" t="e">
        <f t="shared" si="365"/>
        <v>#DIV/0!</v>
      </c>
      <c r="AA410" s="11">
        <f t="shared" si="354"/>
        <v>0</v>
      </c>
      <c r="AB410" s="4" t="e">
        <f t="shared" si="355"/>
        <v>#DIV/0!</v>
      </c>
      <c r="AC410" s="4">
        <f t="shared" si="349"/>
        <v>0</v>
      </c>
      <c r="AD410" s="4">
        <f t="shared" si="350"/>
        <v>0</v>
      </c>
      <c r="AE410" s="4" t="e">
        <f t="shared" si="351"/>
        <v>#DIV/0!</v>
      </c>
      <c r="AF410" s="1">
        <f t="shared" si="372"/>
        <v>411813</v>
      </c>
      <c r="AG410" s="4">
        <f t="shared" si="383"/>
        <v>0.95265083909444337</v>
      </c>
      <c r="AH410" s="4">
        <f t="shared" si="384"/>
        <v>4.7349160905556652E-2</v>
      </c>
    </row>
    <row r="411" spans="1:34" x14ac:dyDescent="0.25">
      <c r="A411" s="3">
        <v>44303</v>
      </c>
      <c r="B411" s="8">
        <v>0</v>
      </c>
      <c r="C411" s="39"/>
      <c r="D411" s="40"/>
      <c r="E411" s="40"/>
      <c r="F411" s="8">
        <f t="shared" si="374"/>
        <v>614612</v>
      </c>
      <c r="G411" s="8">
        <v>0</v>
      </c>
      <c r="H411" s="38"/>
      <c r="I411" s="8">
        <f t="shared" si="375"/>
        <v>19499</v>
      </c>
      <c r="J411" s="8">
        <f t="shared" si="376"/>
        <v>1995.9003128708596</v>
      </c>
      <c r="L411" s="8">
        <f t="shared" si="385"/>
        <v>392314</v>
      </c>
      <c r="M411" s="4">
        <f t="shared" si="369"/>
        <v>3.1725706624667269E-2</v>
      </c>
      <c r="N411" s="4">
        <f t="shared" si="370"/>
        <v>0.63831165027692272</v>
      </c>
      <c r="O411" s="8">
        <f t="shared" si="371"/>
        <v>202799</v>
      </c>
      <c r="P411" s="1">
        <f t="shared" si="377"/>
        <v>0</v>
      </c>
      <c r="Q411" s="4">
        <f t="shared" si="378"/>
        <v>0</v>
      </c>
      <c r="R411" s="22">
        <f t="shared" si="379"/>
        <v>1</v>
      </c>
      <c r="T411" s="12">
        <f t="shared" si="352"/>
        <v>0</v>
      </c>
      <c r="U411" s="28" t="e">
        <f t="shared" si="360"/>
        <v>#DIV/0!</v>
      </c>
      <c r="V411" s="28" t="e">
        <f t="shared" si="361"/>
        <v>#DIV/0!</v>
      </c>
      <c r="W411" s="4" t="e">
        <f t="shared" si="353"/>
        <v>#DIV/0!</v>
      </c>
      <c r="X411" s="12"/>
      <c r="Y411" s="42" t="e">
        <f t="shared" si="359"/>
        <v>#DIV/0!</v>
      </c>
      <c r="Z411" s="44" t="e">
        <f t="shared" si="365"/>
        <v>#DIV/0!</v>
      </c>
      <c r="AA411" s="11">
        <f t="shared" si="354"/>
        <v>0</v>
      </c>
      <c r="AB411" s="4" t="e">
        <f t="shared" si="355"/>
        <v>#DIV/0!</v>
      </c>
      <c r="AC411" s="4">
        <f t="shared" si="349"/>
        <v>0</v>
      </c>
      <c r="AD411" s="4">
        <f t="shared" si="350"/>
        <v>0</v>
      </c>
      <c r="AE411" s="4" t="e">
        <f t="shared" si="351"/>
        <v>#DIV/0!</v>
      </c>
      <c r="AF411" s="1">
        <f t="shared" si="372"/>
        <v>411813</v>
      </c>
      <c r="AG411" s="4">
        <f t="shared" si="383"/>
        <v>0.95265083909444337</v>
      </c>
      <c r="AH411" s="4">
        <f t="shared" si="384"/>
        <v>4.7349160905556652E-2</v>
      </c>
    </row>
    <row r="412" spans="1:34" x14ac:dyDescent="0.25">
      <c r="A412" s="3">
        <v>44304</v>
      </c>
      <c r="B412" s="8">
        <v>0</v>
      </c>
      <c r="C412" s="39"/>
      <c r="D412" s="40"/>
      <c r="E412" s="40" t="e">
        <f t="shared" ref="E412" si="393">(B412+B413+B414+B415+B416)/(B407+B408+B409+B410+B411)</f>
        <v>#DIV/0!</v>
      </c>
      <c r="F412" s="8">
        <f t="shared" si="374"/>
        <v>614612</v>
      </c>
      <c r="G412" s="8">
        <v>0</v>
      </c>
      <c r="H412" s="38"/>
      <c r="I412" s="8">
        <f t="shared" si="375"/>
        <v>19499</v>
      </c>
      <c r="J412" s="8">
        <f t="shared" si="376"/>
        <v>1995.9003128708596</v>
      </c>
      <c r="L412" s="8">
        <f t="shared" si="385"/>
        <v>392314</v>
      </c>
      <c r="M412" s="4">
        <f t="shared" si="369"/>
        <v>3.1725706624667269E-2</v>
      </c>
      <c r="N412" s="4">
        <f t="shared" si="370"/>
        <v>0.63831165027692272</v>
      </c>
      <c r="O412" s="8">
        <f t="shared" si="371"/>
        <v>202799</v>
      </c>
      <c r="P412" s="1">
        <f t="shared" si="377"/>
        <v>0</v>
      </c>
      <c r="Q412" s="4">
        <f t="shared" si="378"/>
        <v>0</v>
      </c>
      <c r="R412" s="22">
        <f t="shared" si="379"/>
        <v>1</v>
      </c>
      <c r="T412" s="12">
        <f t="shared" si="352"/>
        <v>0</v>
      </c>
      <c r="U412" s="28" t="e">
        <f t="shared" si="360"/>
        <v>#DIV/0!</v>
      </c>
      <c r="V412" s="28" t="e">
        <f t="shared" si="361"/>
        <v>#DIV/0!</v>
      </c>
      <c r="W412" s="4" t="e">
        <f t="shared" si="353"/>
        <v>#DIV/0!</v>
      </c>
      <c r="X412" s="12"/>
      <c r="Y412" s="42" t="e">
        <f t="shared" si="359"/>
        <v>#DIV/0!</v>
      </c>
      <c r="Z412" s="44" t="e">
        <f t="shared" si="365"/>
        <v>#DIV/0!</v>
      </c>
      <c r="AA412" s="11">
        <f t="shared" si="354"/>
        <v>0</v>
      </c>
      <c r="AB412" s="4" t="e">
        <f t="shared" si="355"/>
        <v>#DIV/0!</v>
      </c>
      <c r="AC412" s="4">
        <f t="shared" si="349"/>
        <v>0</v>
      </c>
      <c r="AD412" s="4">
        <f t="shared" si="350"/>
        <v>0</v>
      </c>
      <c r="AE412" s="4" t="e">
        <f t="shared" si="351"/>
        <v>#DIV/0!</v>
      </c>
      <c r="AF412" s="1">
        <f t="shared" si="372"/>
        <v>411813</v>
      </c>
      <c r="AG412" s="4">
        <f t="shared" si="383"/>
        <v>0.95265083909444337</v>
      </c>
      <c r="AH412" s="4">
        <f t="shared" si="384"/>
        <v>4.7349160905556652E-2</v>
      </c>
    </row>
    <row r="413" spans="1:34" x14ac:dyDescent="0.25">
      <c r="A413" s="3">
        <v>44305</v>
      </c>
      <c r="B413" s="8">
        <v>0</v>
      </c>
      <c r="C413" s="39">
        <f t="shared" ref="C413" si="394">B413+B414+B415+B416+B417+B418+B419</f>
        <v>0</v>
      </c>
      <c r="D413" s="40" t="e">
        <f t="shared" ref="D413" si="395">C413/C406</f>
        <v>#DIV/0!</v>
      </c>
      <c r="E413" s="40"/>
      <c r="F413" s="8">
        <f t="shared" si="374"/>
        <v>614612</v>
      </c>
      <c r="G413" s="8">
        <v>0</v>
      </c>
      <c r="H413" s="38" t="e">
        <f t="shared" si="339"/>
        <v>#DIV/0!</v>
      </c>
      <c r="I413" s="8">
        <f t="shared" si="375"/>
        <v>19499</v>
      </c>
      <c r="J413" s="8">
        <f t="shared" si="376"/>
        <v>1995.9003128708596</v>
      </c>
      <c r="L413" s="8">
        <f t="shared" si="385"/>
        <v>392314</v>
      </c>
      <c r="M413" s="4">
        <f t="shared" si="369"/>
        <v>3.1725706624667269E-2</v>
      </c>
      <c r="N413" s="4">
        <f t="shared" si="370"/>
        <v>0.63831165027692272</v>
      </c>
      <c r="O413" s="8">
        <f t="shared" si="371"/>
        <v>202799</v>
      </c>
      <c r="P413" s="1">
        <f t="shared" si="377"/>
        <v>0</v>
      </c>
      <c r="Q413" s="4">
        <f t="shared" si="378"/>
        <v>0</v>
      </c>
      <c r="R413" s="22">
        <f t="shared" si="379"/>
        <v>1</v>
      </c>
      <c r="T413" s="12">
        <f t="shared" si="352"/>
        <v>0</v>
      </c>
      <c r="U413" s="28" t="e">
        <f t="shared" si="360"/>
        <v>#DIV/0!</v>
      </c>
      <c r="V413" s="28" t="e">
        <f t="shared" si="361"/>
        <v>#DIV/0!</v>
      </c>
      <c r="W413" s="4" t="e">
        <f t="shared" si="353"/>
        <v>#DIV/0!</v>
      </c>
      <c r="X413" s="12"/>
      <c r="Y413" s="42" t="e">
        <f t="shared" si="359"/>
        <v>#DIV/0!</v>
      </c>
      <c r="Z413" s="44" t="e">
        <f t="shared" si="365"/>
        <v>#DIV/0!</v>
      </c>
      <c r="AA413" s="11">
        <f t="shared" si="354"/>
        <v>0</v>
      </c>
      <c r="AB413" s="4" t="e">
        <f t="shared" si="355"/>
        <v>#DIV/0!</v>
      </c>
      <c r="AC413" s="4">
        <f t="shared" si="349"/>
        <v>0</v>
      </c>
      <c r="AD413" s="4">
        <f t="shared" si="350"/>
        <v>0</v>
      </c>
      <c r="AE413" s="4" t="e">
        <f t="shared" si="351"/>
        <v>#DIV/0!</v>
      </c>
      <c r="AF413" s="1">
        <f t="shared" si="372"/>
        <v>411813</v>
      </c>
      <c r="AG413" s="4">
        <f t="shared" si="383"/>
        <v>0.95265083909444337</v>
      </c>
      <c r="AH413" s="4">
        <f t="shared" si="384"/>
        <v>4.7349160905556652E-2</v>
      </c>
    </row>
    <row r="414" spans="1:34" x14ac:dyDescent="0.25">
      <c r="A414" s="3">
        <v>44306</v>
      </c>
      <c r="B414" s="8">
        <v>0</v>
      </c>
      <c r="C414" s="39"/>
      <c r="D414" s="40"/>
      <c r="E414" s="40"/>
      <c r="F414" s="8">
        <f t="shared" si="374"/>
        <v>614612</v>
      </c>
      <c r="G414" s="8">
        <v>0</v>
      </c>
      <c r="H414" s="38"/>
      <c r="I414" s="8">
        <f t="shared" si="375"/>
        <v>19499</v>
      </c>
      <c r="J414" s="8">
        <f t="shared" si="376"/>
        <v>1995.9003128708596</v>
      </c>
      <c r="L414" s="8">
        <f t="shared" si="385"/>
        <v>392314</v>
      </c>
      <c r="M414" s="4">
        <f t="shared" si="369"/>
        <v>3.1725706624667269E-2</v>
      </c>
      <c r="N414" s="4">
        <f t="shared" si="370"/>
        <v>0.63831165027692272</v>
      </c>
      <c r="O414" s="8">
        <f t="shared" si="371"/>
        <v>202799</v>
      </c>
      <c r="P414" s="1">
        <f t="shared" si="377"/>
        <v>0</v>
      </c>
      <c r="Q414" s="4">
        <f t="shared" si="378"/>
        <v>0</v>
      </c>
      <c r="R414" s="22">
        <f t="shared" si="379"/>
        <v>1</v>
      </c>
      <c r="T414" s="12">
        <f t="shared" si="352"/>
        <v>0</v>
      </c>
      <c r="U414" s="28" t="e">
        <f t="shared" si="360"/>
        <v>#DIV/0!</v>
      </c>
      <c r="V414" s="28" t="e">
        <f t="shared" si="361"/>
        <v>#DIV/0!</v>
      </c>
      <c r="W414" s="4" t="e">
        <f t="shared" si="353"/>
        <v>#DIV/0!</v>
      </c>
      <c r="X414" s="12"/>
      <c r="Y414" s="42" t="e">
        <f t="shared" si="359"/>
        <v>#DIV/0!</v>
      </c>
      <c r="Z414" s="44" t="e">
        <f t="shared" si="365"/>
        <v>#DIV/0!</v>
      </c>
      <c r="AA414" s="11">
        <f t="shared" si="354"/>
        <v>0</v>
      </c>
      <c r="AB414" s="4" t="e">
        <f t="shared" si="355"/>
        <v>#DIV/0!</v>
      </c>
      <c r="AC414" s="4">
        <f t="shared" si="349"/>
        <v>0</v>
      </c>
      <c r="AD414" s="4">
        <f t="shared" si="350"/>
        <v>0</v>
      </c>
      <c r="AE414" s="4" t="e">
        <f t="shared" si="351"/>
        <v>#DIV/0!</v>
      </c>
      <c r="AF414" s="1">
        <f t="shared" si="372"/>
        <v>411813</v>
      </c>
      <c r="AG414" s="4">
        <f t="shared" si="383"/>
        <v>0.95265083909444337</v>
      </c>
      <c r="AH414" s="4">
        <f t="shared" si="384"/>
        <v>4.7349160905556652E-2</v>
      </c>
    </row>
    <row r="415" spans="1:34" x14ac:dyDescent="0.25">
      <c r="A415" s="3">
        <v>44307</v>
      </c>
      <c r="B415" s="8">
        <v>0</v>
      </c>
      <c r="C415" s="39"/>
      <c r="D415" s="40"/>
      <c r="E415" s="40"/>
      <c r="F415" s="8">
        <f t="shared" si="374"/>
        <v>614612</v>
      </c>
      <c r="G415" s="8">
        <v>0</v>
      </c>
      <c r="H415" s="38"/>
      <c r="I415" s="8">
        <f t="shared" si="375"/>
        <v>19499</v>
      </c>
      <c r="J415" s="8">
        <f t="shared" si="376"/>
        <v>1995.9003128708596</v>
      </c>
      <c r="L415" s="8">
        <f t="shared" si="385"/>
        <v>392314</v>
      </c>
      <c r="M415" s="4">
        <f t="shared" si="369"/>
        <v>3.1725706624667269E-2</v>
      </c>
      <c r="N415" s="4">
        <f t="shared" si="370"/>
        <v>0.63831165027692272</v>
      </c>
      <c r="O415" s="8">
        <f t="shared" si="371"/>
        <v>202799</v>
      </c>
      <c r="P415" s="1">
        <f t="shared" si="377"/>
        <v>0</v>
      </c>
      <c r="Q415" s="4">
        <f t="shared" si="378"/>
        <v>0</v>
      </c>
      <c r="R415" s="22">
        <f t="shared" si="379"/>
        <v>1</v>
      </c>
      <c r="T415" s="12">
        <f t="shared" si="352"/>
        <v>0</v>
      </c>
      <c r="U415" s="28" t="e">
        <f t="shared" si="360"/>
        <v>#DIV/0!</v>
      </c>
      <c r="V415" s="28" t="e">
        <f t="shared" si="361"/>
        <v>#DIV/0!</v>
      </c>
      <c r="W415" s="4" t="e">
        <f t="shared" si="353"/>
        <v>#DIV/0!</v>
      </c>
      <c r="X415" s="12"/>
      <c r="Y415" s="42" t="e">
        <f t="shared" si="359"/>
        <v>#DIV/0!</v>
      </c>
      <c r="Z415" s="44" t="e">
        <f t="shared" si="365"/>
        <v>#DIV/0!</v>
      </c>
      <c r="AA415" s="11">
        <f t="shared" si="354"/>
        <v>0</v>
      </c>
      <c r="AB415" s="4" t="e">
        <f t="shared" si="355"/>
        <v>#DIV/0!</v>
      </c>
      <c r="AC415" s="4">
        <f t="shared" si="349"/>
        <v>0</v>
      </c>
      <c r="AD415" s="4">
        <f t="shared" si="350"/>
        <v>0</v>
      </c>
      <c r="AE415" s="4" t="e">
        <f t="shared" si="351"/>
        <v>#DIV/0!</v>
      </c>
      <c r="AF415" s="1">
        <f t="shared" si="372"/>
        <v>411813</v>
      </c>
      <c r="AG415" s="4">
        <f t="shared" si="383"/>
        <v>0.95265083909444337</v>
      </c>
      <c r="AH415" s="4">
        <f t="shared" si="384"/>
        <v>4.7349160905556652E-2</v>
      </c>
    </row>
    <row r="416" spans="1:34" x14ac:dyDescent="0.25">
      <c r="A416" s="3">
        <v>44308</v>
      </c>
      <c r="B416" s="8">
        <v>0</v>
      </c>
      <c r="C416" s="39"/>
      <c r="D416" s="40"/>
      <c r="E416" s="40"/>
      <c r="F416" s="8">
        <f t="shared" si="374"/>
        <v>614612</v>
      </c>
      <c r="G416" s="8">
        <v>0</v>
      </c>
      <c r="H416" s="38"/>
      <c r="I416" s="8">
        <f t="shared" si="375"/>
        <v>19499</v>
      </c>
      <c r="J416" s="8">
        <f t="shared" si="376"/>
        <v>1995.9003128708596</v>
      </c>
      <c r="L416" s="8">
        <f t="shared" si="385"/>
        <v>392314</v>
      </c>
      <c r="M416" s="4">
        <f t="shared" si="369"/>
        <v>3.1725706624667269E-2</v>
      </c>
      <c r="N416" s="4">
        <f t="shared" si="370"/>
        <v>0.63831165027692272</v>
      </c>
      <c r="O416" s="8">
        <f t="shared" si="371"/>
        <v>202799</v>
      </c>
      <c r="P416" s="1">
        <f t="shared" si="377"/>
        <v>0</v>
      </c>
      <c r="Q416" s="4">
        <f t="shared" si="378"/>
        <v>0</v>
      </c>
      <c r="R416" s="22">
        <f t="shared" si="379"/>
        <v>1</v>
      </c>
      <c r="T416" s="12">
        <f t="shared" si="352"/>
        <v>0</v>
      </c>
      <c r="U416" s="28" t="e">
        <f t="shared" si="360"/>
        <v>#DIV/0!</v>
      </c>
      <c r="V416" s="28" t="e">
        <f t="shared" si="361"/>
        <v>#DIV/0!</v>
      </c>
      <c r="W416" s="4" t="e">
        <f t="shared" si="353"/>
        <v>#DIV/0!</v>
      </c>
      <c r="X416" s="12"/>
      <c r="Y416" s="42" t="e">
        <f t="shared" si="359"/>
        <v>#DIV/0!</v>
      </c>
      <c r="Z416" s="44" t="e">
        <f t="shared" si="365"/>
        <v>#DIV/0!</v>
      </c>
      <c r="AA416" s="11">
        <f t="shared" si="354"/>
        <v>0</v>
      </c>
      <c r="AB416" s="4" t="e">
        <f t="shared" si="355"/>
        <v>#DIV/0!</v>
      </c>
      <c r="AC416" s="4">
        <f t="shared" si="349"/>
        <v>0</v>
      </c>
      <c r="AD416" s="4">
        <f t="shared" si="350"/>
        <v>0</v>
      </c>
      <c r="AE416" s="4" t="e">
        <f t="shared" si="351"/>
        <v>#DIV/0!</v>
      </c>
      <c r="AF416" s="1">
        <f t="shared" si="372"/>
        <v>411813</v>
      </c>
      <c r="AG416" s="4">
        <f t="shared" si="383"/>
        <v>0.95265083909444337</v>
      </c>
      <c r="AH416" s="4">
        <f t="shared" si="384"/>
        <v>4.7349160905556652E-2</v>
      </c>
    </row>
    <row r="417" spans="1:34" x14ac:dyDescent="0.25">
      <c r="A417" s="3">
        <v>44309</v>
      </c>
      <c r="B417" s="8">
        <v>0</v>
      </c>
      <c r="C417" s="39"/>
      <c r="D417" s="40"/>
      <c r="E417" s="40" t="e">
        <f t="shared" ref="E417" si="396">(B417+B418+B419+B420+B421)/(B412+B413+B414+B415+B416)</f>
        <v>#DIV/0!</v>
      </c>
      <c r="F417" s="8">
        <f t="shared" si="374"/>
        <v>614612</v>
      </c>
      <c r="G417" s="8">
        <v>0</v>
      </c>
      <c r="H417" s="38"/>
      <c r="I417" s="8">
        <f t="shared" si="375"/>
        <v>19499</v>
      </c>
      <c r="J417" s="8">
        <f t="shared" si="376"/>
        <v>1995.9003128708596</v>
      </c>
      <c r="L417" s="8">
        <f t="shared" si="385"/>
        <v>392314</v>
      </c>
      <c r="M417" s="4">
        <f t="shared" si="369"/>
        <v>3.1725706624667269E-2</v>
      </c>
      <c r="N417" s="4">
        <f t="shared" si="370"/>
        <v>0.63831165027692272</v>
      </c>
      <c r="O417" s="8">
        <f t="shared" si="371"/>
        <v>202799</v>
      </c>
      <c r="P417" s="1">
        <f t="shared" si="377"/>
        <v>0</v>
      </c>
      <c r="Q417" s="4">
        <f t="shared" si="378"/>
        <v>0</v>
      </c>
      <c r="R417" s="22">
        <f t="shared" si="379"/>
        <v>1</v>
      </c>
      <c r="T417" s="12">
        <f t="shared" si="352"/>
        <v>0</v>
      </c>
      <c r="U417" s="28" t="e">
        <f t="shared" si="360"/>
        <v>#DIV/0!</v>
      </c>
      <c r="V417" s="28" t="e">
        <f t="shared" si="361"/>
        <v>#DIV/0!</v>
      </c>
      <c r="W417" s="4" t="e">
        <f t="shared" si="353"/>
        <v>#DIV/0!</v>
      </c>
      <c r="X417" s="12"/>
      <c r="Y417" s="42" t="e">
        <f t="shared" si="359"/>
        <v>#DIV/0!</v>
      </c>
      <c r="Z417" s="44" t="e">
        <f t="shared" si="365"/>
        <v>#DIV/0!</v>
      </c>
      <c r="AA417" s="11">
        <f t="shared" si="354"/>
        <v>0</v>
      </c>
      <c r="AB417" s="4" t="e">
        <f t="shared" si="355"/>
        <v>#DIV/0!</v>
      </c>
      <c r="AC417" s="4">
        <f t="shared" si="349"/>
        <v>0</v>
      </c>
      <c r="AD417" s="4">
        <f t="shared" si="350"/>
        <v>0</v>
      </c>
      <c r="AE417" s="4" t="e">
        <f t="shared" si="351"/>
        <v>#DIV/0!</v>
      </c>
      <c r="AF417" s="1">
        <f t="shared" si="372"/>
        <v>411813</v>
      </c>
      <c r="AG417" s="4">
        <f t="shared" si="383"/>
        <v>0.95265083909444337</v>
      </c>
      <c r="AH417" s="4">
        <f t="shared" si="384"/>
        <v>4.7349160905556652E-2</v>
      </c>
    </row>
    <row r="418" spans="1:34" x14ac:dyDescent="0.25">
      <c r="A418" s="3">
        <v>44310</v>
      </c>
      <c r="B418" s="8">
        <v>0</v>
      </c>
      <c r="C418" s="39"/>
      <c r="D418" s="40"/>
      <c r="E418" s="40"/>
      <c r="F418" s="8">
        <f t="shared" si="374"/>
        <v>614612</v>
      </c>
      <c r="G418" s="8">
        <v>0</v>
      </c>
      <c r="H418" s="38"/>
      <c r="I418" s="8">
        <f t="shared" si="375"/>
        <v>19499</v>
      </c>
      <c r="J418" s="8">
        <f t="shared" si="376"/>
        <v>1995.9003128708596</v>
      </c>
      <c r="L418" s="8">
        <f t="shared" si="385"/>
        <v>392314</v>
      </c>
      <c r="M418" s="4">
        <f t="shared" si="369"/>
        <v>3.1725706624667269E-2</v>
      </c>
      <c r="N418" s="4">
        <f t="shared" si="370"/>
        <v>0.63831165027692272</v>
      </c>
      <c r="O418" s="8">
        <f t="shared" si="371"/>
        <v>202799</v>
      </c>
      <c r="P418" s="1">
        <f t="shared" si="377"/>
        <v>0</v>
      </c>
      <c r="Q418" s="4">
        <f t="shared" si="378"/>
        <v>0</v>
      </c>
      <c r="R418" s="22">
        <f t="shared" si="379"/>
        <v>1</v>
      </c>
      <c r="T418" s="12">
        <f t="shared" si="352"/>
        <v>0</v>
      </c>
      <c r="U418" s="28" t="e">
        <f t="shared" si="360"/>
        <v>#DIV/0!</v>
      </c>
      <c r="V418" s="28" t="e">
        <f t="shared" si="361"/>
        <v>#DIV/0!</v>
      </c>
      <c r="W418" s="4" t="e">
        <f t="shared" si="353"/>
        <v>#DIV/0!</v>
      </c>
      <c r="X418" s="12"/>
      <c r="Y418" s="42" t="e">
        <f t="shared" si="359"/>
        <v>#DIV/0!</v>
      </c>
      <c r="Z418" s="44" t="e">
        <f t="shared" si="365"/>
        <v>#DIV/0!</v>
      </c>
      <c r="AA418" s="11">
        <f t="shared" si="354"/>
        <v>0</v>
      </c>
      <c r="AB418" s="4" t="e">
        <f t="shared" si="355"/>
        <v>#DIV/0!</v>
      </c>
      <c r="AC418" s="4">
        <f t="shared" si="349"/>
        <v>0</v>
      </c>
      <c r="AD418" s="4">
        <f t="shared" si="350"/>
        <v>0</v>
      </c>
      <c r="AE418" s="4" t="e">
        <f t="shared" si="351"/>
        <v>#DIV/0!</v>
      </c>
      <c r="AF418" s="1">
        <f t="shared" si="372"/>
        <v>411813</v>
      </c>
      <c r="AG418" s="4">
        <f t="shared" si="383"/>
        <v>0.95265083909444337</v>
      </c>
      <c r="AH418" s="4">
        <f t="shared" si="384"/>
        <v>4.7349160905556652E-2</v>
      </c>
    </row>
    <row r="419" spans="1:34" x14ac:dyDescent="0.25">
      <c r="A419" s="3">
        <v>44311</v>
      </c>
      <c r="B419" s="8">
        <v>0</v>
      </c>
      <c r="C419" s="39"/>
      <c r="D419" s="40"/>
      <c r="E419" s="40"/>
      <c r="F419" s="8">
        <f t="shared" si="374"/>
        <v>614612</v>
      </c>
      <c r="G419" s="8">
        <v>0</v>
      </c>
      <c r="H419" s="38"/>
      <c r="I419" s="8">
        <f t="shared" si="375"/>
        <v>19499</v>
      </c>
      <c r="J419" s="8">
        <f t="shared" si="376"/>
        <v>1995.9003128708596</v>
      </c>
      <c r="L419" s="8">
        <f t="shared" si="385"/>
        <v>392314</v>
      </c>
      <c r="M419" s="4">
        <f t="shared" si="369"/>
        <v>3.1725706624667269E-2</v>
      </c>
      <c r="N419" s="4">
        <f t="shared" si="370"/>
        <v>0.63831165027692272</v>
      </c>
      <c r="O419" s="8">
        <f t="shared" si="371"/>
        <v>202799</v>
      </c>
      <c r="P419" s="1">
        <f t="shared" si="377"/>
        <v>0</v>
      </c>
      <c r="Q419" s="4">
        <f t="shared" si="378"/>
        <v>0</v>
      </c>
      <c r="R419" s="22">
        <f t="shared" si="379"/>
        <v>1</v>
      </c>
      <c r="T419" s="12">
        <f t="shared" si="352"/>
        <v>0</v>
      </c>
      <c r="U419" s="28" t="e">
        <f t="shared" si="360"/>
        <v>#DIV/0!</v>
      </c>
      <c r="V419" s="28" t="e">
        <f t="shared" si="361"/>
        <v>#DIV/0!</v>
      </c>
      <c r="W419" s="4" t="e">
        <f t="shared" si="353"/>
        <v>#DIV/0!</v>
      </c>
      <c r="X419" s="12"/>
      <c r="Y419" s="42" t="e">
        <f t="shared" si="359"/>
        <v>#DIV/0!</v>
      </c>
      <c r="Z419" s="44" t="e">
        <f t="shared" si="365"/>
        <v>#DIV/0!</v>
      </c>
      <c r="AA419" s="11">
        <f t="shared" si="354"/>
        <v>0</v>
      </c>
      <c r="AB419" s="4" t="e">
        <f t="shared" si="355"/>
        <v>#DIV/0!</v>
      </c>
      <c r="AC419" s="4">
        <f t="shared" si="349"/>
        <v>0</v>
      </c>
      <c r="AD419" s="4">
        <f t="shared" si="350"/>
        <v>0</v>
      </c>
      <c r="AE419" s="4" t="e">
        <f t="shared" si="351"/>
        <v>#DIV/0!</v>
      </c>
      <c r="AF419" s="1">
        <f t="shared" si="372"/>
        <v>411813</v>
      </c>
      <c r="AG419" s="4">
        <f t="shared" si="383"/>
        <v>0.95265083909444337</v>
      </c>
      <c r="AH419" s="4">
        <f t="shared" si="384"/>
        <v>4.7349160905556652E-2</v>
      </c>
    </row>
    <row r="420" spans="1:34" x14ac:dyDescent="0.25">
      <c r="A420" s="3">
        <v>44312</v>
      </c>
      <c r="B420" s="8">
        <v>0</v>
      </c>
      <c r="C420" s="39">
        <f t="shared" ref="C420" si="397">B420+B421+B422+B423+B424+B425+B426</f>
        <v>0</v>
      </c>
      <c r="D420" s="40" t="e">
        <f t="shared" ref="D420" si="398">C420/C413</f>
        <v>#DIV/0!</v>
      </c>
      <c r="E420" s="40"/>
      <c r="F420" s="8">
        <f t="shared" si="374"/>
        <v>614612</v>
      </c>
      <c r="G420" s="8">
        <v>0</v>
      </c>
      <c r="H420" s="8"/>
      <c r="I420" s="8">
        <f t="shared" si="375"/>
        <v>19499</v>
      </c>
      <c r="J420" s="8">
        <f t="shared" si="376"/>
        <v>1995.9003128708596</v>
      </c>
      <c r="L420" s="8">
        <f t="shared" si="385"/>
        <v>392314</v>
      </c>
      <c r="M420" s="4">
        <f t="shared" si="369"/>
        <v>3.1725706624667269E-2</v>
      </c>
      <c r="N420" s="4">
        <f t="shared" si="370"/>
        <v>0.63831165027692272</v>
      </c>
      <c r="O420" s="8">
        <f t="shared" si="371"/>
        <v>202799</v>
      </c>
      <c r="P420" s="1">
        <f t="shared" si="377"/>
        <v>0</v>
      </c>
      <c r="Q420" s="4">
        <f t="shared" si="378"/>
        <v>0</v>
      </c>
      <c r="R420" s="22">
        <f t="shared" si="379"/>
        <v>1</v>
      </c>
      <c r="T420" s="12">
        <f t="shared" si="352"/>
        <v>0</v>
      </c>
      <c r="U420" s="28" t="e">
        <f t="shared" si="360"/>
        <v>#DIV/0!</v>
      </c>
      <c r="V420" s="28" t="e">
        <f t="shared" si="361"/>
        <v>#DIV/0!</v>
      </c>
      <c r="W420" s="4" t="e">
        <f t="shared" si="353"/>
        <v>#DIV/0!</v>
      </c>
      <c r="X420" s="12"/>
      <c r="Y420" s="42" t="e">
        <f t="shared" si="359"/>
        <v>#DIV/0!</v>
      </c>
      <c r="Z420" s="44" t="e">
        <f t="shared" si="365"/>
        <v>#DIV/0!</v>
      </c>
      <c r="AA420" s="11">
        <f t="shared" si="354"/>
        <v>0</v>
      </c>
      <c r="AB420" s="4" t="e">
        <f t="shared" si="355"/>
        <v>#DIV/0!</v>
      </c>
      <c r="AC420" s="4">
        <f t="shared" si="349"/>
        <v>0</v>
      </c>
      <c r="AD420" s="4">
        <f t="shared" si="350"/>
        <v>0</v>
      </c>
      <c r="AE420" s="4" t="e">
        <f t="shared" si="351"/>
        <v>#DIV/0!</v>
      </c>
      <c r="AF420" s="1">
        <f t="shared" si="372"/>
        <v>411813</v>
      </c>
      <c r="AG420" s="4">
        <f t="shared" si="383"/>
        <v>0.95265083909444337</v>
      </c>
      <c r="AH420" s="4">
        <f t="shared" si="384"/>
        <v>4.7349160905556652E-2</v>
      </c>
    </row>
    <row r="421" spans="1:34" x14ac:dyDescent="0.25">
      <c r="A421" s="3">
        <v>44313</v>
      </c>
      <c r="B421" s="8">
        <v>0</v>
      </c>
      <c r="C421" s="39"/>
      <c r="D421" s="40"/>
      <c r="E421" s="40"/>
      <c r="F421" s="8">
        <f t="shared" si="374"/>
        <v>614612</v>
      </c>
      <c r="G421" s="8">
        <v>0</v>
      </c>
      <c r="H421" s="8"/>
      <c r="I421" s="8">
        <f t="shared" si="375"/>
        <v>19499</v>
      </c>
      <c r="J421" s="8">
        <f t="shared" si="376"/>
        <v>1995.9003128708596</v>
      </c>
      <c r="L421" s="8">
        <f t="shared" si="385"/>
        <v>392314</v>
      </c>
      <c r="M421" s="4">
        <f t="shared" si="369"/>
        <v>3.1725706624667269E-2</v>
      </c>
      <c r="N421" s="4">
        <f t="shared" si="370"/>
        <v>0.63831165027692272</v>
      </c>
      <c r="O421" s="8">
        <f t="shared" si="371"/>
        <v>202799</v>
      </c>
      <c r="P421" s="1">
        <f t="shared" si="377"/>
        <v>0</v>
      </c>
      <c r="Q421" s="4">
        <f t="shared" si="378"/>
        <v>0</v>
      </c>
      <c r="R421" s="22">
        <f t="shared" si="379"/>
        <v>1</v>
      </c>
      <c r="T421" s="12">
        <f t="shared" si="352"/>
        <v>0</v>
      </c>
      <c r="U421" s="28" t="e">
        <f t="shared" si="360"/>
        <v>#DIV/0!</v>
      </c>
      <c r="V421" s="28" t="e">
        <f t="shared" si="361"/>
        <v>#DIV/0!</v>
      </c>
      <c r="W421" s="4" t="e">
        <f t="shared" si="353"/>
        <v>#DIV/0!</v>
      </c>
      <c r="X421" s="12"/>
      <c r="Y421" s="42" t="e">
        <f t="shared" si="359"/>
        <v>#DIV/0!</v>
      </c>
      <c r="Z421" s="44" t="e">
        <f t="shared" si="365"/>
        <v>#DIV/0!</v>
      </c>
      <c r="AA421" s="11">
        <f t="shared" si="354"/>
        <v>0</v>
      </c>
      <c r="AB421" s="4" t="e">
        <f t="shared" si="355"/>
        <v>#DIV/0!</v>
      </c>
      <c r="AC421" s="4">
        <f t="shared" si="349"/>
        <v>0</v>
      </c>
      <c r="AD421" s="4">
        <f t="shared" si="350"/>
        <v>0</v>
      </c>
      <c r="AE421" s="4" t="e">
        <f t="shared" si="351"/>
        <v>#DIV/0!</v>
      </c>
      <c r="AF421" s="1">
        <f t="shared" si="372"/>
        <v>411813</v>
      </c>
      <c r="AG421" s="4">
        <f t="shared" si="383"/>
        <v>0.95265083909444337</v>
      </c>
      <c r="AH421" s="4">
        <f t="shared" si="384"/>
        <v>4.7349160905556652E-2</v>
      </c>
    </row>
    <row r="422" spans="1:34" x14ac:dyDescent="0.25">
      <c r="A422" s="3">
        <v>44314</v>
      </c>
      <c r="B422" s="8">
        <v>0</v>
      </c>
      <c r="C422" s="39"/>
      <c r="D422" s="40"/>
      <c r="E422" s="40" t="e">
        <f t="shared" ref="E422" si="399">(B422+B423+B424+B425+B426)/(B417+B418+B419+B420+B421)</f>
        <v>#DIV/0!</v>
      </c>
      <c r="F422" s="8">
        <f t="shared" si="374"/>
        <v>614612</v>
      </c>
      <c r="G422" s="8">
        <v>0</v>
      </c>
      <c r="H422" s="8"/>
      <c r="I422" s="8">
        <f t="shared" si="375"/>
        <v>19499</v>
      </c>
      <c r="J422" s="8">
        <f t="shared" si="376"/>
        <v>1995.9003128708596</v>
      </c>
      <c r="L422" s="8">
        <f t="shared" si="385"/>
        <v>392314</v>
      </c>
      <c r="M422" s="4">
        <f t="shared" si="369"/>
        <v>3.1725706624667269E-2</v>
      </c>
      <c r="N422" s="4">
        <f t="shared" si="370"/>
        <v>0.63831165027692272</v>
      </c>
      <c r="O422" s="8">
        <f t="shared" si="371"/>
        <v>202799</v>
      </c>
      <c r="P422" s="1">
        <f t="shared" si="377"/>
        <v>0</v>
      </c>
      <c r="Q422" s="4">
        <f t="shared" si="378"/>
        <v>0</v>
      </c>
      <c r="R422" s="22">
        <f t="shared" si="379"/>
        <v>1</v>
      </c>
      <c r="T422" s="12">
        <f t="shared" si="352"/>
        <v>0</v>
      </c>
      <c r="U422" s="28" t="e">
        <f t="shared" si="360"/>
        <v>#DIV/0!</v>
      </c>
      <c r="V422" s="28" t="e">
        <f t="shared" si="361"/>
        <v>#DIV/0!</v>
      </c>
      <c r="W422" s="4" t="e">
        <f t="shared" si="353"/>
        <v>#DIV/0!</v>
      </c>
      <c r="X422" s="12"/>
      <c r="Y422" s="42" t="e">
        <f t="shared" si="359"/>
        <v>#DIV/0!</v>
      </c>
      <c r="Z422" s="44" t="e">
        <f t="shared" si="365"/>
        <v>#DIV/0!</v>
      </c>
      <c r="AA422" s="11">
        <f t="shared" si="354"/>
        <v>0</v>
      </c>
      <c r="AB422" s="4" t="e">
        <f t="shared" si="355"/>
        <v>#DIV/0!</v>
      </c>
      <c r="AC422" s="4">
        <f t="shared" si="349"/>
        <v>0</v>
      </c>
      <c r="AD422" s="4">
        <f t="shared" si="350"/>
        <v>0</v>
      </c>
      <c r="AE422" s="4" t="e">
        <f t="shared" si="351"/>
        <v>#DIV/0!</v>
      </c>
      <c r="AF422" s="1">
        <f t="shared" si="372"/>
        <v>411813</v>
      </c>
      <c r="AG422" s="4">
        <f t="shared" si="383"/>
        <v>0.95265083909444337</v>
      </c>
      <c r="AH422" s="4">
        <f t="shared" si="384"/>
        <v>4.7349160905556652E-2</v>
      </c>
    </row>
    <row r="423" spans="1:34" x14ac:dyDescent="0.25">
      <c r="A423" s="3">
        <v>44315</v>
      </c>
      <c r="B423" s="8">
        <v>0</v>
      </c>
      <c r="C423" s="39"/>
      <c r="D423" s="40"/>
      <c r="E423" s="40"/>
      <c r="F423" s="8">
        <f t="shared" si="374"/>
        <v>614612</v>
      </c>
      <c r="G423" s="8">
        <v>0</v>
      </c>
      <c r="H423" s="8"/>
      <c r="I423" s="8">
        <f t="shared" si="375"/>
        <v>19499</v>
      </c>
      <c r="J423" s="8">
        <f t="shared" si="376"/>
        <v>1995.9003128708596</v>
      </c>
      <c r="L423" s="8">
        <f t="shared" si="385"/>
        <v>392314</v>
      </c>
      <c r="M423" s="4">
        <f t="shared" si="369"/>
        <v>3.1725706624667269E-2</v>
      </c>
      <c r="N423" s="4">
        <f t="shared" si="370"/>
        <v>0.63831165027692272</v>
      </c>
      <c r="O423" s="8">
        <f t="shared" si="371"/>
        <v>202799</v>
      </c>
      <c r="P423" s="1">
        <f t="shared" si="377"/>
        <v>0</v>
      </c>
      <c r="Q423" s="4">
        <f t="shared" si="378"/>
        <v>0</v>
      </c>
      <c r="R423" s="22">
        <f t="shared" si="379"/>
        <v>1</v>
      </c>
      <c r="T423" s="12">
        <f t="shared" si="352"/>
        <v>0</v>
      </c>
      <c r="U423" s="28" t="e">
        <f t="shared" si="360"/>
        <v>#DIV/0!</v>
      </c>
      <c r="V423" s="28" t="e">
        <f t="shared" si="361"/>
        <v>#DIV/0!</v>
      </c>
      <c r="W423" s="4" t="e">
        <f t="shared" si="353"/>
        <v>#DIV/0!</v>
      </c>
      <c r="X423" s="12"/>
      <c r="Y423" s="42" t="e">
        <f t="shared" si="359"/>
        <v>#DIV/0!</v>
      </c>
      <c r="Z423" s="44" t="e">
        <f t="shared" si="365"/>
        <v>#DIV/0!</v>
      </c>
      <c r="AA423" s="11">
        <f t="shared" si="354"/>
        <v>0</v>
      </c>
      <c r="AB423" s="4" t="e">
        <f t="shared" si="355"/>
        <v>#DIV/0!</v>
      </c>
      <c r="AC423" s="4">
        <f t="shared" si="349"/>
        <v>0</v>
      </c>
      <c r="AD423" s="4">
        <f t="shared" si="350"/>
        <v>0</v>
      </c>
      <c r="AE423" s="4" t="e">
        <f t="shared" si="351"/>
        <v>#DIV/0!</v>
      </c>
      <c r="AF423" s="1">
        <f t="shared" si="372"/>
        <v>411813</v>
      </c>
      <c r="AG423" s="4">
        <f t="shared" si="383"/>
        <v>0.95265083909444337</v>
      </c>
      <c r="AH423" s="4">
        <f t="shared" si="384"/>
        <v>4.7349160905556652E-2</v>
      </c>
    </row>
    <row r="424" spans="1:34" x14ac:dyDescent="0.25">
      <c r="A424" s="3">
        <v>44316</v>
      </c>
      <c r="B424" s="8">
        <v>0</v>
      </c>
      <c r="C424" s="39"/>
      <c r="D424" s="40"/>
      <c r="E424" s="40"/>
      <c r="F424" s="8">
        <f t="shared" si="374"/>
        <v>614612</v>
      </c>
      <c r="G424" s="8">
        <v>0</v>
      </c>
      <c r="H424" s="8"/>
      <c r="I424" s="8">
        <f t="shared" si="375"/>
        <v>19499</v>
      </c>
      <c r="J424" s="8">
        <f t="shared" si="376"/>
        <v>1995.9003128708596</v>
      </c>
      <c r="L424" s="8">
        <f t="shared" si="385"/>
        <v>392314</v>
      </c>
      <c r="M424" s="4">
        <f t="shared" si="369"/>
        <v>3.1725706624667269E-2</v>
      </c>
      <c r="N424" s="4">
        <f t="shared" si="370"/>
        <v>0.63831165027692272</v>
      </c>
      <c r="O424" s="8">
        <f t="shared" si="371"/>
        <v>202799</v>
      </c>
      <c r="P424" s="1">
        <f t="shared" si="377"/>
        <v>0</v>
      </c>
      <c r="Q424" s="4">
        <f t="shared" si="378"/>
        <v>0</v>
      </c>
      <c r="R424" s="22">
        <f t="shared" si="379"/>
        <v>1</v>
      </c>
      <c r="T424" s="12">
        <f t="shared" si="352"/>
        <v>0</v>
      </c>
      <c r="U424" s="28" t="e">
        <f t="shared" si="360"/>
        <v>#DIV/0!</v>
      </c>
      <c r="V424" s="28" t="e">
        <f t="shared" si="361"/>
        <v>#DIV/0!</v>
      </c>
      <c r="W424" s="4" t="e">
        <f t="shared" si="353"/>
        <v>#DIV/0!</v>
      </c>
      <c r="X424" s="12"/>
      <c r="Y424" s="42" t="e">
        <f t="shared" si="359"/>
        <v>#DIV/0!</v>
      </c>
      <c r="Z424" s="44" t="e">
        <f t="shared" si="365"/>
        <v>#DIV/0!</v>
      </c>
      <c r="AA424" s="11">
        <f t="shared" si="354"/>
        <v>0</v>
      </c>
      <c r="AB424" s="4" t="e">
        <f t="shared" si="355"/>
        <v>#DIV/0!</v>
      </c>
      <c r="AC424" s="4">
        <f t="shared" si="349"/>
        <v>0</v>
      </c>
      <c r="AD424" s="4">
        <f t="shared" si="350"/>
        <v>0</v>
      </c>
      <c r="AE424" s="4" t="e">
        <f t="shared" si="351"/>
        <v>#DIV/0!</v>
      </c>
      <c r="AF424" s="1">
        <f t="shared" si="372"/>
        <v>411813</v>
      </c>
      <c r="AG424" s="4">
        <f t="shared" si="383"/>
        <v>0.95265083909444337</v>
      </c>
      <c r="AH424" s="4">
        <f t="shared" si="384"/>
        <v>4.7349160905556652E-2</v>
      </c>
    </row>
    <row r="425" spans="1:34" x14ac:dyDescent="0.25">
      <c r="A425" s="3">
        <v>44317</v>
      </c>
      <c r="B425" s="8">
        <v>0</v>
      </c>
      <c r="C425" s="39"/>
      <c r="D425" s="40"/>
      <c r="E425" s="40"/>
      <c r="F425" s="8">
        <f t="shared" si="374"/>
        <v>614612</v>
      </c>
      <c r="G425" s="8">
        <v>0</v>
      </c>
      <c r="H425" s="8"/>
      <c r="I425" s="8">
        <f t="shared" si="375"/>
        <v>19499</v>
      </c>
      <c r="J425" s="8">
        <f t="shared" si="376"/>
        <v>1995.9003128708596</v>
      </c>
      <c r="L425" s="8">
        <f t="shared" si="385"/>
        <v>392314</v>
      </c>
      <c r="M425" s="4">
        <f t="shared" si="369"/>
        <v>3.1725706624667269E-2</v>
      </c>
      <c r="N425" s="4">
        <f t="shared" si="370"/>
        <v>0.63831165027692272</v>
      </c>
      <c r="O425" s="8">
        <f t="shared" si="371"/>
        <v>202799</v>
      </c>
      <c r="P425" s="1">
        <f t="shared" si="377"/>
        <v>0</v>
      </c>
      <c r="Q425" s="4">
        <f t="shared" si="378"/>
        <v>0</v>
      </c>
      <c r="R425" s="22">
        <f t="shared" si="379"/>
        <v>1</v>
      </c>
      <c r="T425" s="12">
        <f t="shared" si="352"/>
        <v>0</v>
      </c>
      <c r="U425" s="28" t="e">
        <f t="shared" si="360"/>
        <v>#DIV/0!</v>
      </c>
      <c r="V425" s="28" t="e">
        <f t="shared" si="361"/>
        <v>#DIV/0!</v>
      </c>
      <c r="W425" s="4" t="e">
        <f t="shared" si="353"/>
        <v>#DIV/0!</v>
      </c>
      <c r="X425" s="12"/>
      <c r="Y425" s="42" t="e">
        <f t="shared" si="359"/>
        <v>#DIV/0!</v>
      </c>
      <c r="Z425" s="44" t="e">
        <f t="shared" si="365"/>
        <v>#DIV/0!</v>
      </c>
      <c r="AA425" s="11">
        <f t="shared" si="354"/>
        <v>0</v>
      </c>
      <c r="AB425" s="4" t="e">
        <f t="shared" si="355"/>
        <v>#DIV/0!</v>
      </c>
      <c r="AC425" s="4">
        <f t="shared" si="349"/>
        <v>0</v>
      </c>
      <c r="AD425" s="4">
        <f t="shared" si="350"/>
        <v>0</v>
      </c>
      <c r="AE425" s="4" t="e">
        <f t="shared" si="351"/>
        <v>#DIV/0!</v>
      </c>
      <c r="AF425" s="1">
        <f t="shared" si="372"/>
        <v>411813</v>
      </c>
      <c r="AG425" s="4">
        <f t="shared" si="383"/>
        <v>0.95265083909444337</v>
      </c>
      <c r="AH425" s="4">
        <f t="shared" si="384"/>
        <v>4.7349160905556652E-2</v>
      </c>
    </row>
    <row r="426" spans="1:34" x14ac:dyDescent="0.25">
      <c r="A426" s="3">
        <v>44318</v>
      </c>
      <c r="B426" s="8">
        <v>0</v>
      </c>
      <c r="C426" s="39"/>
      <c r="D426" s="40"/>
      <c r="E426" s="40"/>
      <c r="F426" s="8">
        <f t="shared" si="374"/>
        <v>614612</v>
      </c>
      <c r="G426" s="8">
        <v>0</v>
      </c>
      <c r="H426" s="8"/>
      <c r="I426" s="8">
        <f t="shared" si="375"/>
        <v>19499</v>
      </c>
      <c r="J426" s="8">
        <f t="shared" si="376"/>
        <v>1995.9003128708596</v>
      </c>
      <c r="L426" s="8">
        <f t="shared" si="385"/>
        <v>392314</v>
      </c>
      <c r="M426" s="4">
        <f t="shared" si="369"/>
        <v>3.1725706624667269E-2</v>
      </c>
      <c r="N426" s="4">
        <f t="shared" si="370"/>
        <v>0.63831165027692272</v>
      </c>
      <c r="O426" s="8">
        <f t="shared" si="371"/>
        <v>202799</v>
      </c>
      <c r="P426" s="1">
        <f t="shared" si="377"/>
        <v>0</v>
      </c>
      <c r="Q426" s="4">
        <f t="shared" si="378"/>
        <v>0</v>
      </c>
      <c r="R426" s="22">
        <f t="shared" si="379"/>
        <v>1</v>
      </c>
      <c r="T426" s="12">
        <f t="shared" si="352"/>
        <v>0</v>
      </c>
      <c r="U426" s="28" t="e">
        <f t="shared" si="360"/>
        <v>#DIV/0!</v>
      </c>
      <c r="V426" s="28" t="e">
        <f t="shared" si="361"/>
        <v>#DIV/0!</v>
      </c>
      <c r="W426" s="4" t="e">
        <f t="shared" si="353"/>
        <v>#DIV/0!</v>
      </c>
      <c r="X426" s="12"/>
      <c r="Y426" s="42" t="e">
        <f t="shared" si="359"/>
        <v>#DIV/0!</v>
      </c>
      <c r="Z426" s="44" t="e">
        <f t="shared" si="365"/>
        <v>#DIV/0!</v>
      </c>
      <c r="AA426" s="11">
        <f t="shared" si="354"/>
        <v>0</v>
      </c>
      <c r="AB426" s="4" t="e">
        <f t="shared" si="355"/>
        <v>#DIV/0!</v>
      </c>
      <c r="AC426" s="4">
        <f t="shared" si="349"/>
        <v>0</v>
      </c>
      <c r="AD426" s="4">
        <f t="shared" si="350"/>
        <v>0</v>
      </c>
      <c r="AE426" s="4" t="e">
        <f t="shared" si="351"/>
        <v>#DIV/0!</v>
      </c>
      <c r="AF426" s="1">
        <f t="shared" si="372"/>
        <v>411813</v>
      </c>
      <c r="AG426" s="4">
        <f t="shared" si="383"/>
        <v>0.95265083909444337</v>
      </c>
      <c r="AH426" s="4">
        <f t="shared" si="384"/>
        <v>4.7349160905556652E-2</v>
      </c>
    </row>
    <row r="427" spans="1:34" x14ac:dyDescent="0.25">
      <c r="A427" s="3">
        <v>44319</v>
      </c>
      <c r="B427" s="8">
        <v>0</v>
      </c>
      <c r="C427" s="39">
        <f t="shared" ref="C427" si="400">B427+B428+B429+B430+B431+B432+B433</f>
        <v>0</v>
      </c>
      <c r="D427" s="40" t="e">
        <f t="shared" ref="D427" si="401">C427/C420</f>
        <v>#DIV/0!</v>
      </c>
      <c r="E427" s="40" t="e">
        <f t="shared" ref="E427" si="402">(B427+B428+B429+B430+B431)/(B422+B423+B424+B425+B426)</f>
        <v>#DIV/0!</v>
      </c>
      <c r="F427" s="8">
        <f t="shared" si="374"/>
        <v>614612</v>
      </c>
      <c r="G427" s="8">
        <v>0</v>
      </c>
      <c r="H427" s="8"/>
      <c r="I427" s="8">
        <f t="shared" si="375"/>
        <v>19499</v>
      </c>
      <c r="J427" s="8">
        <f t="shared" si="376"/>
        <v>1995.9003128708596</v>
      </c>
      <c r="L427" s="8">
        <f t="shared" si="385"/>
        <v>392314</v>
      </c>
      <c r="M427" s="4">
        <f t="shared" si="369"/>
        <v>3.1725706624667269E-2</v>
      </c>
      <c r="N427" s="4">
        <f t="shared" si="370"/>
        <v>0.63831165027692272</v>
      </c>
      <c r="O427" s="8">
        <f t="shared" si="371"/>
        <v>202799</v>
      </c>
      <c r="P427" s="1">
        <f t="shared" si="377"/>
        <v>0</v>
      </c>
      <c r="Q427" s="4">
        <f t="shared" si="378"/>
        <v>0</v>
      </c>
      <c r="R427" s="22">
        <f t="shared" si="379"/>
        <v>1</v>
      </c>
      <c r="T427" s="12">
        <f t="shared" si="352"/>
        <v>0</v>
      </c>
      <c r="U427" s="28" t="e">
        <f t="shared" si="360"/>
        <v>#DIV/0!</v>
      </c>
      <c r="V427" s="28" t="e">
        <f t="shared" si="361"/>
        <v>#DIV/0!</v>
      </c>
      <c r="W427" s="4" t="e">
        <f t="shared" si="353"/>
        <v>#DIV/0!</v>
      </c>
      <c r="X427" s="12"/>
      <c r="Y427" s="42" t="e">
        <f t="shared" si="359"/>
        <v>#DIV/0!</v>
      </c>
      <c r="Z427" s="44" t="e">
        <f t="shared" si="365"/>
        <v>#DIV/0!</v>
      </c>
      <c r="AA427" s="11">
        <f t="shared" si="354"/>
        <v>0</v>
      </c>
      <c r="AB427" s="4" t="e">
        <f t="shared" si="355"/>
        <v>#DIV/0!</v>
      </c>
      <c r="AC427" s="4">
        <f t="shared" si="349"/>
        <v>0</v>
      </c>
      <c r="AD427" s="4">
        <f t="shared" si="350"/>
        <v>0</v>
      </c>
      <c r="AE427" s="4" t="e">
        <f t="shared" si="351"/>
        <v>#DIV/0!</v>
      </c>
      <c r="AF427" s="1">
        <f t="shared" si="372"/>
        <v>411813</v>
      </c>
      <c r="AG427" s="4">
        <f t="shared" si="383"/>
        <v>0.95265083909444337</v>
      </c>
      <c r="AH427" s="4">
        <f t="shared" si="384"/>
        <v>4.7349160905556652E-2</v>
      </c>
    </row>
    <row r="428" spans="1:34" x14ac:dyDescent="0.25">
      <c r="A428" s="3">
        <v>44320</v>
      </c>
      <c r="B428" s="8">
        <v>0</v>
      </c>
      <c r="C428" s="39"/>
      <c r="D428" s="40"/>
      <c r="E428" s="40"/>
      <c r="F428" s="8">
        <f t="shared" si="374"/>
        <v>614612</v>
      </c>
      <c r="G428" s="8">
        <v>0</v>
      </c>
      <c r="H428" s="8"/>
      <c r="I428" s="8">
        <f t="shared" si="375"/>
        <v>19499</v>
      </c>
      <c r="J428" s="8">
        <f t="shared" si="376"/>
        <v>1995.9003128708596</v>
      </c>
      <c r="L428" s="8">
        <f t="shared" si="385"/>
        <v>392314</v>
      </c>
      <c r="M428" s="4">
        <f t="shared" si="369"/>
        <v>3.1725706624667269E-2</v>
      </c>
      <c r="N428" s="4">
        <f t="shared" si="370"/>
        <v>0.63831165027692272</v>
      </c>
      <c r="O428" s="8">
        <f t="shared" si="371"/>
        <v>202799</v>
      </c>
      <c r="P428" s="1">
        <f t="shared" si="377"/>
        <v>0</v>
      </c>
      <c r="Q428" s="4">
        <f t="shared" si="378"/>
        <v>0</v>
      </c>
      <c r="R428" s="22">
        <f t="shared" si="379"/>
        <v>1</v>
      </c>
      <c r="T428" s="12">
        <f t="shared" si="352"/>
        <v>0</v>
      </c>
      <c r="U428" s="28" t="e">
        <f t="shared" si="360"/>
        <v>#DIV/0!</v>
      </c>
      <c r="V428" s="28" t="e">
        <f t="shared" si="361"/>
        <v>#DIV/0!</v>
      </c>
      <c r="W428" s="4" t="e">
        <f t="shared" si="353"/>
        <v>#DIV/0!</v>
      </c>
      <c r="X428" s="12"/>
      <c r="Y428" s="42" t="e">
        <f t="shared" si="359"/>
        <v>#DIV/0!</v>
      </c>
      <c r="Z428" s="44" t="e">
        <f t="shared" si="365"/>
        <v>#DIV/0!</v>
      </c>
      <c r="AA428" s="11">
        <f t="shared" si="354"/>
        <v>0</v>
      </c>
      <c r="AB428" s="4" t="e">
        <f t="shared" si="355"/>
        <v>#DIV/0!</v>
      </c>
      <c r="AC428" s="4">
        <f t="shared" si="349"/>
        <v>0</v>
      </c>
      <c r="AD428" s="4">
        <f t="shared" si="350"/>
        <v>0</v>
      </c>
      <c r="AE428" s="4" t="e">
        <f t="shared" si="351"/>
        <v>#DIV/0!</v>
      </c>
      <c r="AF428" s="1">
        <f t="shared" si="372"/>
        <v>411813</v>
      </c>
      <c r="AG428" s="4">
        <f t="shared" si="383"/>
        <v>0.95265083909444337</v>
      </c>
      <c r="AH428" s="4">
        <f t="shared" si="384"/>
        <v>4.7349160905556652E-2</v>
      </c>
    </row>
    <row r="429" spans="1:34" x14ac:dyDescent="0.25">
      <c r="A429" s="3">
        <v>44321</v>
      </c>
      <c r="B429" s="8">
        <v>0</v>
      </c>
      <c r="C429" s="39"/>
      <c r="D429" s="40"/>
      <c r="E429" s="40"/>
      <c r="F429" s="8">
        <f t="shared" si="374"/>
        <v>614612</v>
      </c>
      <c r="G429" s="8">
        <v>0</v>
      </c>
      <c r="H429" s="8"/>
      <c r="I429" s="8">
        <f t="shared" si="375"/>
        <v>19499</v>
      </c>
      <c r="J429" s="8">
        <f t="shared" si="376"/>
        <v>1995.9003128708596</v>
      </c>
      <c r="L429" s="8">
        <f t="shared" si="385"/>
        <v>392314</v>
      </c>
      <c r="M429" s="4">
        <f t="shared" si="369"/>
        <v>3.1725706624667269E-2</v>
      </c>
      <c r="N429" s="4">
        <f t="shared" si="370"/>
        <v>0.63831165027692272</v>
      </c>
      <c r="O429" s="8">
        <f t="shared" si="371"/>
        <v>202799</v>
      </c>
      <c r="P429" s="1">
        <f t="shared" si="377"/>
        <v>0</v>
      </c>
      <c r="Q429" s="4">
        <f t="shared" si="378"/>
        <v>0</v>
      </c>
      <c r="R429" s="22">
        <f t="shared" si="379"/>
        <v>1</v>
      </c>
      <c r="T429" s="12">
        <f t="shared" si="352"/>
        <v>0</v>
      </c>
      <c r="U429" s="28" t="e">
        <f t="shared" si="360"/>
        <v>#DIV/0!</v>
      </c>
      <c r="V429" s="28" t="e">
        <f t="shared" si="361"/>
        <v>#DIV/0!</v>
      </c>
      <c r="W429" s="4" t="e">
        <f t="shared" si="353"/>
        <v>#DIV/0!</v>
      </c>
      <c r="X429" s="12"/>
      <c r="Y429" s="42" t="e">
        <f t="shared" si="359"/>
        <v>#DIV/0!</v>
      </c>
      <c r="Z429" s="44" t="e">
        <f t="shared" si="365"/>
        <v>#DIV/0!</v>
      </c>
      <c r="AA429" s="11">
        <f t="shared" si="354"/>
        <v>0</v>
      </c>
      <c r="AB429" s="4" t="e">
        <f t="shared" si="355"/>
        <v>#DIV/0!</v>
      </c>
      <c r="AC429" s="4">
        <f t="shared" si="349"/>
        <v>0</v>
      </c>
      <c r="AD429" s="4">
        <f t="shared" si="350"/>
        <v>0</v>
      </c>
      <c r="AE429" s="4" t="e">
        <f t="shared" si="351"/>
        <v>#DIV/0!</v>
      </c>
      <c r="AF429" s="1">
        <f t="shared" si="372"/>
        <v>411813</v>
      </c>
      <c r="AG429" s="4">
        <f t="shared" si="383"/>
        <v>0.95265083909444337</v>
      </c>
      <c r="AH429" s="4">
        <f t="shared" si="384"/>
        <v>4.7349160905556652E-2</v>
      </c>
    </row>
    <row r="430" spans="1:34" x14ac:dyDescent="0.25">
      <c r="A430" s="3">
        <v>44322</v>
      </c>
      <c r="B430" s="8">
        <v>0</v>
      </c>
      <c r="C430" s="39"/>
      <c r="D430" s="40"/>
      <c r="E430" s="40"/>
      <c r="F430" s="8">
        <f t="shared" si="374"/>
        <v>614612</v>
      </c>
      <c r="G430" s="8">
        <v>0</v>
      </c>
      <c r="H430" s="8"/>
      <c r="I430" s="8">
        <f t="shared" si="375"/>
        <v>19499</v>
      </c>
      <c r="J430" s="8">
        <f t="shared" si="376"/>
        <v>1995.9003128708596</v>
      </c>
      <c r="L430" s="8">
        <f t="shared" si="385"/>
        <v>392314</v>
      </c>
      <c r="M430" s="4">
        <f t="shared" si="369"/>
        <v>3.1725706624667269E-2</v>
      </c>
      <c r="N430" s="4">
        <f t="shared" si="370"/>
        <v>0.63831165027692272</v>
      </c>
      <c r="O430" s="8">
        <f t="shared" si="371"/>
        <v>202799</v>
      </c>
      <c r="P430" s="1">
        <f t="shared" si="377"/>
        <v>0</v>
      </c>
      <c r="Q430" s="4">
        <f t="shared" si="378"/>
        <v>0</v>
      </c>
      <c r="R430" s="22">
        <f t="shared" si="379"/>
        <v>1</v>
      </c>
      <c r="T430" s="12">
        <f t="shared" si="352"/>
        <v>0</v>
      </c>
      <c r="U430" s="28" t="e">
        <f t="shared" si="360"/>
        <v>#DIV/0!</v>
      </c>
      <c r="V430" s="28" t="e">
        <f t="shared" si="361"/>
        <v>#DIV/0!</v>
      </c>
      <c r="W430" s="4" t="e">
        <f t="shared" si="353"/>
        <v>#DIV/0!</v>
      </c>
      <c r="X430" s="12"/>
      <c r="Y430" s="42" t="e">
        <f t="shared" si="359"/>
        <v>#DIV/0!</v>
      </c>
      <c r="Z430" s="44" t="e">
        <f t="shared" si="365"/>
        <v>#DIV/0!</v>
      </c>
      <c r="AA430" s="11">
        <f t="shared" si="354"/>
        <v>0</v>
      </c>
      <c r="AB430" s="4" t="e">
        <f t="shared" si="355"/>
        <v>#DIV/0!</v>
      </c>
      <c r="AC430" s="4">
        <f t="shared" si="349"/>
        <v>0</v>
      </c>
      <c r="AD430" s="4">
        <f t="shared" si="350"/>
        <v>0</v>
      </c>
      <c r="AE430" s="4" t="e">
        <f t="shared" si="351"/>
        <v>#DIV/0!</v>
      </c>
      <c r="AF430" s="1">
        <f t="shared" si="372"/>
        <v>411813</v>
      </c>
      <c r="AG430" s="4">
        <f t="shared" si="383"/>
        <v>0.95265083909444337</v>
      </c>
      <c r="AH430" s="4">
        <f t="shared" si="384"/>
        <v>4.7349160905556652E-2</v>
      </c>
    </row>
    <row r="431" spans="1:34" x14ac:dyDescent="0.25">
      <c r="A431" s="3">
        <v>44323</v>
      </c>
      <c r="B431" s="8">
        <v>0</v>
      </c>
      <c r="C431" s="39"/>
      <c r="D431" s="40"/>
      <c r="E431" s="40"/>
      <c r="F431" s="8">
        <f t="shared" si="374"/>
        <v>614612</v>
      </c>
      <c r="G431" s="8">
        <v>0</v>
      </c>
      <c r="H431" s="8"/>
      <c r="I431" s="8">
        <f t="shared" si="375"/>
        <v>19499</v>
      </c>
      <c r="J431" s="8">
        <f t="shared" si="376"/>
        <v>1995.9003128708596</v>
      </c>
      <c r="L431" s="8">
        <f t="shared" si="385"/>
        <v>392314</v>
      </c>
      <c r="M431" s="4">
        <f t="shared" si="369"/>
        <v>3.1725706624667269E-2</v>
      </c>
      <c r="N431" s="4">
        <f t="shared" si="370"/>
        <v>0.63831165027692272</v>
      </c>
      <c r="O431" s="8">
        <f t="shared" si="371"/>
        <v>202799</v>
      </c>
      <c r="P431" s="1">
        <f t="shared" si="377"/>
        <v>0</v>
      </c>
      <c r="Q431" s="4">
        <f t="shared" si="378"/>
        <v>0</v>
      </c>
      <c r="R431" s="22">
        <f t="shared" si="379"/>
        <v>1</v>
      </c>
      <c r="T431" s="12">
        <f t="shared" si="352"/>
        <v>0</v>
      </c>
      <c r="U431" s="28" t="e">
        <f t="shared" si="360"/>
        <v>#DIV/0!</v>
      </c>
      <c r="V431" s="28" t="e">
        <f t="shared" si="361"/>
        <v>#DIV/0!</v>
      </c>
      <c r="W431" s="4" t="e">
        <f t="shared" si="353"/>
        <v>#DIV/0!</v>
      </c>
      <c r="X431" s="12"/>
      <c r="Y431" s="42" t="e">
        <f t="shared" si="359"/>
        <v>#DIV/0!</v>
      </c>
      <c r="Z431" s="44" t="e">
        <f t="shared" si="365"/>
        <v>#DIV/0!</v>
      </c>
      <c r="AA431" s="11">
        <f t="shared" si="354"/>
        <v>0</v>
      </c>
      <c r="AB431" s="4" t="e">
        <f t="shared" si="355"/>
        <v>#DIV/0!</v>
      </c>
      <c r="AC431" s="4">
        <f t="shared" ref="AC431:AC494" si="403">S431/O431</f>
        <v>0</v>
      </c>
      <c r="AD431" s="4">
        <f t="shared" ref="AD431:AD494" si="404">X431/O431</f>
        <v>0</v>
      </c>
      <c r="AE431" s="4" t="e">
        <f t="shared" ref="AE431:AE494" si="405">X431/S431</f>
        <v>#DIV/0!</v>
      </c>
      <c r="AF431" s="1">
        <f t="shared" si="372"/>
        <v>411813</v>
      </c>
      <c r="AG431" s="4">
        <f t="shared" si="383"/>
        <v>0.95265083909444337</v>
      </c>
      <c r="AH431" s="4">
        <f t="shared" si="384"/>
        <v>4.7349160905556652E-2</v>
      </c>
    </row>
    <row r="432" spans="1:34" x14ac:dyDescent="0.25">
      <c r="A432" s="3">
        <v>44324</v>
      </c>
      <c r="B432" s="8">
        <v>0</v>
      </c>
      <c r="C432" s="39"/>
      <c r="D432" s="40"/>
      <c r="E432" s="40" t="e">
        <f t="shared" ref="E432" si="406">(B432+B433+B434+B435+B436)/(B427+B428+B429+B430+B431)</f>
        <v>#DIV/0!</v>
      </c>
      <c r="F432" s="8">
        <f t="shared" si="374"/>
        <v>614612</v>
      </c>
      <c r="G432" s="8">
        <v>0</v>
      </c>
      <c r="H432" s="8"/>
      <c r="I432" s="8">
        <f t="shared" si="375"/>
        <v>19499</v>
      </c>
      <c r="J432" s="8">
        <f t="shared" si="376"/>
        <v>1995.9003128708596</v>
      </c>
      <c r="L432" s="8">
        <f t="shared" si="385"/>
        <v>392314</v>
      </c>
      <c r="M432" s="4">
        <f t="shared" si="369"/>
        <v>3.1725706624667269E-2</v>
      </c>
      <c r="N432" s="4">
        <f t="shared" si="370"/>
        <v>0.63831165027692272</v>
      </c>
      <c r="O432" s="8">
        <f t="shared" si="371"/>
        <v>202799</v>
      </c>
      <c r="P432" s="1">
        <f t="shared" si="377"/>
        <v>0</v>
      </c>
      <c r="Q432" s="4">
        <f t="shared" si="378"/>
        <v>0</v>
      </c>
      <c r="R432" s="22">
        <f t="shared" si="379"/>
        <v>1</v>
      </c>
      <c r="T432" s="12">
        <f t="shared" ref="T432:T495" si="407">S432-S431</f>
        <v>0</v>
      </c>
      <c r="U432" s="28" t="e">
        <f t="shared" si="360"/>
        <v>#DIV/0!</v>
      </c>
      <c r="V432" s="28" t="e">
        <f t="shared" si="361"/>
        <v>#DIV/0!</v>
      </c>
      <c r="W432" s="4" t="e">
        <f t="shared" ref="W432:W495" si="408">(S432-S431)/S431</f>
        <v>#DIV/0!</v>
      </c>
      <c r="X432" s="12"/>
      <c r="Y432" s="42" t="e">
        <f t="shared" si="359"/>
        <v>#DIV/0!</v>
      </c>
      <c r="Z432" s="44" t="e">
        <f t="shared" si="365"/>
        <v>#DIV/0!</v>
      </c>
      <c r="AA432" s="11">
        <f t="shared" ref="AA432:AA495" si="409">X432-X431</f>
        <v>0</v>
      </c>
      <c r="AB432" s="4" t="e">
        <f t="shared" ref="AB432:AB495" si="410">(X432-X431)/X431</f>
        <v>#DIV/0!</v>
      </c>
      <c r="AC432" s="4">
        <f t="shared" si="403"/>
        <v>0</v>
      </c>
      <c r="AD432" s="4">
        <f t="shared" si="404"/>
        <v>0</v>
      </c>
      <c r="AE432" s="4" t="e">
        <f t="shared" si="405"/>
        <v>#DIV/0!</v>
      </c>
      <c r="AF432" s="1">
        <f t="shared" si="372"/>
        <v>411813</v>
      </c>
      <c r="AG432" s="4">
        <f t="shared" si="383"/>
        <v>0.95265083909444337</v>
      </c>
      <c r="AH432" s="4">
        <f t="shared" si="384"/>
        <v>4.7349160905556652E-2</v>
      </c>
    </row>
    <row r="433" spans="1:34" x14ac:dyDescent="0.25">
      <c r="A433" s="3">
        <v>44325</v>
      </c>
      <c r="B433" s="8">
        <v>0</v>
      </c>
      <c r="C433" s="39"/>
      <c r="D433" s="40"/>
      <c r="E433" s="40"/>
      <c r="F433" s="8">
        <f t="shared" si="374"/>
        <v>614612</v>
      </c>
      <c r="G433" s="8">
        <v>0</v>
      </c>
      <c r="H433" s="8"/>
      <c r="I433" s="8">
        <f t="shared" si="375"/>
        <v>19499</v>
      </c>
      <c r="J433" s="8">
        <f t="shared" si="376"/>
        <v>1995.9003128708596</v>
      </c>
      <c r="L433" s="8">
        <f t="shared" si="385"/>
        <v>392314</v>
      </c>
      <c r="M433" s="4">
        <f t="shared" si="369"/>
        <v>3.1725706624667269E-2</v>
      </c>
      <c r="N433" s="4">
        <f t="shared" si="370"/>
        <v>0.63831165027692272</v>
      </c>
      <c r="O433" s="8">
        <f t="shared" si="371"/>
        <v>202799</v>
      </c>
      <c r="P433" s="1">
        <f t="shared" si="377"/>
        <v>0</v>
      </c>
      <c r="Q433" s="4">
        <f t="shared" si="378"/>
        <v>0</v>
      </c>
      <c r="R433" s="22">
        <f t="shared" si="379"/>
        <v>1</v>
      </c>
      <c r="T433" s="12">
        <f t="shared" si="407"/>
        <v>0</v>
      </c>
      <c r="U433" s="28" t="e">
        <f t="shared" si="360"/>
        <v>#DIV/0!</v>
      </c>
      <c r="V433" s="28" t="e">
        <f t="shared" si="361"/>
        <v>#DIV/0!</v>
      </c>
      <c r="W433" s="4" t="e">
        <f t="shared" si="408"/>
        <v>#DIV/0!</v>
      </c>
      <c r="X433" s="12"/>
      <c r="Y433" s="42" t="e">
        <f t="shared" si="359"/>
        <v>#DIV/0!</v>
      </c>
      <c r="Z433" s="44" t="e">
        <f t="shared" si="365"/>
        <v>#DIV/0!</v>
      </c>
      <c r="AA433" s="11">
        <f t="shared" si="409"/>
        <v>0</v>
      </c>
      <c r="AB433" s="4" t="e">
        <f t="shared" si="410"/>
        <v>#DIV/0!</v>
      </c>
      <c r="AC433" s="4">
        <f t="shared" si="403"/>
        <v>0</v>
      </c>
      <c r="AD433" s="4">
        <f t="shared" si="404"/>
        <v>0</v>
      </c>
      <c r="AE433" s="4" t="e">
        <f t="shared" si="405"/>
        <v>#DIV/0!</v>
      </c>
      <c r="AF433" s="1">
        <f t="shared" si="372"/>
        <v>411813</v>
      </c>
      <c r="AG433" s="4">
        <f t="shared" si="383"/>
        <v>0.95265083909444337</v>
      </c>
      <c r="AH433" s="4">
        <f t="shared" si="384"/>
        <v>4.7349160905556652E-2</v>
      </c>
    </row>
    <row r="434" spans="1:34" x14ac:dyDescent="0.25">
      <c r="A434" s="3">
        <v>44326</v>
      </c>
      <c r="B434" s="8">
        <v>0</v>
      </c>
      <c r="C434" s="39">
        <f t="shared" ref="C434" si="411">B434+B435+B436+B437+B438+B439+B440</f>
        <v>0</v>
      </c>
      <c r="D434" s="40" t="e">
        <f t="shared" ref="D434" si="412">C434/C427</f>
        <v>#DIV/0!</v>
      </c>
      <c r="E434" s="40"/>
      <c r="F434" s="8">
        <f t="shared" si="374"/>
        <v>614612</v>
      </c>
      <c r="G434" s="8">
        <v>0</v>
      </c>
      <c r="H434" s="8"/>
      <c r="I434" s="8">
        <f t="shared" si="375"/>
        <v>19499</v>
      </c>
      <c r="J434" s="8">
        <f t="shared" si="376"/>
        <v>1995.9003128708596</v>
      </c>
      <c r="L434" s="8">
        <f t="shared" si="385"/>
        <v>392314</v>
      </c>
      <c r="M434" s="4">
        <f t="shared" si="369"/>
        <v>3.1725706624667269E-2</v>
      </c>
      <c r="N434" s="4">
        <f t="shared" si="370"/>
        <v>0.63831165027692272</v>
      </c>
      <c r="O434" s="8">
        <f t="shared" si="371"/>
        <v>202799</v>
      </c>
      <c r="P434" s="1">
        <f t="shared" si="377"/>
        <v>0</v>
      </c>
      <c r="Q434" s="4">
        <f t="shared" si="378"/>
        <v>0</v>
      </c>
      <c r="R434" s="22">
        <f t="shared" si="379"/>
        <v>1</v>
      </c>
      <c r="T434" s="12">
        <f t="shared" si="407"/>
        <v>0</v>
      </c>
      <c r="U434" s="28" t="e">
        <f t="shared" si="360"/>
        <v>#DIV/0!</v>
      </c>
      <c r="V434" s="28" t="e">
        <f t="shared" si="361"/>
        <v>#DIV/0!</v>
      </c>
      <c r="W434" s="4" t="e">
        <f t="shared" si="408"/>
        <v>#DIV/0!</v>
      </c>
      <c r="X434" s="12"/>
      <c r="Y434" s="42" t="e">
        <f t="shared" si="359"/>
        <v>#DIV/0!</v>
      </c>
      <c r="Z434" s="44" t="e">
        <f t="shared" si="365"/>
        <v>#DIV/0!</v>
      </c>
      <c r="AA434" s="11">
        <f t="shared" si="409"/>
        <v>0</v>
      </c>
      <c r="AB434" s="4" t="e">
        <f t="shared" si="410"/>
        <v>#DIV/0!</v>
      </c>
      <c r="AC434" s="4">
        <f t="shared" si="403"/>
        <v>0</v>
      </c>
      <c r="AD434" s="4">
        <f t="shared" si="404"/>
        <v>0</v>
      </c>
      <c r="AE434" s="4" t="e">
        <f t="shared" si="405"/>
        <v>#DIV/0!</v>
      </c>
      <c r="AF434" s="1">
        <f t="shared" si="372"/>
        <v>411813</v>
      </c>
      <c r="AG434" s="4">
        <f t="shared" si="383"/>
        <v>0.95265083909444337</v>
      </c>
      <c r="AH434" s="4">
        <f t="shared" si="384"/>
        <v>4.7349160905556652E-2</v>
      </c>
    </row>
    <row r="435" spans="1:34" x14ac:dyDescent="0.25">
      <c r="A435" s="3">
        <v>44327</v>
      </c>
      <c r="B435" s="8">
        <v>0</v>
      </c>
      <c r="C435" s="39"/>
      <c r="D435" s="40"/>
      <c r="E435" s="40"/>
      <c r="F435" s="8">
        <f t="shared" si="374"/>
        <v>614612</v>
      </c>
      <c r="G435" s="8">
        <v>0</v>
      </c>
      <c r="H435" s="8"/>
      <c r="I435" s="8">
        <f t="shared" si="375"/>
        <v>19499</v>
      </c>
      <c r="J435" s="8">
        <f t="shared" si="376"/>
        <v>1995.9003128708596</v>
      </c>
      <c r="L435" s="8">
        <f t="shared" si="385"/>
        <v>392314</v>
      </c>
      <c r="M435" s="4">
        <f t="shared" si="369"/>
        <v>3.1725706624667269E-2</v>
      </c>
      <c r="N435" s="4">
        <f t="shared" si="370"/>
        <v>0.63831165027692272</v>
      </c>
      <c r="O435" s="8">
        <f t="shared" si="371"/>
        <v>202799</v>
      </c>
      <c r="P435" s="1">
        <f t="shared" si="377"/>
        <v>0</v>
      </c>
      <c r="Q435" s="4">
        <f t="shared" si="378"/>
        <v>0</v>
      </c>
      <c r="R435" s="22">
        <f t="shared" si="379"/>
        <v>1</v>
      </c>
      <c r="T435" s="12">
        <f t="shared" si="407"/>
        <v>0</v>
      </c>
      <c r="U435" s="28" t="e">
        <f t="shared" si="360"/>
        <v>#DIV/0!</v>
      </c>
      <c r="V435" s="28" t="e">
        <f t="shared" si="361"/>
        <v>#DIV/0!</v>
      </c>
      <c r="W435" s="4" t="e">
        <f t="shared" si="408"/>
        <v>#DIV/0!</v>
      </c>
      <c r="X435" s="12"/>
      <c r="Y435" s="42" t="e">
        <f t="shared" si="359"/>
        <v>#DIV/0!</v>
      </c>
      <c r="Z435" s="44" t="e">
        <f t="shared" si="365"/>
        <v>#DIV/0!</v>
      </c>
      <c r="AA435" s="11">
        <f t="shared" si="409"/>
        <v>0</v>
      </c>
      <c r="AB435" s="4" t="e">
        <f t="shared" si="410"/>
        <v>#DIV/0!</v>
      </c>
      <c r="AC435" s="4">
        <f t="shared" si="403"/>
        <v>0</v>
      </c>
      <c r="AD435" s="4">
        <f t="shared" si="404"/>
        <v>0</v>
      </c>
      <c r="AE435" s="4" t="e">
        <f t="shared" si="405"/>
        <v>#DIV/0!</v>
      </c>
      <c r="AF435" s="1">
        <f t="shared" si="372"/>
        <v>411813</v>
      </c>
      <c r="AG435" s="4">
        <f t="shared" si="383"/>
        <v>0.95265083909444337</v>
      </c>
      <c r="AH435" s="4">
        <f t="shared" si="384"/>
        <v>4.7349160905556652E-2</v>
      </c>
    </row>
    <row r="436" spans="1:34" x14ac:dyDescent="0.25">
      <c r="A436" s="3">
        <v>44328</v>
      </c>
      <c r="B436" s="8">
        <v>0</v>
      </c>
      <c r="C436" s="39"/>
      <c r="D436" s="40"/>
      <c r="E436" s="40"/>
      <c r="F436" s="8">
        <f t="shared" si="374"/>
        <v>614612</v>
      </c>
      <c r="G436" s="8">
        <v>0</v>
      </c>
      <c r="H436" s="8"/>
      <c r="I436" s="8">
        <f t="shared" si="375"/>
        <v>19499</v>
      </c>
      <c r="J436" s="8">
        <f t="shared" si="376"/>
        <v>1995.9003128708596</v>
      </c>
      <c r="L436" s="8">
        <f t="shared" si="385"/>
        <v>392314</v>
      </c>
      <c r="M436" s="4">
        <f t="shared" si="369"/>
        <v>3.1725706624667269E-2</v>
      </c>
      <c r="N436" s="4">
        <f t="shared" si="370"/>
        <v>0.63831165027692272</v>
      </c>
      <c r="O436" s="8">
        <f t="shared" si="371"/>
        <v>202799</v>
      </c>
      <c r="P436" s="1">
        <f t="shared" si="377"/>
        <v>0</v>
      </c>
      <c r="Q436" s="4">
        <f t="shared" si="378"/>
        <v>0</v>
      </c>
      <c r="R436" s="22">
        <f t="shared" si="379"/>
        <v>1</v>
      </c>
      <c r="T436" s="12">
        <f t="shared" si="407"/>
        <v>0</v>
      </c>
      <c r="U436" s="28" t="e">
        <f t="shared" si="360"/>
        <v>#DIV/0!</v>
      </c>
      <c r="V436" s="28" t="e">
        <f t="shared" si="361"/>
        <v>#DIV/0!</v>
      </c>
      <c r="W436" s="4" t="e">
        <f t="shared" si="408"/>
        <v>#DIV/0!</v>
      </c>
      <c r="X436" s="12"/>
      <c r="Y436" s="42" t="e">
        <f t="shared" ref="Y436:Y499" si="413">X436/X431</f>
        <v>#DIV/0!</v>
      </c>
      <c r="Z436" s="44" t="e">
        <f t="shared" si="365"/>
        <v>#DIV/0!</v>
      </c>
      <c r="AA436" s="11">
        <f t="shared" si="409"/>
        <v>0</v>
      </c>
      <c r="AB436" s="4" t="e">
        <f t="shared" si="410"/>
        <v>#DIV/0!</v>
      </c>
      <c r="AC436" s="4">
        <f t="shared" si="403"/>
        <v>0</v>
      </c>
      <c r="AD436" s="4">
        <f t="shared" si="404"/>
        <v>0</v>
      </c>
      <c r="AE436" s="4" t="e">
        <f t="shared" si="405"/>
        <v>#DIV/0!</v>
      </c>
      <c r="AF436" s="1">
        <f t="shared" si="372"/>
        <v>411813</v>
      </c>
      <c r="AG436" s="4">
        <f t="shared" si="383"/>
        <v>0.95265083909444337</v>
      </c>
      <c r="AH436" s="4">
        <f t="shared" si="384"/>
        <v>4.7349160905556652E-2</v>
      </c>
    </row>
    <row r="437" spans="1:34" x14ac:dyDescent="0.25">
      <c r="A437" s="3">
        <v>44329</v>
      </c>
      <c r="B437" s="8">
        <v>0</v>
      </c>
      <c r="C437" s="39"/>
      <c r="D437" s="40"/>
      <c r="E437" s="40" t="e">
        <f t="shared" ref="E437" si="414">(B437+B438+B439+B440+B441)/(B432+B433+B434+B435+B436)</f>
        <v>#DIV/0!</v>
      </c>
      <c r="F437" s="8">
        <f t="shared" si="374"/>
        <v>614612</v>
      </c>
      <c r="G437" s="8">
        <v>0</v>
      </c>
      <c r="H437" s="8"/>
      <c r="I437" s="8">
        <f t="shared" si="375"/>
        <v>19499</v>
      </c>
      <c r="J437" s="8">
        <f t="shared" si="376"/>
        <v>1995.9003128708596</v>
      </c>
      <c r="L437" s="8">
        <f t="shared" si="385"/>
        <v>392314</v>
      </c>
      <c r="M437" s="4">
        <f t="shared" si="369"/>
        <v>3.1725706624667269E-2</v>
      </c>
      <c r="N437" s="4">
        <f t="shared" si="370"/>
        <v>0.63831165027692272</v>
      </c>
      <c r="O437" s="8">
        <f t="shared" si="371"/>
        <v>202799</v>
      </c>
      <c r="P437" s="1">
        <f t="shared" si="377"/>
        <v>0</v>
      </c>
      <c r="Q437" s="4">
        <f t="shared" si="378"/>
        <v>0</v>
      </c>
      <c r="R437" s="22">
        <f t="shared" si="379"/>
        <v>1</v>
      </c>
      <c r="T437" s="12">
        <f t="shared" si="407"/>
        <v>0</v>
      </c>
      <c r="U437" s="28" t="e">
        <f t="shared" si="360"/>
        <v>#DIV/0!</v>
      </c>
      <c r="V437" s="28" t="e">
        <f t="shared" si="361"/>
        <v>#DIV/0!</v>
      </c>
      <c r="W437" s="4" t="e">
        <f t="shared" si="408"/>
        <v>#DIV/0!</v>
      </c>
      <c r="X437" s="12"/>
      <c r="Y437" s="42" t="e">
        <f t="shared" si="413"/>
        <v>#DIV/0!</v>
      </c>
      <c r="Z437" s="44" t="e">
        <f t="shared" si="365"/>
        <v>#DIV/0!</v>
      </c>
      <c r="AA437" s="11">
        <f t="shared" si="409"/>
        <v>0</v>
      </c>
      <c r="AB437" s="4" t="e">
        <f t="shared" si="410"/>
        <v>#DIV/0!</v>
      </c>
      <c r="AC437" s="4">
        <f t="shared" si="403"/>
        <v>0</v>
      </c>
      <c r="AD437" s="4">
        <f t="shared" si="404"/>
        <v>0</v>
      </c>
      <c r="AE437" s="4" t="e">
        <f t="shared" si="405"/>
        <v>#DIV/0!</v>
      </c>
      <c r="AF437" s="1">
        <f t="shared" si="372"/>
        <v>411813</v>
      </c>
      <c r="AG437" s="4">
        <f t="shared" si="383"/>
        <v>0.95265083909444337</v>
      </c>
      <c r="AH437" s="4">
        <f t="shared" si="384"/>
        <v>4.7349160905556652E-2</v>
      </c>
    </row>
    <row r="438" spans="1:34" x14ac:dyDescent="0.25">
      <c r="A438" s="3">
        <v>44330</v>
      </c>
      <c r="B438" s="8">
        <v>0</v>
      </c>
      <c r="C438" s="39"/>
      <c r="D438" s="40"/>
      <c r="E438" s="40"/>
      <c r="F438" s="8">
        <f t="shared" si="374"/>
        <v>614612</v>
      </c>
      <c r="G438" s="8">
        <v>0</v>
      </c>
      <c r="H438" s="8"/>
      <c r="I438" s="8">
        <f t="shared" si="375"/>
        <v>19499</v>
      </c>
      <c r="J438" s="8">
        <f t="shared" si="376"/>
        <v>1995.9003128708596</v>
      </c>
      <c r="L438" s="8">
        <f t="shared" si="385"/>
        <v>392314</v>
      </c>
      <c r="M438" s="4">
        <f t="shared" si="369"/>
        <v>3.1725706624667269E-2</v>
      </c>
      <c r="N438" s="4">
        <f t="shared" si="370"/>
        <v>0.63831165027692272</v>
      </c>
      <c r="O438" s="8">
        <f t="shared" si="371"/>
        <v>202799</v>
      </c>
      <c r="P438" s="1">
        <f t="shared" si="377"/>
        <v>0</v>
      </c>
      <c r="Q438" s="4">
        <f t="shared" si="378"/>
        <v>0</v>
      </c>
      <c r="R438" s="22">
        <f t="shared" si="379"/>
        <v>1</v>
      </c>
      <c r="T438" s="12">
        <f t="shared" si="407"/>
        <v>0</v>
      </c>
      <c r="U438" s="28" t="e">
        <f t="shared" si="360"/>
        <v>#DIV/0!</v>
      </c>
      <c r="V438" s="28" t="e">
        <f t="shared" si="361"/>
        <v>#DIV/0!</v>
      </c>
      <c r="W438" s="4" t="e">
        <f t="shared" si="408"/>
        <v>#DIV/0!</v>
      </c>
      <c r="X438" s="12"/>
      <c r="Y438" s="42" t="e">
        <f t="shared" si="413"/>
        <v>#DIV/0!</v>
      </c>
      <c r="Z438" s="44" t="e">
        <f t="shared" si="365"/>
        <v>#DIV/0!</v>
      </c>
      <c r="AA438" s="11">
        <f t="shared" si="409"/>
        <v>0</v>
      </c>
      <c r="AB438" s="4" t="e">
        <f t="shared" si="410"/>
        <v>#DIV/0!</v>
      </c>
      <c r="AC438" s="4">
        <f t="shared" si="403"/>
        <v>0</v>
      </c>
      <c r="AD438" s="4">
        <f t="shared" si="404"/>
        <v>0</v>
      </c>
      <c r="AE438" s="4" t="e">
        <f t="shared" si="405"/>
        <v>#DIV/0!</v>
      </c>
      <c r="AF438" s="1">
        <f t="shared" si="372"/>
        <v>411813</v>
      </c>
      <c r="AG438" s="4">
        <f t="shared" si="383"/>
        <v>0.95265083909444337</v>
      </c>
      <c r="AH438" s="4">
        <f t="shared" si="384"/>
        <v>4.7349160905556652E-2</v>
      </c>
    </row>
    <row r="439" spans="1:34" x14ac:dyDescent="0.25">
      <c r="A439" s="3">
        <v>44331</v>
      </c>
      <c r="B439" s="8">
        <v>0</v>
      </c>
      <c r="C439" s="39"/>
      <c r="D439" s="40"/>
      <c r="E439" s="40"/>
      <c r="F439" s="8">
        <f t="shared" si="374"/>
        <v>614612</v>
      </c>
      <c r="G439" s="8">
        <v>0</v>
      </c>
      <c r="H439" s="8"/>
      <c r="I439" s="8">
        <f t="shared" si="375"/>
        <v>19499</v>
      </c>
      <c r="J439" s="8">
        <f t="shared" si="376"/>
        <v>1995.9003128708596</v>
      </c>
      <c r="L439" s="8">
        <f t="shared" si="385"/>
        <v>392314</v>
      </c>
      <c r="M439" s="4">
        <f t="shared" si="369"/>
        <v>3.1725706624667269E-2</v>
      </c>
      <c r="N439" s="4">
        <f t="shared" si="370"/>
        <v>0.63831165027692272</v>
      </c>
      <c r="O439" s="8">
        <f t="shared" si="371"/>
        <v>202799</v>
      </c>
      <c r="P439" s="1">
        <f t="shared" si="377"/>
        <v>0</v>
      </c>
      <c r="Q439" s="4">
        <f t="shared" si="378"/>
        <v>0</v>
      </c>
      <c r="R439" s="22">
        <f t="shared" si="379"/>
        <v>1</v>
      </c>
      <c r="T439" s="12">
        <f t="shared" si="407"/>
        <v>0</v>
      </c>
      <c r="U439" s="28" t="e">
        <f t="shared" si="360"/>
        <v>#DIV/0!</v>
      </c>
      <c r="V439" s="28" t="e">
        <f t="shared" si="361"/>
        <v>#DIV/0!</v>
      </c>
      <c r="W439" s="4" t="e">
        <f t="shared" si="408"/>
        <v>#DIV/0!</v>
      </c>
      <c r="X439" s="12"/>
      <c r="Y439" s="42" t="e">
        <f t="shared" si="413"/>
        <v>#DIV/0!</v>
      </c>
      <c r="Z439" s="44" t="e">
        <f t="shared" si="365"/>
        <v>#DIV/0!</v>
      </c>
      <c r="AA439" s="11">
        <f t="shared" si="409"/>
        <v>0</v>
      </c>
      <c r="AB439" s="4" t="e">
        <f t="shared" si="410"/>
        <v>#DIV/0!</v>
      </c>
      <c r="AC439" s="4">
        <f t="shared" si="403"/>
        <v>0</v>
      </c>
      <c r="AD439" s="4">
        <f t="shared" si="404"/>
        <v>0</v>
      </c>
      <c r="AE439" s="4" t="e">
        <f t="shared" si="405"/>
        <v>#DIV/0!</v>
      </c>
      <c r="AF439" s="1">
        <f t="shared" si="372"/>
        <v>411813</v>
      </c>
      <c r="AG439" s="4">
        <f t="shared" si="383"/>
        <v>0.95265083909444337</v>
      </c>
      <c r="AH439" s="4">
        <f t="shared" si="384"/>
        <v>4.7349160905556652E-2</v>
      </c>
    </row>
    <row r="440" spans="1:34" x14ac:dyDescent="0.25">
      <c r="A440" s="3">
        <v>44332</v>
      </c>
      <c r="B440" s="8">
        <v>0</v>
      </c>
      <c r="C440" s="39"/>
      <c r="D440" s="40"/>
      <c r="E440" s="40"/>
      <c r="F440" s="8">
        <f t="shared" si="374"/>
        <v>614612</v>
      </c>
      <c r="G440" s="8">
        <v>0</v>
      </c>
      <c r="H440" s="8"/>
      <c r="I440" s="8">
        <f t="shared" si="375"/>
        <v>19499</v>
      </c>
      <c r="J440" s="8">
        <f t="shared" si="376"/>
        <v>1995.9003128708596</v>
      </c>
      <c r="L440" s="8">
        <f t="shared" si="385"/>
        <v>392314</v>
      </c>
      <c r="M440" s="4">
        <f t="shared" si="369"/>
        <v>3.1725706624667269E-2</v>
      </c>
      <c r="N440" s="4">
        <f t="shared" si="370"/>
        <v>0.63831165027692272</v>
      </c>
      <c r="O440" s="8">
        <f t="shared" si="371"/>
        <v>202799</v>
      </c>
      <c r="P440" s="1">
        <f t="shared" si="377"/>
        <v>0</v>
      </c>
      <c r="Q440" s="4">
        <f t="shared" si="378"/>
        <v>0</v>
      </c>
      <c r="R440" s="22">
        <f t="shared" si="379"/>
        <v>1</v>
      </c>
      <c r="T440" s="12">
        <f t="shared" si="407"/>
        <v>0</v>
      </c>
      <c r="U440" s="28" t="e">
        <f t="shared" ref="U440:U445" si="415">S440/S435</f>
        <v>#DIV/0!</v>
      </c>
      <c r="V440" s="28" t="e">
        <f t="shared" ref="V440:V503" si="416">S440/S433</f>
        <v>#DIV/0!</v>
      </c>
      <c r="W440" s="4" t="e">
        <f t="shared" si="408"/>
        <v>#DIV/0!</v>
      </c>
      <c r="X440" s="12"/>
      <c r="Y440" s="42" t="e">
        <f t="shared" si="413"/>
        <v>#DIV/0!</v>
      </c>
      <c r="Z440" s="44" t="e">
        <f t="shared" si="365"/>
        <v>#DIV/0!</v>
      </c>
      <c r="AA440" s="11">
        <f t="shared" si="409"/>
        <v>0</v>
      </c>
      <c r="AB440" s="4" t="e">
        <f t="shared" si="410"/>
        <v>#DIV/0!</v>
      </c>
      <c r="AC440" s="4">
        <f t="shared" si="403"/>
        <v>0</v>
      </c>
      <c r="AD440" s="4">
        <f t="shared" si="404"/>
        <v>0</v>
      </c>
      <c r="AE440" s="4" t="e">
        <f t="shared" si="405"/>
        <v>#DIV/0!</v>
      </c>
      <c r="AF440" s="1">
        <f t="shared" si="372"/>
        <v>411813</v>
      </c>
      <c r="AG440" s="4">
        <f t="shared" si="383"/>
        <v>0.95265083909444337</v>
      </c>
      <c r="AH440" s="4">
        <f t="shared" si="384"/>
        <v>4.7349160905556652E-2</v>
      </c>
    </row>
    <row r="441" spans="1:34" x14ac:dyDescent="0.25">
      <c r="A441" s="3">
        <v>44333</v>
      </c>
      <c r="B441" s="8">
        <v>0</v>
      </c>
      <c r="C441" s="39">
        <f t="shared" ref="C441" si="417">B441+B442+B443+B444+B445+B446+B447</f>
        <v>0</v>
      </c>
      <c r="D441" s="40" t="e">
        <f t="shared" ref="D441" si="418">C441/C434</f>
        <v>#DIV/0!</v>
      </c>
      <c r="E441" s="40"/>
      <c r="F441" s="8">
        <f t="shared" si="374"/>
        <v>614612</v>
      </c>
      <c r="G441" s="8">
        <v>0</v>
      </c>
      <c r="H441" s="8"/>
      <c r="I441" s="8">
        <f t="shared" si="375"/>
        <v>19499</v>
      </c>
      <c r="J441" s="8">
        <f t="shared" si="376"/>
        <v>1995.9003128708596</v>
      </c>
      <c r="L441" s="8">
        <f t="shared" si="385"/>
        <v>392314</v>
      </c>
      <c r="M441" s="4">
        <f t="shared" si="369"/>
        <v>3.1725706624667269E-2</v>
      </c>
      <c r="N441" s="4">
        <f t="shared" si="370"/>
        <v>0.63831165027692272</v>
      </c>
      <c r="O441" s="8">
        <f t="shared" si="371"/>
        <v>202799</v>
      </c>
      <c r="P441" s="1">
        <f t="shared" si="377"/>
        <v>0</v>
      </c>
      <c r="Q441" s="4">
        <f t="shared" si="378"/>
        <v>0</v>
      </c>
      <c r="R441" s="22">
        <f t="shared" si="379"/>
        <v>1</v>
      </c>
      <c r="T441" s="12">
        <f t="shared" si="407"/>
        <v>0</v>
      </c>
      <c r="U441" s="28" t="e">
        <f t="shared" si="415"/>
        <v>#DIV/0!</v>
      </c>
      <c r="V441" s="28" t="e">
        <f t="shared" si="416"/>
        <v>#DIV/0!</v>
      </c>
      <c r="W441" s="4" t="e">
        <f t="shared" si="408"/>
        <v>#DIV/0!</v>
      </c>
      <c r="X441" s="12"/>
      <c r="Y441" s="42" t="e">
        <f t="shared" si="413"/>
        <v>#DIV/0!</v>
      </c>
      <c r="Z441" s="44" t="e">
        <f t="shared" si="365"/>
        <v>#DIV/0!</v>
      </c>
      <c r="AA441" s="11">
        <f t="shared" si="409"/>
        <v>0</v>
      </c>
      <c r="AB441" s="4" t="e">
        <f t="shared" si="410"/>
        <v>#DIV/0!</v>
      </c>
      <c r="AC441" s="4">
        <f t="shared" si="403"/>
        <v>0</v>
      </c>
      <c r="AD441" s="4">
        <f t="shared" si="404"/>
        <v>0</v>
      </c>
      <c r="AE441" s="4" t="e">
        <f t="shared" si="405"/>
        <v>#DIV/0!</v>
      </c>
      <c r="AF441" s="1">
        <f t="shared" si="372"/>
        <v>411813</v>
      </c>
      <c r="AG441" s="4">
        <f t="shared" si="383"/>
        <v>0.95265083909444337</v>
      </c>
      <c r="AH441" s="4">
        <f t="shared" si="384"/>
        <v>4.7349160905556652E-2</v>
      </c>
    </row>
    <row r="442" spans="1:34" x14ac:dyDescent="0.25">
      <c r="A442" s="3">
        <v>44334</v>
      </c>
      <c r="B442" s="8">
        <v>0</v>
      </c>
      <c r="C442" s="39"/>
      <c r="D442" s="40"/>
      <c r="E442" s="40" t="e">
        <f t="shared" ref="E442" si="419">(B442+B443+B444+B445+B446)/(B437+B438+B439+B440+B441)</f>
        <v>#DIV/0!</v>
      </c>
      <c r="F442" s="8">
        <f t="shared" si="374"/>
        <v>614612</v>
      </c>
      <c r="G442" s="8">
        <v>0</v>
      </c>
      <c r="H442" s="8"/>
      <c r="I442" s="8">
        <f t="shared" si="375"/>
        <v>19499</v>
      </c>
      <c r="J442" s="8">
        <f t="shared" si="376"/>
        <v>1995.9003128708596</v>
      </c>
      <c r="L442" s="8">
        <f t="shared" si="385"/>
        <v>392314</v>
      </c>
      <c r="M442" s="4">
        <f t="shared" si="369"/>
        <v>3.1725706624667269E-2</v>
      </c>
      <c r="N442" s="4">
        <f t="shared" si="370"/>
        <v>0.63831165027692272</v>
      </c>
      <c r="O442" s="8">
        <f t="shared" si="371"/>
        <v>202799</v>
      </c>
      <c r="P442" s="1">
        <f t="shared" si="377"/>
        <v>0</v>
      </c>
      <c r="Q442" s="4">
        <f t="shared" si="378"/>
        <v>0</v>
      </c>
      <c r="R442" s="22">
        <f t="shared" si="379"/>
        <v>1</v>
      </c>
      <c r="T442" s="12">
        <f t="shared" si="407"/>
        <v>0</v>
      </c>
      <c r="U442" s="28" t="e">
        <f t="shared" si="415"/>
        <v>#DIV/0!</v>
      </c>
      <c r="V442" s="28" t="e">
        <f t="shared" si="416"/>
        <v>#DIV/0!</v>
      </c>
      <c r="W442" s="4" t="e">
        <f t="shared" si="408"/>
        <v>#DIV/0!</v>
      </c>
      <c r="X442" s="12"/>
      <c r="Y442" s="42" t="e">
        <f t="shared" si="413"/>
        <v>#DIV/0!</v>
      </c>
      <c r="Z442" s="44" t="e">
        <f t="shared" si="365"/>
        <v>#DIV/0!</v>
      </c>
      <c r="AA442" s="11">
        <f t="shared" si="409"/>
        <v>0</v>
      </c>
      <c r="AB442" s="4" t="e">
        <f t="shared" si="410"/>
        <v>#DIV/0!</v>
      </c>
      <c r="AC442" s="4">
        <f t="shared" si="403"/>
        <v>0</v>
      </c>
      <c r="AD442" s="4">
        <f t="shared" si="404"/>
        <v>0</v>
      </c>
      <c r="AE442" s="4" t="e">
        <f t="shared" si="405"/>
        <v>#DIV/0!</v>
      </c>
      <c r="AF442" s="1">
        <f t="shared" si="372"/>
        <v>411813</v>
      </c>
      <c r="AG442" s="4">
        <f t="shared" si="383"/>
        <v>0.95265083909444337</v>
      </c>
      <c r="AH442" s="4">
        <f t="shared" si="384"/>
        <v>4.7349160905556652E-2</v>
      </c>
    </row>
    <row r="443" spans="1:34" x14ac:dyDescent="0.25">
      <c r="A443" s="3">
        <v>44335</v>
      </c>
      <c r="B443" s="8">
        <v>0</v>
      </c>
      <c r="C443" s="39"/>
      <c r="D443" s="40"/>
      <c r="E443" s="40"/>
      <c r="F443" s="8">
        <f t="shared" si="374"/>
        <v>614612</v>
      </c>
      <c r="G443" s="8">
        <v>0</v>
      </c>
      <c r="H443" s="8"/>
      <c r="I443" s="8">
        <f t="shared" si="375"/>
        <v>19499</v>
      </c>
      <c r="J443" s="8">
        <f t="shared" si="376"/>
        <v>1995.9003128708596</v>
      </c>
      <c r="L443" s="8">
        <f t="shared" si="385"/>
        <v>392314</v>
      </c>
      <c r="M443" s="4">
        <f t="shared" si="369"/>
        <v>3.1725706624667269E-2</v>
      </c>
      <c r="N443" s="4">
        <f t="shared" si="370"/>
        <v>0.63831165027692272</v>
      </c>
      <c r="O443" s="8">
        <f t="shared" si="371"/>
        <v>202799</v>
      </c>
      <c r="P443" s="1">
        <f t="shared" si="377"/>
        <v>0</v>
      </c>
      <c r="Q443" s="4">
        <f t="shared" si="378"/>
        <v>0</v>
      </c>
      <c r="R443" s="22">
        <f t="shared" si="379"/>
        <v>1</v>
      </c>
      <c r="T443" s="12">
        <f t="shared" si="407"/>
        <v>0</v>
      </c>
      <c r="U443" s="28" t="e">
        <f t="shared" si="415"/>
        <v>#DIV/0!</v>
      </c>
      <c r="V443" s="28" t="e">
        <f t="shared" si="416"/>
        <v>#DIV/0!</v>
      </c>
      <c r="W443" s="4" t="e">
        <f t="shared" si="408"/>
        <v>#DIV/0!</v>
      </c>
      <c r="X443" s="12"/>
      <c r="Y443" s="42" t="e">
        <f t="shared" si="413"/>
        <v>#DIV/0!</v>
      </c>
      <c r="Z443" s="44" t="e">
        <f t="shared" ref="Z443:Z506" si="420">X443/X436</f>
        <v>#DIV/0!</v>
      </c>
      <c r="AA443" s="11">
        <f t="shared" si="409"/>
        <v>0</v>
      </c>
      <c r="AB443" s="4" t="e">
        <f t="shared" si="410"/>
        <v>#DIV/0!</v>
      </c>
      <c r="AC443" s="4">
        <f t="shared" si="403"/>
        <v>0</v>
      </c>
      <c r="AD443" s="4">
        <f t="shared" si="404"/>
        <v>0</v>
      </c>
      <c r="AE443" s="4" t="e">
        <f t="shared" si="405"/>
        <v>#DIV/0!</v>
      </c>
      <c r="AF443" s="1">
        <f t="shared" si="372"/>
        <v>411813</v>
      </c>
      <c r="AG443" s="4">
        <f t="shared" si="383"/>
        <v>0.95265083909444337</v>
      </c>
      <c r="AH443" s="4">
        <f t="shared" si="384"/>
        <v>4.7349160905556652E-2</v>
      </c>
    </row>
    <row r="444" spans="1:34" x14ac:dyDescent="0.25">
      <c r="A444" s="3">
        <v>44336</v>
      </c>
      <c r="B444" s="8">
        <v>0</v>
      </c>
      <c r="C444" s="39"/>
      <c r="D444" s="40"/>
      <c r="E444" s="40"/>
      <c r="F444" s="8">
        <f t="shared" si="374"/>
        <v>614612</v>
      </c>
      <c r="G444" s="8">
        <v>0</v>
      </c>
      <c r="H444" s="8"/>
      <c r="I444" s="8">
        <f t="shared" si="375"/>
        <v>19499</v>
      </c>
      <c r="J444" s="8">
        <f t="shared" si="376"/>
        <v>1995.9003128708596</v>
      </c>
      <c r="L444" s="8">
        <f t="shared" si="385"/>
        <v>392314</v>
      </c>
      <c r="M444" s="4">
        <f t="shared" si="369"/>
        <v>3.1725706624667269E-2</v>
      </c>
      <c r="N444" s="4">
        <f t="shared" si="370"/>
        <v>0.63831165027692272</v>
      </c>
      <c r="O444" s="8">
        <f t="shared" si="371"/>
        <v>202799</v>
      </c>
      <c r="P444" s="1">
        <f t="shared" si="377"/>
        <v>0</v>
      </c>
      <c r="Q444" s="4">
        <f t="shared" si="378"/>
        <v>0</v>
      </c>
      <c r="R444" s="22">
        <f t="shared" si="379"/>
        <v>1</v>
      </c>
      <c r="T444" s="12">
        <f t="shared" si="407"/>
        <v>0</v>
      </c>
      <c r="U444" s="28" t="e">
        <f t="shared" si="415"/>
        <v>#DIV/0!</v>
      </c>
      <c r="V444" s="28" t="e">
        <f t="shared" si="416"/>
        <v>#DIV/0!</v>
      </c>
      <c r="W444" s="4" t="e">
        <f t="shared" si="408"/>
        <v>#DIV/0!</v>
      </c>
      <c r="X444" s="12"/>
      <c r="Y444" s="42" t="e">
        <f t="shared" si="413"/>
        <v>#DIV/0!</v>
      </c>
      <c r="Z444" s="44" t="e">
        <f t="shared" si="420"/>
        <v>#DIV/0!</v>
      </c>
      <c r="AA444" s="11">
        <f t="shared" si="409"/>
        <v>0</v>
      </c>
      <c r="AB444" s="4" t="e">
        <f t="shared" si="410"/>
        <v>#DIV/0!</v>
      </c>
      <c r="AC444" s="4">
        <f t="shared" si="403"/>
        <v>0</v>
      </c>
      <c r="AD444" s="4">
        <f t="shared" si="404"/>
        <v>0</v>
      </c>
      <c r="AE444" s="4" t="e">
        <f t="shared" si="405"/>
        <v>#DIV/0!</v>
      </c>
      <c r="AF444" s="1">
        <f t="shared" si="372"/>
        <v>411813</v>
      </c>
      <c r="AG444" s="4">
        <f t="shared" si="383"/>
        <v>0.95265083909444337</v>
      </c>
      <c r="AH444" s="4">
        <f t="shared" si="384"/>
        <v>4.7349160905556652E-2</v>
      </c>
    </row>
    <row r="445" spans="1:34" x14ac:dyDescent="0.25">
      <c r="A445" s="3">
        <v>44337</v>
      </c>
      <c r="B445" s="8">
        <v>0</v>
      </c>
      <c r="C445" s="39"/>
      <c r="D445" s="40"/>
      <c r="E445" s="40"/>
      <c r="F445" s="8">
        <f t="shared" si="374"/>
        <v>614612</v>
      </c>
      <c r="G445" s="8">
        <v>0</v>
      </c>
      <c r="H445" s="8"/>
      <c r="I445" s="8">
        <f t="shared" si="375"/>
        <v>19499</v>
      </c>
      <c r="J445" s="8">
        <f t="shared" si="376"/>
        <v>1995.9003128708596</v>
      </c>
      <c r="L445" s="8">
        <f t="shared" si="385"/>
        <v>392314</v>
      </c>
      <c r="M445" s="4">
        <f t="shared" si="369"/>
        <v>3.1725706624667269E-2</v>
      </c>
      <c r="N445" s="4">
        <f t="shared" si="370"/>
        <v>0.63831165027692272</v>
      </c>
      <c r="O445" s="8">
        <f t="shared" si="371"/>
        <v>202799</v>
      </c>
      <c r="P445" s="1">
        <f t="shared" si="377"/>
        <v>0</v>
      </c>
      <c r="Q445" s="4">
        <f t="shared" si="378"/>
        <v>0</v>
      </c>
      <c r="R445" s="22">
        <f t="shared" si="379"/>
        <v>1</v>
      </c>
      <c r="T445" s="12">
        <f t="shared" si="407"/>
        <v>0</v>
      </c>
      <c r="U445" s="28" t="e">
        <f t="shared" si="415"/>
        <v>#DIV/0!</v>
      </c>
      <c r="V445" s="28" t="e">
        <f t="shared" si="416"/>
        <v>#DIV/0!</v>
      </c>
      <c r="W445" s="4" t="e">
        <f t="shared" si="408"/>
        <v>#DIV/0!</v>
      </c>
      <c r="X445" s="12"/>
      <c r="Y445" s="42" t="e">
        <f t="shared" si="413"/>
        <v>#DIV/0!</v>
      </c>
      <c r="Z445" s="44" t="e">
        <f t="shared" si="420"/>
        <v>#DIV/0!</v>
      </c>
      <c r="AA445" s="11">
        <f t="shared" si="409"/>
        <v>0</v>
      </c>
      <c r="AB445" s="4" t="e">
        <f t="shared" si="410"/>
        <v>#DIV/0!</v>
      </c>
      <c r="AC445" s="4">
        <f t="shared" si="403"/>
        <v>0</v>
      </c>
      <c r="AD445" s="4">
        <f t="shared" si="404"/>
        <v>0</v>
      </c>
      <c r="AE445" s="4" t="e">
        <f t="shared" si="405"/>
        <v>#DIV/0!</v>
      </c>
      <c r="AF445" s="1">
        <f t="shared" si="372"/>
        <v>411813</v>
      </c>
      <c r="AG445" s="4">
        <f t="shared" si="383"/>
        <v>0.95265083909444337</v>
      </c>
      <c r="AH445" s="4">
        <f t="shared" si="384"/>
        <v>4.7349160905556652E-2</v>
      </c>
    </row>
    <row r="446" spans="1:34" x14ac:dyDescent="0.25">
      <c r="A446" s="3">
        <v>44338</v>
      </c>
      <c r="B446" s="8">
        <v>0</v>
      </c>
      <c r="C446" s="39"/>
      <c r="D446" s="40"/>
      <c r="E446" s="40"/>
      <c r="F446" s="8">
        <f t="shared" si="374"/>
        <v>614612</v>
      </c>
      <c r="G446" s="8">
        <v>0</v>
      </c>
      <c r="H446" s="8"/>
      <c r="I446" s="8">
        <f t="shared" si="375"/>
        <v>19499</v>
      </c>
      <c r="J446" s="8">
        <f t="shared" si="376"/>
        <v>1995.9003128708596</v>
      </c>
      <c r="L446" s="8">
        <f t="shared" si="385"/>
        <v>392314</v>
      </c>
      <c r="M446" s="4">
        <f t="shared" si="369"/>
        <v>3.1725706624667269E-2</v>
      </c>
      <c r="N446" s="4">
        <f t="shared" si="370"/>
        <v>0.63831165027692272</v>
      </c>
      <c r="O446" s="8">
        <f t="shared" si="371"/>
        <v>202799</v>
      </c>
      <c r="P446" s="1">
        <f t="shared" si="377"/>
        <v>0</v>
      </c>
      <c r="Q446" s="4">
        <f t="shared" si="378"/>
        <v>0</v>
      </c>
      <c r="R446" s="22">
        <f t="shared" si="379"/>
        <v>1</v>
      </c>
      <c r="T446" s="12">
        <f t="shared" si="407"/>
        <v>0</v>
      </c>
      <c r="U446" s="28" t="e">
        <f>S446/S441</f>
        <v>#DIV/0!</v>
      </c>
      <c r="V446" s="28" t="e">
        <f t="shared" si="416"/>
        <v>#DIV/0!</v>
      </c>
      <c r="W446" s="4" t="e">
        <f t="shared" si="408"/>
        <v>#DIV/0!</v>
      </c>
      <c r="X446" s="12"/>
      <c r="Y446" s="42" t="e">
        <f t="shared" si="413"/>
        <v>#DIV/0!</v>
      </c>
      <c r="Z446" s="44" t="e">
        <f t="shared" si="420"/>
        <v>#DIV/0!</v>
      </c>
      <c r="AA446" s="11">
        <f t="shared" si="409"/>
        <v>0</v>
      </c>
      <c r="AB446" s="4" t="e">
        <f t="shared" si="410"/>
        <v>#DIV/0!</v>
      </c>
      <c r="AC446" s="4">
        <f t="shared" si="403"/>
        <v>0</v>
      </c>
      <c r="AD446" s="4">
        <f t="shared" si="404"/>
        <v>0</v>
      </c>
      <c r="AE446" s="4" t="e">
        <f t="shared" si="405"/>
        <v>#DIV/0!</v>
      </c>
      <c r="AF446" s="1">
        <f t="shared" si="372"/>
        <v>411813</v>
      </c>
      <c r="AG446" s="4">
        <f t="shared" si="383"/>
        <v>0.95265083909444337</v>
      </c>
      <c r="AH446" s="4">
        <f t="shared" si="384"/>
        <v>4.7349160905556652E-2</v>
      </c>
    </row>
    <row r="447" spans="1:34" x14ac:dyDescent="0.25">
      <c r="A447" s="3">
        <v>44339</v>
      </c>
      <c r="B447" s="8">
        <v>0</v>
      </c>
      <c r="C447" s="39"/>
      <c r="D447" s="40"/>
      <c r="E447" s="40" t="e">
        <f t="shared" ref="E447" si="421">(B447+B448+B449+B450+B451)/(B442+B443+B444+B445+B446)</f>
        <v>#DIV/0!</v>
      </c>
      <c r="F447" s="8">
        <f t="shared" si="374"/>
        <v>614612</v>
      </c>
      <c r="G447" s="8">
        <v>0</v>
      </c>
      <c r="H447" s="8"/>
      <c r="I447" s="8">
        <f t="shared" si="375"/>
        <v>19499</v>
      </c>
      <c r="J447" s="8">
        <f t="shared" si="376"/>
        <v>1995.9003128708596</v>
      </c>
      <c r="L447" s="8">
        <f t="shared" si="385"/>
        <v>392314</v>
      </c>
      <c r="M447" s="4">
        <f t="shared" si="369"/>
        <v>3.1725706624667269E-2</v>
      </c>
      <c r="N447" s="4">
        <f t="shared" si="370"/>
        <v>0.63831165027692272</v>
      </c>
      <c r="O447" s="8">
        <f t="shared" si="371"/>
        <v>202799</v>
      </c>
      <c r="P447" s="1">
        <f t="shared" si="377"/>
        <v>0</v>
      </c>
      <c r="Q447" s="4">
        <f t="shared" si="378"/>
        <v>0</v>
      </c>
      <c r="R447" s="22">
        <f t="shared" si="379"/>
        <v>1</v>
      </c>
      <c r="T447" s="12">
        <f t="shared" si="407"/>
        <v>0</v>
      </c>
      <c r="U447" s="28" t="e">
        <f>S447/S442</f>
        <v>#DIV/0!</v>
      </c>
      <c r="V447" s="28" t="e">
        <f t="shared" si="416"/>
        <v>#DIV/0!</v>
      </c>
      <c r="W447" s="4" t="e">
        <f t="shared" si="408"/>
        <v>#DIV/0!</v>
      </c>
      <c r="X447" s="12"/>
      <c r="Y447" s="42" t="e">
        <f t="shared" si="413"/>
        <v>#DIV/0!</v>
      </c>
      <c r="Z447" s="44" t="e">
        <f t="shared" si="420"/>
        <v>#DIV/0!</v>
      </c>
      <c r="AA447" s="11">
        <f t="shared" si="409"/>
        <v>0</v>
      </c>
      <c r="AB447" s="4" t="e">
        <f t="shared" si="410"/>
        <v>#DIV/0!</v>
      </c>
      <c r="AC447" s="4">
        <f t="shared" si="403"/>
        <v>0</v>
      </c>
      <c r="AD447" s="4">
        <f t="shared" si="404"/>
        <v>0</v>
      </c>
      <c r="AE447" s="4" t="e">
        <f t="shared" si="405"/>
        <v>#DIV/0!</v>
      </c>
      <c r="AF447" s="1">
        <f t="shared" si="372"/>
        <v>411813</v>
      </c>
      <c r="AG447" s="4">
        <f t="shared" si="383"/>
        <v>0.95265083909444337</v>
      </c>
      <c r="AH447" s="4">
        <f t="shared" si="384"/>
        <v>4.7349160905556652E-2</v>
      </c>
    </row>
    <row r="448" spans="1:34" x14ac:dyDescent="0.25">
      <c r="A448" s="3">
        <v>44340</v>
      </c>
      <c r="B448" s="8">
        <v>0</v>
      </c>
      <c r="C448" s="39">
        <f t="shared" ref="C448" si="422">B448+B449+B450+B451+B452+B453+B454</f>
        <v>0</v>
      </c>
      <c r="D448" s="40" t="e">
        <f t="shared" ref="D448" si="423">C448/C441</f>
        <v>#DIV/0!</v>
      </c>
      <c r="E448" s="40"/>
      <c r="F448" s="8">
        <f t="shared" si="374"/>
        <v>614612</v>
      </c>
      <c r="G448" s="8">
        <v>0</v>
      </c>
      <c r="H448" s="8"/>
      <c r="I448" s="8">
        <f t="shared" si="375"/>
        <v>19499</v>
      </c>
      <c r="J448" s="8">
        <f t="shared" si="376"/>
        <v>1995.9003128708596</v>
      </c>
      <c r="L448" s="8">
        <f t="shared" si="385"/>
        <v>392314</v>
      </c>
      <c r="M448" s="4">
        <f t="shared" si="369"/>
        <v>3.1725706624667269E-2</v>
      </c>
      <c r="N448" s="4">
        <f t="shared" si="370"/>
        <v>0.63831165027692272</v>
      </c>
      <c r="O448" s="8">
        <f t="shared" si="371"/>
        <v>202799</v>
      </c>
      <c r="P448" s="1">
        <f t="shared" si="377"/>
        <v>0</v>
      </c>
      <c r="Q448" s="4">
        <f t="shared" si="378"/>
        <v>0</v>
      </c>
      <c r="R448" s="22">
        <f t="shared" si="379"/>
        <v>1</v>
      </c>
      <c r="T448" s="12">
        <f t="shared" si="407"/>
        <v>0</v>
      </c>
      <c r="U448" s="28" t="e">
        <f t="shared" ref="U448:U511" si="424">S448/S443</f>
        <v>#DIV/0!</v>
      </c>
      <c r="V448" s="28" t="e">
        <f t="shared" si="416"/>
        <v>#DIV/0!</v>
      </c>
      <c r="W448" s="4" t="e">
        <f t="shared" si="408"/>
        <v>#DIV/0!</v>
      </c>
      <c r="X448" s="12"/>
      <c r="Y448" s="42" t="e">
        <f t="shared" si="413"/>
        <v>#DIV/0!</v>
      </c>
      <c r="Z448" s="44" t="e">
        <f t="shared" si="420"/>
        <v>#DIV/0!</v>
      </c>
      <c r="AA448" s="11">
        <f t="shared" si="409"/>
        <v>0</v>
      </c>
      <c r="AB448" s="4" t="e">
        <f t="shared" si="410"/>
        <v>#DIV/0!</v>
      </c>
      <c r="AC448" s="4">
        <f t="shared" si="403"/>
        <v>0</v>
      </c>
      <c r="AD448" s="4">
        <f t="shared" si="404"/>
        <v>0</v>
      </c>
      <c r="AE448" s="4" t="e">
        <f t="shared" si="405"/>
        <v>#DIV/0!</v>
      </c>
      <c r="AF448" s="1">
        <f t="shared" si="372"/>
        <v>411813</v>
      </c>
      <c r="AG448" s="4">
        <f t="shared" si="383"/>
        <v>0.95265083909444337</v>
      </c>
      <c r="AH448" s="4">
        <f t="shared" si="384"/>
        <v>4.7349160905556652E-2</v>
      </c>
    </row>
    <row r="449" spans="1:34" x14ac:dyDescent="0.25">
      <c r="A449" s="3">
        <v>44341</v>
      </c>
      <c r="B449" s="8">
        <v>0</v>
      </c>
      <c r="C449" s="39"/>
      <c r="D449" s="40"/>
      <c r="E449" s="40"/>
      <c r="F449" s="8">
        <f t="shared" si="374"/>
        <v>614612</v>
      </c>
      <c r="G449" s="8">
        <v>0</v>
      </c>
      <c r="H449" s="8"/>
      <c r="I449" s="8">
        <f t="shared" si="375"/>
        <v>19499</v>
      </c>
      <c r="J449" s="8">
        <f t="shared" si="376"/>
        <v>1995.9003128708596</v>
      </c>
      <c r="L449" s="8">
        <f t="shared" si="385"/>
        <v>392314</v>
      </c>
      <c r="M449" s="4">
        <f t="shared" si="369"/>
        <v>3.1725706624667269E-2</v>
      </c>
      <c r="N449" s="4">
        <f t="shared" si="370"/>
        <v>0.63831165027692272</v>
      </c>
      <c r="O449" s="8">
        <f t="shared" si="371"/>
        <v>202799</v>
      </c>
      <c r="P449" s="1">
        <f t="shared" si="377"/>
        <v>0</v>
      </c>
      <c r="Q449" s="4">
        <f t="shared" si="378"/>
        <v>0</v>
      </c>
      <c r="R449" s="22">
        <f t="shared" si="379"/>
        <v>1</v>
      </c>
      <c r="T449" s="12">
        <f t="shared" si="407"/>
        <v>0</v>
      </c>
      <c r="U449" s="28" t="e">
        <f t="shared" si="424"/>
        <v>#DIV/0!</v>
      </c>
      <c r="V449" s="28" t="e">
        <f t="shared" si="416"/>
        <v>#DIV/0!</v>
      </c>
      <c r="W449" s="4" t="e">
        <f t="shared" si="408"/>
        <v>#DIV/0!</v>
      </c>
      <c r="X449" s="12"/>
      <c r="Y449" s="42" t="e">
        <f t="shared" si="413"/>
        <v>#DIV/0!</v>
      </c>
      <c r="Z449" s="44" t="e">
        <f t="shared" si="420"/>
        <v>#DIV/0!</v>
      </c>
      <c r="AA449" s="11">
        <f t="shared" si="409"/>
        <v>0</v>
      </c>
      <c r="AB449" s="4" t="e">
        <f t="shared" si="410"/>
        <v>#DIV/0!</v>
      </c>
      <c r="AC449" s="4">
        <f t="shared" si="403"/>
        <v>0</v>
      </c>
      <c r="AD449" s="4">
        <f t="shared" si="404"/>
        <v>0</v>
      </c>
      <c r="AE449" s="4" t="e">
        <f t="shared" si="405"/>
        <v>#DIV/0!</v>
      </c>
      <c r="AF449" s="1">
        <f t="shared" si="372"/>
        <v>411813</v>
      </c>
      <c r="AG449" s="4">
        <f t="shared" si="383"/>
        <v>0.95265083909444337</v>
      </c>
      <c r="AH449" s="4">
        <f t="shared" si="384"/>
        <v>4.7349160905556652E-2</v>
      </c>
    </row>
    <row r="450" spans="1:34" x14ac:dyDescent="0.25">
      <c r="A450" s="3">
        <v>44342</v>
      </c>
      <c r="B450" s="8">
        <v>0</v>
      </c>
      <c r="C450" s="39"/>
      <c r="D450" s="40"/>
      <c r="E450" s="40"/>
      <c r="F450" s="8">
        <f t="shared" si="374"/>
        <v>614612</v>
      </c>
      <c r="G450" s="8">
        <v>0</v>
      </c>
      <c r="H450" s="8"/>
      <c r="I450" s="8">
        <f t="shared" si="375"/>
        <v>19499</v>
      </c>
      <c r="J450" s="8">
        <f t="shared" si="376"/>
        <v>1995.9003128708596</v>
      </c>
      <c r="L450" s="8">
        <f t="shared" si="385"/>
        <v>392314</v>
      </c>
      <c r="M450" s="4">
        <f t="shared" ref="M450:M513" si="425">I450/F450</f>
        <v>3.1725706624667269E-2</v>
      </c>
      <c r="N450" s="4">
        <f t="shared" ref="N450:N513" si="426">L450/F450</f>
        <v>0.63831165027692272</v>
      </c>
      <c r="O450" s="8">
        <f t="shared" ref="O450:O513" si="427">F450-(I450+L450)</f>
        <v>202799</v>
      </c>
      <c r="P450" s="1">
        <f t="shared" si="377"/>
        <v>0</v>
      </c>
      <c r="Q450" s="4">
        <f t="shared" si="378"/>
        <v>0</v>
      </c>
      <c r="R450" s="22">
        <f t="shared" si="379"/>
        <v>1</v>
      </c>
      <c r="T450" s="12">
        <f t="shared" si="407"/>
        <v>0</v>
      </c>
      <c r="U450" s="28" t="e">
        <f t="shared" si="424"/>
        <v>#DIV/0!</v>
      </c>
      <c r="V450" s="28" t="e">
        <f t="shared" si="416"/>
        <v>#DIV/0!</v>
      </c>
      <c r="W450" s="4" t="e">
        <f t="shared" si="408"/>
        <v>#DIV/0!</v>
      </c>
      <c r="X450" s="12"/>
      <c r="Y450" s="42" t="e">
        <f t="shared" si="413"/>
        <v>#DIV/0!</v>
      </c>
      <c r="Z450" s="44" t="e">
        <f t="shared" si="420"/>
        <v>#DIV/0!</v>
      </c>
      <c r="AA450" s="11">
        <f t="shared" si="409"/>
        <v>0</v>
      </c>
      <c r="AB450" s="4" t="e">
        <f t="shared" si="410"/>
        <v>#DIV/0!</v>
      </c>
      <c r="AC450" s="4">
        <f t="shared" si="403"/>
        <v>0</v>
      </c>
      <c r="AD450" s="4">
        <f t="shared" si="404"/>
        <v>0</v>
      </c>
      <c r="AE450" s="4" t="e">
        <f t="shared" si="405"/>
        <v>#DIV/0!</v>
      </c>
      <c r="AF450" s="1">
        <f t="shared" ref="AF450:AF513" si="428">F450-O450</f>
        <v>411813</v>
      </c>
      <c r="AG450" s="4">
        <f t="shared" si="383"/>
        <v>0.95265083909444337</v>
      </c>
      <c r="AH450" s="4">
        <f t="shared" si="384"/>
        <v>4.7349160905556652E-2</v>
      </c>
    </row>
    <row r="451" spans="1:34" x14ac:dyDescent="0.25">
      <c r="A451" s="3">
        <v>44343</v>
      </c>
      <c r="B451" s="8">
        <v>0</v>
      </c>
      <c r="C451" s="39"/>
      <c r="D451" s="40"/>
      <c r="E451" s="40"/>
      <c r="F451" s="8">
        <f t="shared" ref="F451:F514" si="429">F450+B451</f>
        <v>614612</v>
      </c>
      <c r="G451" s="8">
        <v>0</v>
      </c>
      <c r="H451" s="8"/>
      <c r="I451" s="8">
        <f t="shared" ref="I451:I514" si="430">I450+G451</f>
        <v>19499</v>
      </c>
      <c r="J451" s="8">
        <f t="shared" si="376"/>
        <v>1995.9003128708596</v>
      </c>
      <c r="L451" s="8">
        <f t="shared" si="385"/>
        <v>392314</v>
      </c>
      <c r="M451" s="4">
        <f t="shared" si="425"/>
        <v>3.1725706624667269E-2</v>
      </c>
      <c r="N451" s="4">
        <f t="shared" si="426"/>
        <v>0.63831165027692272</v>
      </c>
      <c r="O451" s="8">
        <f t="shared" si="427"/>
        <v>202799</v>
      </c>
      <c r="P451" s="1">
        <f t="shared" si="377"/>
        <v>0</v>
      </c>
      <c r="Q451" s="4">
        <f t="shared" si="378"/>
        <v>0</v>
      </c>
      <c r="R451" s="22">
        <f t="shared" si="379"/>
        <v>1</v>
      </c>
      <c r="T451" s="12">
        <f t="shared" si="407"/>
        <v>0</v>
      </c>
      <c r="U451" s="28" t="e">
        <f t="shared" si="424"/>
        <v>#DIV/0!</v>
      </c>
      <c r="V451" s="28" t="e">
        <f t="shared" si="416"/>
        <v>#DIV/0!</v>
      </c>
      <c r="W451" s="4" t="e">
        <f t="shared" si="408"/>
        <v>#DIV/0!</v>
      </c>
      <c r="X451" s="12"/>
      <c r="Y451" s="42" t="e">
        <f t="shared" si="413"/>
        <v>#DIV/0!</v>
      </c>
      <c r="Z451" s="44" t="e">
        <f t="shared" si="420"/>
        <v>#DIV/0!</v>
      </c>
      <c r="AA451" s="11">
        <f t="shared" si="409"/>
        <v>0</v>
      </c>
      <c r="AB451" s="4" t="e">
        <f t="shared" si="410"/>
        <v>#DIV/0!</v>
      </c>
      <c r="AC451" s="4">
        <f t="shared" si="403"/>
        <v>0</v>
      </c>
      <c r="AD451" s="4">
        <f t="shared" si="404"/>
        <v>0</v>
      </c>
      <c r="AE451" s="4" t="e">
        <f t="shared" si="405"/>
        <v>#DIV/0!</v>
      </c>
      <c r="AF451" s="1">
        <f t="shared" si="428"/>
        <v>411813</v>
      </c>
      <c r="AG451" s="4">
        <f t="shared" si="383"/>
        <v>0.95265083909444337</v>
      </c>
      <c r="AH451" s="4">
        <f t="shared" si="384"/>
        <v>4.7349160905556652E-2</v>
      </c>
    </row>
    <row r="452" spans="1:34" x14ac:dyDescent="0.25">
      <c r="A452" s="3">
        <v>44344</v>
      </c>
      <c r="B452" s="8">
        <v>0</v>
      </c>
      <c r="C452" s="39"/>
      <c r="D452" s="40"/>
      <c r="E452" s="40" t="e">
        <f t="shared" ref="E452" si="431">(B452+B453+B454+B455+B456)/(B447+B448+B449+B450+B451)</f>
        <v>#DIV/0!</v>
      </c>
      <c r="F452" s="8">
        <f t="shared" si="429"/>
        <v>614612</v>
      </c>
      <c r="G452" s="8">
        <v>0</v>
      </c>
      <c r="H452" s="8"/>
      <c r="I452" s="8">
        <f t="shared" si="430"/>
        <v>19499</v>
      </c>
      <c r="J452" s="8">
        <f t="shared" ref="J452:J515" si="432">I452/9.769526</f>
        <v>1995.9003128708596</v>
      </c>
      <c r="L452" s="8">
        <f t="shared" si="385"/>
        <v>392314</v>
      </c>
      <c r="M452" s="4">
        <f t="shared" si="425"/>
        <v>3.1725706624667269E-2</v>
      </c>
      <c r="N452" s="4">
        <f t="shared" si="426"/>
        <v>0.63831165027692272</v>
      </c>
      <c r="O452" s="8">
        <f t="shared" si="427"/>
        <v>202799</v>
      </c>
      <c r="P452" s="1">
        <f t="shared" ref="P452:P515" si="433">O452-O451</f>
        <v>0</v>
      </c>
      <c r="Q452" s="4">
        <f t="shared" si="378"/>
        <v>0</v>
      </c>
      <c r="R452" s="22">
        <f t="shared" si="379"/>
        <v>1</v>
      </c>
      <c r="T452" s="12">
        <f t="shared" si="407"/>
        <v>0</v>
      </c>
      <c r="U452" s="28" t="e">
        <f t="shared" si="424"/>
        <v>#DIV/0!</v>
      </c>
      <c r="V452" s="28" t="e">
        <f t="shared" si="416"/>
        <v>#DIV/0!</v>
      </c>
      <c r="W452" s="4" t="e">
        <f t="shared" si="408"/>
        <v>#DIV/0!</v>
      </c>
      <c r="X452" s="12"/>
      <c r="Y452" s="42" t="e">
        <f t="shared" si="413"/>
        <v>#DIV/0!</v>
      </c>
      <c r="Z452" s="44" t="e">
        <f t="shared" si="420"/>
        <v>#DIV/0!</v>
      </c>
      <c r="AA452" s="11">
        <f t="shared" si="409"/>
        <v>0</v>
      </c>
      <c r="AB452" s="4" t="e">
        <f t="shared" si="410"/>
        <v>#DIV/0!</v>
      </c>
      <c r="AC452" s="4">
        <f t="shared" si="403"/>
        <v>0</v>
      </c>
      <c r="AD452" s="4">
        <f t="shared" si="404"/>
        <v>0</v>
      </c>
      <c r="AE452" s="4" t="e">
        <f t="shared" si="405"/>
        <v>#DIV/0!</v>
      </c>
      <c r="AF452" s="1">
        <f t="shared" si="428"/>
        <v>411813</v>
      </c>
      <c r="AG452" s="4">
        <f t="shared" si="383"/>
        <v>0.95265083909444337</v>
      </c>
      <c r="AH452" s="4">
        <f t="shared" si="384"/>
        <v>4.7349160905556652E-2</v>
      </c>
    </row>
    <row r="453" spans="1:34" x14ac:dyDescent="0.25">
      <c r="A453" s="3">
        <v>44345</v>
      </c>
      <c r="B453" s="8">
        <v>0</v>
      </c>
      <c r="C453" s="39"/>
      <c r="D453" s="40"/>
      <c r="E453" s="40"/>
      <c r="F453" s="8">
        <f t="shared" si="429"/>
        <v>614612</v>
      </c>
      <c r="G453" s="8">
        <v>0</v>
      </c>
      <c r="H453" s="8"/>
      <c r="I453" s="8">
        <f t="shared" si="430"/>
        <v>19499</v>
      </c>
      <c r="J453" s="8">
        <f t="shared" si="432"/>
        <v>1995.9003128708596</v>
      </c>
      <c r="L453" s="8">
        <f t="shared" si="385"/>
        <v>392314</v>
      </c>
      <c r="M453" s="4">
        <f t="shared" si="425"/>
        <v>3.1725706624667269E-2</v>
      </c>
      <c r="N453" s="4">
        <f t="shared" si="426"/>
        <v>0.63831165027692272</v>
      </c>
      <c r="O453" s="8">
        <f t="shared" si="427"/>
        <v>202799</v>
      </c>
      <c r="P453" s="1">
        <f t="shared" si="433"/>
        <v>0</v>
      </c>
      <c r="Q453" s="4">
        <f t="shared" ref="Q453:Q516" si="434">(O453-O452)/O452</f>
        <v>0</v>
      </c>
      <c r="R453" s="22">
        <f t="shared" ref="R453:R516" si="435">O453/O452</f>
        <v>1</v>
      </c>
      <c r="T453" s="12">
        <f t="shared" si="407"/>
        <v>0</v>
      </c>
      <c r="U453" s="28" t="e">
        <f t="shared" si="424"/>
        <v>#DIV/0!</v>
      </c>
      <c r="V453" s="28" t="e">
        <f t="shared" si="416"/>
        <v>#DIV/0!</v>
      </c>
      <c r="W453" s="4" t="e">
        <f t="shared" si="408"/>
        <v>#DIV/0!</v>
      </c>
      <c r="X453" s="12"/>
      <c r="Y453" s="42" t="e">
        <f t="shared" si="413"/>
        <v>#DIV/0!</v>
      </c>
      <c r="Z453" s="44" t="e">
        <f t="shared" si="420"/>
        <v>#DIV/0!</v>
      </c>
      <c r="AA453" s="11">
        <f t="shared" si="409"/>
        <v>0</v>
      </c>
      <c r="AB453" s="4" t="e">
        <f t="shared" si="410"/>
        <v>#DIV/0!</v>
      </c>
      <c r="AC453" s="4">
        <f t="shared" si="403"/>
        <v>0</v>
      </c>
      <c r="AD453" s="4">
        <f t="shared" si="404"/>
        <v>0</v>
      </c>
      <c r="AE453" s="4" t="e">
        <f t="shared" si="405"/>
        <v>#DIV/0!</v>
      </c>
      <c r="AF453" s="1">
        <f t="shared" si="428"/>
        <v>411813</v>
      </c>
      <c r="AG453" s="4">
        <f t="shared" si="383"/>
        <v>0.95265083909444337</v>
      </c>
      <c r="AH453" s="4">
        <f t="shared" si="384"/>
        <v>4.7349160905556652E-2</v>
      </c>
    </row>
    <row r="454" spans="1:34" x14ac:dyDescent="0.25">
      <c r="A454" s="3">
        <v>44346</v>
      </c>
      <c r="B454" s="8">
        <v>0</v>
      </c>
      <c r="C454" s="39"/>
      <c r="D454" s="40"/>
      <c r="E454" s="40"/>
      <c r="F454" s="8">
        <f t="shared" si="429"/>
        <v>614612</v>
      </c>
      <c r="G454" s="8">
        <v>0</v>
      </c>
      <c r="H454" s="8"/>
      <c r="I454" s="8">
        <f t="shared" si="430"/>
        <v>19499</v>
      </c>
      <c r="J454" s="8">
        <f t="shared" si="432"/>
        <v>1995.9003128708596</v>
      </c>
      <c r="L454" s="8">
        <f t="shared" si="385"/>
        <v>392314</v>
      </c>
      <c r="M454" s="4">
        <f t="shared" si="425"/>
        <v>3.1725706624667269E-2</v>
      </c>
      <c r="N454" s="4">
        <f t="shared" si="426"/>
        <v>0.63831165027692272</v>
      </c>
      <c r="O454" s="8">
        <f t="shared" si="427"/>
        <v>202799</v>
      </c>
      <c r="P454" s="1">
        <f t="shared" si="433"/>
        <v>0</v>
      </c>
      <c r="Q454" s="4">
        <f t="shared" si="434"/>
        <v>0</v>
      </c>
      <c r="R454" s="22">
        <f t="shared" si="435"/>
        <v>1</v>
      </c>
      <c r="T454" s="12">
        <f t="shared" si="407"/>
        <v>0</v>
      </c>
      <c r="U454" s="28" t="e">
        <f t="shared" si="424"/>
        <v>#DIV/0!</v>
      </c>
      <c r="V454" s="28" t="e">
        <f t="shared" si="416"/>
        <v>#DIV/0!</v>
      </c>
      <c r="W454" s="4" t="e">
        <f t="shared" si="408"/>
        <v>#DIV/0!</v>
      </c>
      <c r="X454" s="12"/>
      <c r="Y454" s="42" t="e">
        <f t="shared" si="413"/>
        <v>#DIV/0!</v>
      </c>
      <c r="Z454" s="44" t="e">
        <f t="shared" si="420"/>
        <v>#DIV/0!</v>
      </c>
      <c r="AA454" s="11">
        <f t="shared" si="409"/>
        <v>0</v>
      </c>
      <c r="AB454" s="4" t="e">
        <f t="shared" si="410"/>
        <v>#DIV/0!</v>
      </c>
      <c r="AC454" s="4">
        <f t="shared" si="403"/>
        <v>0</v>
      </c>
      <c r="AD454" s="4">
        <f t="shared" si="404"/>
        <v>0</v>
      </c>
      <c r="AE454" s="4" t="e">
        <f t="shared" si="405"/>
        <v>#DIV/0!</v>
      </c>
      <c r="AF454" s="1">
        <f t="shared" si="428"/>
        <v>411813</v>
      </c>
      <c r="AG454" s="4">
        <f t="shared" si="383"/>
        <v>0.95265083909444337</v>
      </c>
      <c r="AH454" s="4">
        <f t="shared" si="384"/>
        <v>4.7349160905556652E-2</v>
      </c>
    </row>
    <row r="455" spans="1:34" x14ac:dyDescent="0.25">
      <c r="A455" s="3">
        <v>44347</v>
      </c>
      <c r="B455" s="8">
        <v>0</v>
      </c>
      <c r="C455" s="39">
        <f t="shared" ref="C455" si="436">B455+B456+B457+B458+B459+B460+B461</f>
        <v>0</v>
      </c>
      <c r="D455" s="40" t="e">
        <f t="shared" ref="D455" si="437">C455/C448</f>
        <v>#DIV/0!</v>
      </c>
      <c r="E455" s="40"/>
      <c r="F455" s="8">
        <f t="shared" si="429"/>
        <v>614612</v>
      </c>
      <c r="G455" s="8">
        <v>0</v>
      </c>
      <c r="H455" s="8"/>
      <c r="I455" s="8">
        <f t="shared" si="430"/>
        <v>19499</v>
      </c>
      <c r="J455" s="8">
        <f t="shared" si="432"/>
        <v>1995.9003128708596</v>
      </c>
      <c r="L455" s="8">
        <f t="shared" si="385"/>
        <v>392314</v>
      </c>
      <c r="M455" s="4">
        <f t="shared" si="425"/>
        <v>3.1725706624667269E-2</v>
      </c>
      <c r="N455" s="4">
        <f t="shared" si="426"/>
        <v>0.63831165027692272</v>
      </c>
      <c r="O455" s="8">
        <f t="shared" si="427"/>
        <v>202799</v>
      </c>
      <c r="P455" s="1">
        <f t="shared" si="433"/>
        <v>0</v>
      </c>
      <c r="Q455" s="4">
        <f t="shared" si="434"/>
        <v>0</v>
      </c>
      <c r="R455" s="22">
        <f t="shared" si="435"/>
        <v>1</v>
      </c>
      <c r="T455" s="12">
        <f t="shared" si="407"/>
        <v>0</v>
      </c>
      <c r="U455" s="28" t="e">
        <f t="shared" si="424"/>
        <v>#DIV/0!</v>
      </c>
      <c r="V455" s="28" t="e">
        <f t="shared" si="416"/>
        <v>#DIV/0!</v>
      </c>
      <c r="W455" s="4" t="e">
        <f t="shared" si="408"/>
        <v>#DIV/0!</v>
      </c>
      <c r="X455" s="12"/>
      <c r="Y455" s="42" t="e">
        <f t="shared" si="413"/>
        <v>#DIV/0!</v>
      </c>
      <c r="Z455" s="44" t="e">
        <f t="shared" si="420"/>
        <v>#DIV/0!</v>
      </c>
      <c r="AA455" s="11">
        <f t="shared" si="409"/>
        <v>0</v>
      </c>
      <c r="AB455" s="4" t="e">
        <f t="shared" si="410"/>
        <v>#DIV/0!</v>
      </c>
      <c r="AC455" s="4">
        <f t="shared" si="403"/>
        <v>0</v>
      </c>
      <c r="AD455" s="4">
        <f t="shared" si="404"/>
        <v>0</v>
      </c>
      <c r="AE455" s="4" t="e">
        <f t="shared" si="405"/>
        <v>#DIV/0!</v>
      </c>
      <c r="AF455" s="1">
        <f t="shared" si="428"/>
        <v>411813</v>
      </c>
      <c r="AG455" s="4">
        <f t="shared" si="383"/>
        <v>0.95265083909444337</v>
      </c>
      <c r="AH455" s="4">
        <f t="shared" si="384"/>
        <v>4.7349160905556652E-2</v>
      </c>
    </row>
    <row r="456" spans="1:34" x14ac:dyDescent="0.25">
      <c r="A456" s="3">
        <v>44348</v>
      </c>
      <c r="B456" s="8">
        <v>0</v>
      </c>
      <c r="C456" s="39"/>
      <c r="D456" s="40"/>
      <c r="E456" s="40"/>
      <c r="F456" s="8">
        <f t="shared" si="429"/>
        <v>614612</v>
      </c>
      <c r="G456" s="8">
        <v>0</v>
      </c>
      <c r="H456" s="8"/>
      <c r="I456" s="8">
        <f t="shared" si="430"/>
        <v>19499</v>
      </c>
      <c r="J456" s="8">
        <f t="shared" si="432"/>
        <v>1995.9003128708596</v>
      </c>
      <c r="L456" s="8">
        <f t="shared" si="385"/>
        <v>392314</v>
      </c>
      <c r="M456" s="4">
        <f t="shared" si="425"/>
        <v>3.1725706624667269E-2</v>
      </c>
      <c r="N456" s="4">
        <f t="shared" si="426"/>
        <v>0.63831165027692272</v>
      </c>
      <c r="O456" s="8">
        <f t="shared" si="427"/>
        <v>202799</v>
      </c>
      <c r="P456" s="1">
        <f t="shared" si="433"/>
        <v>0</v>
      </c>
      <c r="Q456" s="4">
        <f t="shared" si="434"/>
        <v>0</v>
      </c>
      <c r="R456" s="22">
        <f t="shared" si="435"/>
        <v>1</v>
      </c>
      <c r="T456" s="12">
        <f t="shared" si="407"/>
        <v>0</v>
      </c>
      <c r="U456" s="28" t="e">
        <f t="shared" si="424"/>
        <v>#DIV/0!</v>
      </c>
      <c r="V456" s="28" t="e">
        <f t="shared" si="416"/>
        <v>#DIV/0!</v>
      </c>
      <c r="W456" s="4" t="e">
        <f t="shared" si="408"/>
        <v>#DIV/0!</v>
      </c>
      <c r="X456" s="12"/>
      <c r="Y456" s="42" t="e">
        <f t="shared" si="413"/>
        <v>#DIV/0!</v>
      </c>
      <c r="Z456" s="44" t="e">
        <f t="shared" si="420"/>
        <v>#DIV/0!</v>
      </c>
      <c r="AA456" s="11">
        <f t="shared" si="409"/>
        <v>0</v>
      </c>
      <c r="AB456" s="4" t="e">
        <f t="shared" si="410"/>
        <v>#DIV/0!</v>
      </c>
      <c r="AC456" s="4">
        <f t="shared" si="403"/>
        <v>0</v>
      </c>
      <c r="AD456" s="4">
        <f t="shared" si="404"/>
        <v>0</v>
      </c>
      <c r="AE456" s="4" t="e">
        <f t="shared" si="405"/>
        <v>#DIV/0!</v>
      </c>
      <c r="AF456" s="1">
        <f t="shared" si="428"/>
        <v>411813</v>
      </c>
      <c r="AG456" s="4">
        <f t="shared" si="383"/>
        <v>0.95265083909444337</v>
      </c>
      <c r="AH456" s="4">
        <f t="shared" si="384"/>
        <v>4.7349160905556652E-2</v>
      </c>
    </row>
    <row r="457" spans="1:34" x14ac:dyDescent="0.25">
      <c r="A457" s="3">
        <v>44349</v>
      </c>
      <c r="B457" s="8">
        <v>0</v>
      </c>
      <c r="C457" s="39"/>
      <c r="D457" s="40"/>
      <c r="E457" s="40" t="e">
        <f t="shared" ref="E457" si="438">(B457+B458+B459+B460+B461)/(B452+B453+B454+B455+B456)</f>
        <v>#DIV/0!</v>
      </c>
      <c r="F457" s="8">
        <f t="shared" si="429"/>
        <v>614612</v>
      </c>
      <c r="G457" s="8">
        <v>0</v>
      </c>
      <c r="H457" s="8"/>
      <c r="I457" s="8">
        <f t="shared" si="430"/>
        <v>19499</v>
      </c>
      <c r="J457" s="8">
        <f t="shared" si="432"/>
        <v>1995.9003128708596</v>
      </c>
      <c r="L457" s="8">
        <f t="shared" si="385"/>
        <v>392314</v>
      </c>
      <c r="M457" s="4">
        <f t="shared" si="425"/>
        <v>3.1725706624667269E-2</v>
      </c>
      <c r="N457" s="4">
        <f t="shared" si="426"/>
        <v>0.63831165027692272</v>
      </c>
      <c r="O457" s="8">
        <f t="shared" si="427"/>
        <v>202799</v>
      </c>
      <c r="P457" s="1">
        <f t="shared" si="433"/>
        <v>0</v>
      </c>
      <c r="Q457" s="4">
        <f t="shared" si="434"/>
        <v>0</v>
      </c>
      <c r="R457" s="22">
        <f t="shared" si="435"/>
        <v>1</v>
      </c>
      <c r="T457" s="12">
        <f t="shared" si="407"/>
        <v>0</v>
      </c>
      <c r="U457" s="28" t="e">
        <f t="shared" si="424"/>
        <v>#DIV/0!</v>
      </c>
      <c r="V457" s="28" t="e">
        <f t="shared" si="416"/>
        <v>#DIV/0!</v>
      </c>
      <c r="W457" s="4" t="e">
        <f t="shared" si="408"/>
        <v>#DIV/0!</v>
      </c>
      <c r="X457" s="12"/>
      <c r="Y457" s="42" t="e">
        <f t="shared" si="413"/>
        <v>#DIV/0!</v>
      </c>
      <c r="Z457" s="44" t="e">
        <f t="shared" si="420"/>
        <v>#DIV/0!</v>
      </c>
      <c r="AA457" s="11">
        <f t="shared" si="409"/>
        <v>0</v>
      </c>
      <c r="AB457" s="4" t="e">
        <f t="shared" si="410"/>
        <v>#DIV/0!</v>
      </c>
      <c r="AC457" s="4">
        <f t="shared" si="403"/>
        <v>0</v>
      </c>
      <c r="AD457" s="4">
        <f t="shared" si="404"/>
        <v>0</v>
      </c>
      <c r="AE457" s="4" t="e">
        <f t="shared" si="405"/>
        <v>#DIV/0!</v>
      </c>
      <c r="AF457" s="1">
        <f t="shared" si="428"/>
        <v>411813</v>
      </c>
      <c r="AG457" s="4">
        <f t="shared" si="383"/>
        <v>0.95265083909444337</v>
      </c>
      <c r="AH457" s="4">
        <f t="shared" si="384"/>
        <v>4.7349160905556652E-2</v>
      </c>
    </row>
    <row r="458" spans="1:34" x14ac:dyDescent="0.25">
      <c r="A458" s="3">
        <v>44350</v>
      </c>
      <c r="B458" s="8">
        <v>0</v>
      </c>
      <c r="C458" s="39"/>
      <c r="D458" s="40"/>
      <c r="E458" s="40"/>
      <c r="F458" s="8">
        <f t="shared" si="429"/>
        <v>614612</v>
      </c>
      <c r="G458" s="8">
        <v>0</v>
      </c>
      <c r="H458" s="8"/>
      <c r="I458" s="8">
        <f t="shared" si="430"/>
        <v>19499</v>
      </c>
      <c r="J458" s="8">
        <f t="shared" si="432"/>
        <v>1995.9003128708596</v>
      </c>
      <c r="L458" s="8">
        <f t="shared" si="385"/>
        <v>392314</v>
      </c>
      <c r="M458" s="4">
        <f t="shared" si="425"/>
        <v>3.1725706624667269E-2</v>
      </c>
      <c r="N458" s="4">
        <f t="shared" si="426"/>
        <v>0.63831165027692272</v>
      </c>
      <c r="O458" s="8">
        <f t="shared" si="427"/>
        <v>202799</v>
      </c>
      <c r="P458" s="1">
        <f t="shared" si="433"/>
        <v>0</v>
      </c>
      <c r="Q458" s="4">
        <f t="shared" si="434"/>
        <v>0</v>
      </c>
      <c r="R458" s="22">
        <f t="shared" si="435"/>
        <v>1</v>
      </c>
      <c r="T458" s="12">
        <f t="shared" si="407"/>
        <v>0</v>
      </c>
      <c r="U458" s="28" t="e">
        <f t="shared" si="424"/>
        <v>#DIV/0!</v>
      </c>
      <c r="V458" s="28" t="e">
        <f t="shared" si="416"/>
        <v>#DIV/0!</v>
      </c>
      <c r="W458" s="4" t="e">
        <f t="shared" si="408"/>
        <v>#DIV/0!</v>
      </c>
      <c r="X458" s="12"/>
      <c r="Y458" s="42" t="e">
        <f t="shared" si="413"/>
        <v>#DIV/0!</v>
      </c>
      <c r="Z458" s="44" t="e">
        <f t="shared" si="420"/>
        <v>#DIV/0!</v>
      </c>
      <c r="AA458" s="11">
        <f t="shared" si="409"/>
        <v>0</v>
      </c>
      <c r="AB458" s="4" t="e">
        <f t="shared" si="410"/>
        <v>#DIV/0!</v>
      </c>
      <c r="AC458" s="4">
        <f t="shared" si="403"/>
        <v>0</v>
      </c>
      <c r="AD458" s="4">
        <f t="shared" si="404"/>
        <v>0</v>
      </c>
      <c r="AE458" s="4" t="e">
        <f t="shared" si="405"/>
        <v>#DIV/0!</v>
      </c>
      <c r="AF458" s="1">
        <f t="shared" si="428"/>
        <v>411813</v>
      </c>
      <c r="AG458" s="4">
        <f t="shared" ref="AG458:AG521" si="439">L458/AF458</f>
        <v>0.95265083909444337</v>
      </c>
      <c r="AH458" s="4">
        <f t="shared" ref="AH458:AH521" si="440">I458/AF458</f>
        <v>4.7349160905556652E-2</v>
      </c>
    </row>
    <row r="459" spans="1:34" x14ac:dyDescent="0.25">
      <c r="A459" s="3">
        <v>44351</v>
      </c>
      <c r="B459" s="8">
        <v>0</v>
      </c>
      <c r="C459" s="39"/>
      <c r="D459" s="40"/>
      <c r="E459" s="40"/>
      <c r="F459" s="8">
        <f t="shared" si="429"/>
        <v>614612</v>
      </c>
      <c r="G459" s="8">
        <v>0</v>
      </c>
      <c r="H459" s="8"/>
      <c r="I459" s="8">
        <f t="shared" si="430"/>
        <v>19499</v>
      </c>
      <c r="J459" s="8">
        <f t="shared" si="432"/>
        <v>1995.9003128708596</v>
      </c>
      <c r="L459" s="8">
        <f t="shared" ref="L459:L522" si="441">L458+K459</f>
        <v>392314</v>
      </c>
      <c r="M459" s="4">
        <f t="shared" si="425"/>
        <v>3.1725706624667269E-2</v>
      </c>
      <c r="N459" s="4">
        <f t="shared" si="426"/>
        <v>0.63831165027692272</v>
      </c>
      <c r="O459" s="8">
        <f t="shared" si="427"/>
        <v>202799</v>
      </c>
      <c r="P459" s="1">
        <f t="shared" si="433"/>
        <v>0</v>
      </c>
      <c r="Q459" s="4">
        <f t="shared" si="434"/>
        <v>0</v>
      </c>
      <c r="R459" s="22">
        <f t="shared" si="435"/>
        <v>1</v>
      </c>
      <c r="T459" s="12">
        <f t="shared" si="407"/>
        <v>0</v>
      </c>
      <c r="U459" s="28" t="e">
        <f t="shared" si="424"/>
        <v>#DIV/0!</v>
      </c>
      <c r="V459" s="28" t="e">
        <f t="shared" si="416"/>
        <v>#DIV/0!</v>
      </c>
      <c r="W459" s="4" t="e">
        <f t="shared" si="408"/>
        <v>#DIV/0!</v>
      </c>
      <c r="X459" s="12"/>
      <c r="Y459" s="42" t="e">
        <f t="shared" si="413"/>
        <v>#DIV/0!</v>
      </c>
      <c r="Z459" s="44" t="e">
        <f t="shared" si="420"/>
        <v>#DIV/0!</v>
      </c>
      <c r="AA459" s="11">
        <f t="shared" si="409"/>
        <v>0</v>
      </c>
      <c r="AB459" s="4" t="e">
        <f t="shared" si="410"/>
        <v>#DIV/0!</v>
      </c>
      <c r="AC459" s="4">
        <f t="shared" si="403"/>
        <v>0</v>
      </c>
      <c r="AD459" s="4">
        <f t="shared" si="404"/>
        <v>0</v>
      </c>
      <c r="AE459" s="4" t="e">
        <f t="shared" si="405"/>
        <v>#DIV/0!</v>
      </c>
      <c r="AF459" s="1">
        <f t="shared" si="428"/>
        <v>411813</v>
      </c>
      <c r="AG459" s="4">
        <f t="shared" si="439"/>
        <v>0.95265083909444337</v>
      </c>
      <c r="AH459" s="4">
        <f t="shared" si="440"/>
        <v>4.7349160905556652E-2</v>
      </c>
    </row>
    <row r="460" spans="1:34" x14ac:dyDescent="0.25">
      <c r="A460" s="3">
        <v>44352</v>
      </c>
      <c r="B460" s="8">
        <v>0</v>
      </c>
      <c r="C460" s="39"/>
      <c r="D460" s="40"/>
      <c r="E460" s="40"/>
      <c r="F460" s="8">
        <f t="shared" si="429"/>
        <v>614612</v>
      </c>
      <c r="G460" s="8">
        <v>0</v>
      </c>
      <c r="H460" s="8"/>
      <c r="I460" s="8">
        <f t="shared" si="430"/>
        <v>19499</v>
      </c>
      <c r="J460" s="8">
        <f t="shared" si="432"/>
        <v>1995.9003128708596</v>
      </c>
      <c r="L460" s="8">
        <f t="shared" si="441"/>
        <v>392314</v>
      </c>
      <c r="M460" s="4">
        <f t="shared" si="425"/>
        <v>3.1725706624667269E-2</v>
      </c>
      <c r="N460" s="4">
        <f t="shared" si="426"/>
        <v>0.63831165027692272</v>
      </c>
      <c r="O460" s="8">
        <f t="shared" si="427"/>
        <v>202799</v>
      </c>
      <c r="P460" s="1">
        <f t="shared" si="433"/>
        <v>0</v>
      </c>
      <c r="Q460" s="4">
        <f t="shared" si="434"/>
        <v>0</v>
      </c>
      <c r="R460" s="22">
        <f t="shared" si="435"/>
        <v>1</v>
      </c>
      <c r="T460" s="12">
        <f t="shared" si="407"/>
        <v>0</v>
      </c>
      <c r="U460" s="28" t="e">
        <f t="shared" si="424"/>
        <v>#DIV/0!</v>
      </c>
      <c r="V460" s="28" t="e">
        <f t="shared" si="416"/>
        <v>#DIV/0!</v>
      </c>
      <c r="W460" s="4" t="e">
        <f t="shared" si="408"/>
        <v>#DIV/0!</v>
      </c>
      <c r="X460" s="12"/>
      <c r="Y460" s="42" t="e">
        <f t="shared" si="413"/>
        <v>#DIV/0!</v>
      </c>
      <c r="Z460" s="44" t="e">
        <f t="shared" si="420"/>
        <v>#DIV/0!</v>
      </c>
      <c r="AA460" s="11">
        <f t="shared" si="409"/>
        <v>0</v>
      </c>
      <c r="AB460" s="4" t="e">
        <f t="shared" si="410"/>
        <v>#DIV/0!</v>
      </c>
      <c r="AC460" s="4">
        <f t="shared" si="403"/>
        <v>0</v>
      </c>
      <c r="AD460" s="4">
        <f t="shared" si="404"/>
        <v>0</v>
      </c>
      <c r="AE460" s="4" t="e">
        <f t="shared" si="405"/>
        <v>#DIV/0!</v>
      </c>
      <c r="AF460" s="1">
        <f t="shared" si="428"/>
        <v>411813</v>
      </c>
      <c r="AG460" s="4">
        <f t="shared" si="439"/>
        <v>0.95265083909444337</v>
      </c>
      <c r="AH460" s="4">
        <f t="shared" si="440"/>
        <v>4.7349160905556652E-2</v>
      </c>
    </row>
    <row r="461" spans="1:34" x14ac:dyDescent="0.25">
      <c r="A461" s="3">
        <v>44353</v>
      </c>
      <c r="B461" s="8">
        <v>0</v>
      </c>
      <c r="C461" s="39"/>
      <c r="D461" s="40"/>
      <c r="E461" s="40"/>
      <c r="F461" s="8">
        <f t="shared" si="429"/>
        <v>614612</v>
      </c>
      <c r="G461" s="8">
        <v>0</v>
      </c>
      <c r="H461" s="8"/>
      <c r="I461" s="8">
        <f t="shared" si="430"/>
        <v>19499</v>
      </c>
      <c r="J461" s="8">
        <f t="shared" si="432"/>
        <v>1995.9003128708596</v>
      </c>
      <c r="L461" s="8">
        <f t="shared" si="441"/>
        <v>392314</v>
      </c>
      <c r="M461" s="4">
        <f t="shared" si="425"/>
        <v>3.1725706624667269E-2</v>
      </c>
      <c r="N461" s="4">
        <f t="shared" si="426"/>
        <v>0.63831165027692272</v>
      </c>
      <c r="O461" s="8">
        <f t="shared" si="427"/>
        <v>202799</v>
      </c>
      <c r="P461" s="1">
        <f t="shared" si="433"/>
        <v>0</v>
      </c>
      <c r="Q461" s="4">
        <f t="shared" si="434"/>
        <v>0</v>
      </c>
      <c r="R461" s="22">
        <f t="shared" si="435"/>
        <v>1</v>
      </c>
      <c r="T461" s="12">
        <f t="shared" si="407"/>
        <v>0</v>
      </c>
      <c r="U461" s="28" t="e">
        <f t="shared" si="424"/>
        <v>#DIV/0!</v>
      </c>
      <c r="V461" s="28" t="e">
        <f t="shared" si="416"/>
        <v>#DIV/0!</v>
      </c>
      <c r="W461" s="4" t="e">
        <f t="shared" si="408"/>
        <v>#DIV/0!</v>
      </c>
      <c r="X461" s="12"/>
      <c r="Y461" s="42" t="e">
        <f t="shared" si="413"/>
        <v>#DIV/0!</v>
      </c>
      <c r="Z461" s="44" t="e">
        <f t="shared" si="420"/>
        <v>#DIV/0!</v>
      </c>
      <c r="AA461" s="11">
        <f t="shared" si="409"/>
        <v>0</v>
      </c>
      <c r="AB461" s="4" t="e">
        <f t="shared" si="410"/>
        <v>#DIV/0!</v>
      </c>
      <c r="AC461" s="4">
        <f t="shared" si="403"/>
        <v>0</v>
      </c>
      <c r="AD461" s="4">
        <f t="shared" si="404"/>
        <v>0</v>
      </c>
      <c r="AE461" s="4" t="e">
        <f t="shared" si="405"/>
        <v>#DIV/0!</v>
      </c>
      <c r="AF461" s="1">
        <f t="shared" si="428"/>
        <v>411813</v>
      </c>
      <c r="AG461" s="4">
        <f t="shared" si="439"/>
        <v>0.95265083909444337</v>
      </c>
      <c r="AH461" s="4">
        <f t="shared" si="440"/>
        <v>4.7349160905556652E-2</v>
      </c>
    </row>
    <row r="462" spans="1:34" x14ac:dyDescent="0.25">
      <c r="A462" s="3">
        <v>44354</v>
      </c>
      <c r="B462" s="8">
        <v>0</v>
      </c>
      <c r="C462" s="39">
        <f t="shared" ref="C462" si="442">B462+B463+B464+B465+B466+B467+B468</f>
        <v>0</v>
      </c>
      <c r="D462" s="40" t="e">
        <f t="shared" ref="D462" si="443">C462/C455</f>
        <v>#DIV/0!</v>
      </c>
      <c r="E462" s="40" t="e">
        <f t="shared" ref="E462" si="444">(B462+B463+B464+B465+B466)/(B457+B458+B459+B460+B461)</f>
        <v>#DIV/0!</v>
      </c>
      <c r="F462" s="8">
        <f t="shared" si="429"/>
        <v>614612</v>
      </c>
      <c r="G462" s="8">
        <v>0</v>
      </c>
      <c r="H462" s="8"/>
      <c r="I462" s="8">
        <f t="shared" si="430"/>
        <v>19499</v>
      </c>
      <c r="J462" s="8">
        <f t="shared" si="432"/>
        <v>1995.9003128708596</v>
      </c>
      <c r="L462" s="8">
        <f t="shared" si="441"/>
        <v>392314</v>
      </c>
      <c r="M462" s="4">
        <f t="shared" si="425"/>
        <v>3.1725706624667269E-2</v>
      </c>
      <c r="N462" s="4">
        <f t="shared" si="426"/>
        <v>0.63831165027692272</v>
      </c>
      <c r="O462" s="8">
        <f t="shared" si="427"/>
        <v>202799</v>
      </c>
      <c r="P462" s="1">
        <f t="shared" si="433"/>
        <v>0</v>
      </c>
      <c r="Q462" s="4">
        <f t="shared" si="434"/>
        <v>0</v>
      </c>
      <c r="R462" s="22">
        <f t="shared" si="435"/>
        <v>1</v>
      </c>
      <c r="T462" s="12">
        <f t="shared" si="407"/>
        <v>0</v>
      </c>
      <c r="U462" s="28" t="e">
        <f t="shared" si="424"/>
        <v>#DIV/0!</v>
      </c>
      <c r="V462" s="28" t="e">
        <f t="shared" si="416"/>
        <v>#DIV/0!</v>
      </c>
      <c r="W462" s="4" t="e">
        <f t="shared" si="408"/>
        <v>#DIV/0!</v>
      </c>
      <c r="X462" s="12"/>
      <c r="Y462" s="42" t="e">
        <f t="shared" si="413"/>
        <v>#DIV/0!</v>
      </c>
      <c r="Z462" s="44" t="e">
        <f t="shared" si="420"/>
        <v>#DIV/0!</v>
      </c>
      <c r="AA462" s="11">
        <f t="shared" si="409"/>
        <v>0</v>
      </c>
      <c r="AB462" s="4" t="e">
        <f t="shared" si="410"/>
        <v>#DIV/0!</v>
      </c>
      <c r="AC462" s="4">
        <f t="shared" si="403"/>
        <v>0</v>
      </c>
      <c r="AD462" s="4">
        <f t="shared" si="404"/>
        <v>0</v>
      </c>
      <c r="AE462" s="4" t="e">
        <f t="shared" si="405"/>
        <v>#DIV/0!</v>
      </c>
      <c r="AF462" s="1">
        <f t="shared" si="428"/>
        <v>411813</v>
      </c>
      <c r="AG462" s="4">
        <f t="shared" si="439"/>
        <v>0.95265083909444337</v>
      </c>
      <c r="AH462" s="4">
        <f t="shared" si="440"/>
        <v>4.7349160905556652E-2</v>
      </c>
    </row>
    <row r="463" spans="1:34" x14ac:dyDescent="0.25">
      <c r="A463" s="3">
        <v>44355</v>
      </c>
      <c r="B463" s="8">
        <v>0</v>
      </c>
      <c r="C463" s="39"/>
      <c r="D463" s="40"/>
      <c r="E463" s="40"/>
      <c r="F463" s="8">
        <f t="shared" si="429"/>
        <v>614612</v>
      </c>
      <c r="G463" s="8">
        <v>0</v>
      </c>
      <c r="H463" s="8"/>
      <c r="I463" s="8">
        <f t="shared" si="430"/>
        <v>19499</v>
      </c>
      <c r="J463" s="8">
        <f t="shared" si="432"/>
        <v>1995.9003128708596</v>
      </c>
      <c r="L463" s="8">
        <f t="shared" si="441"/>
        <v>392314</v>
      </c>
      <c r="M463" s="4">
        <f t="shared" si="425"/>
        <v>3.1725706624667269E-2</v>
      </c>
      <c r="N463" s="4">
        <f t="shared" si="426"/>
        <v>0.63831165027692272</v>
      </c>
      <c r="O463" s="8">
        <f t="shared" si="427"/>
        <v>202799</v>
      </c>
      <c r="P463" s="1">
        <f t="shared" si="433"/>
        <v>0</v>
      </c>
      <c r="Q463" s="4">
        <f t="shared" si="434"/>
        <v>0</v>
      </c>
      <c r="R463" s="22">
        <f t="shared" si="435"/>
        <v>1</v>
      </c>
      <c r="T463" s="12">
        <f t="shared" si="407"/>
        <v>0</v>
      </c>
      <c r="U463" s="28" t="e">
        <f t="shared" si="424"/>
        <v>#DIV/0!</v>
      </c>
      <c r="V463" s="28" t="e">
        <f t="shared" si="416"/>
        <v>#DIV/0!</v>
      </c>
      <c r="W463" s="4" t="e">
        <f t="shared" si="408"/>
        <v>#DIV/0!</v>
      </c>
      <c r="X463" s="12"/>
      <c r="Y463" s="42" t="e">
        <f t="shared" si="413"/>
        <v>#DIV/0!</v>
      </c>
      <c r="Z463" s="44" t="e">
        <f t="shared" si="420"/>
        <v>#DIV/0!</v>
      </c>
      <c r="AA463" s="11">
        <f t="shared" si="409"/>
        <v>0</v>
      </c>
      <c r="AB463" s="4" t="e">
        <f t="shared" si="410"/>
        <v>#DIV/0!</v>
      </c>
      <c r="AC463" s="4">
        <f t="shared" si="403"/>
        <v>0</v>
      </c>
      <c r="AD463" s="4">
        <f t="shared" si="404"/>
        <v>0</v>
      </c>
      <c r="AE463" s="4" t="e">
        <f t="shared" si="405"/>
        <v>#DIV/0!</v>
      </c>
      <c r="AF463" s="1">
        <f t="shared" si="428"/>
        <v>411813</v>
      </c>
      <c r="AG463" s="4">
        <f t="shared" si="439"/>
        <v>0.95265083909444337</v>
      </c>
      <c r="AH463" s="4">
        <f t="shared" si="440"/>
        <v>4.7349160905556652E-2</v>
      </c>
    </row>
    <row r="464" spans="1:34" x14ac:dyDescent="0.25">
      <c r="A464" s="3">
        <v>44356</v>
      </c>
      <c r="B464" s="8">
        <v>0</v>
      </c>
      <c r="C464" s="39"/>
      <c r="D464" s="40"/>
      <c r="E464" s="40"/>
      <c r="F464" s="8">
        <f t="shared" si="429"/>
        <v>614612</v>
      </c>
      <c r="G464" s="8">
        <v>0</v>
      </c>
      <c r="H464" s="8"/>
      <c r="I464" s="8">
        <f t="shared" si="430"/>
        <v>19499</v>
      </c>
      <c r="J464" s="8">
        <f t="shared" si="432"/>
        <v>1995.9003128708596</v>
      </c>
      <c r="L464" s="8">
        <f t="shared" si="441"/>
        <v>392314</v>
      </c>
      <c r="M464" s="4">
        <f t="shared" si="425"/>
        <v>3.1725706624667269E-2</v>
      </c>
      <c r="N464" s="4">
        <f t="shared" si="426"/>
        <v>0.63831165027692272</v>
      </c>
      <c r="O464" s="8">
        <f t="shared" si="427"/>
        <v>202799</v>
      </c>
      <c r="P464" s="1">
        <f t="shared" si="433"/>
        <v>0</v>
      </c>
      <c r="Q464" s="4">
        <f t="shared" si="434"/>
        <v>0</v>
      </c>
      <c r="R464" s="22">
        <f t="shared" si="435"/>
        <v>1</v>
      </c>
      <c r="T464" s="12">
        <f t="shared" si="407"/>
        <v>0</v>
      </c>
      <c r="U464" s="28" t="e">
        <f t="shared" si="424"/>
        <v>#DIV/0!</v>
      </c>
      <c r="V464" s="28" t="e">
        <f t="shared" si="416"/>
        <v>#DIV/0!</v>
      </c>
      <c r="W464" s="4" t="e">
        <f t="shared" si="408"/>
        <v>#DIV/0!</v>
      </c>
      <c r="X464" s="12"/>
      <c r="Y464" s="42" t="e">
        <f t="shared" si="413"/>
        <v>#DIV/0!</v>
      </c>
      <c r="Z464" s="44" t="e">
        <f t="shared" si="420"/>
        <v>#DIV/0!</v>
      </c>
      <c r="AA464" s="11">
        <f t="shared" si="409"/>
        <v>0</v>
      </c>
      <c r="AB464" s="4" t="e">
        <f t="shared" si="410"/>
        <v>#DIV/0!</v>
      </c>
      <c r="AC464" s="4">
        <f t="shared" si="403"/>
        <v>0</v>
      </c>
      <c r="AD464" s="4">
        <f t="shared" si="404"/>
        <v>0</v>
      </c>
      <c r="AE464" s="4" t="e">
        <f t="shared" si="405"/>
        <v>#DIV/0!</v>
      </c>
      <c r="AF464" s="1">
        <f t="shared" si="428"/>
        <v>411813</v>
      </c>
      <c r="AG464" s="4">
        <f t="shared" si="439"/>
        <v>0.95265083909444337</v>
      </c>
      <c r="AH464" s="4">
        <f t="shared" si="440"/>
        <v>4.7349160905556652E-2</v>
      </c>
    </row>
    <row r="465" spans="1:34" x14ac:dyDescent="0.25">
      <c r="A465" s="3">
        <v>44357</v>
      </c>
      <c r="B465" s="8">
        <v>0</v>
      </c>
      <c r="C465" s="39"/>
      <c r="D465" s="40"/>
      <c r="E465" s="40"/>
      <c r="F465" s="8">
        <f t="shared" si="429"/>
        <v>614612</v>
      </c>
      <c r="G465" s="8">
        <v>0</v>
      </c>
      <c r="H465" s="8"/>
      <c r="I465" s="8">
        <f t="shared" si="430"/>
        <v>19499</v>
      </c>
      <c r="J465" s="8">
        <f t="shared" si="432"/>
        <v>1995.9003128708596</v>
      </c>
      <c r="L465" s="8">
        <f t="shared" si="441"/>
        <v>392314</v>
      </c>
      <c r="M465" s="4">
        <f t="shared" si="425"/>
        <v>3.1725706624667269E-2</v>
      </c>
      <c r="N465" s="4">
        <f t="shared" si="426"/>
        <v>0.63831165027692272</v>
      </c>
      <c r="O465" s="8">
        <f t="shared" si="427"/>
        <v>202799</v>
      </c>
      <c r="P465" s="1">
        <f t="shared" si="433"/>
        <v>0</v>
      </c>
      <c r="Q465" s="4">
        <f t="shared" si="434"/>
        <v>0</v>
      </c>
      <c r="R465" s="22">
        <f t="shared" si="435"/>
        <v>1</v>
      </c>
      <c r="T465" s="12">
        <f t="shared" si="407"/>
        <v>0</v>
      </c>
      <c r="U465" s="28" t="e">
        <f t="shared" si="424"/>
        <v>#DIV/0!</v>
      </c>
      <c r="V465" s="28" t="e">
        <f t="shared" si="416"/>
        <v>#DIV/0!</v>
      </c>
      <c r="W465" s="4" t="e">
        <f t="shared" si="408"/>
        <v>#DIV/0!</v>
      </c>
      <c r="X465" s="12"/>
      <c r="Y465" s="42" t="e">
        <f t="shared" si="413"/>
        <v>#DIV/0!</v>
      </c>
      <c r="Z465" s="44" t="e">
        <f t="shared" si="420"/>
        <v>#DIV/0!</v>
      </c>
      <c r="AA465" s="11">
        <f t="shared" si="409"/>
        <v>0</v>
      </c>
      <c r="AB465" s="4" t="e">
        <f t="shared" si="410"/>
        <v>#DIV/0!</v>
      </c>
      <c r="AC465" s="4">
        <f t="shared" si="403"/>
        <v>0</v>
      </c>
      <c r="AD465" s="4">
        <f t="shared" si="404"/>
        <v>0</v>
      </c>
      <c r="AE465" s="4" t="e">
        <f t="shared" si="405"/>
        <v>#DIV/0!</v>
      </c>
      <c r="AF465" s="1">
        <f t="shared" si="428"/>
        <v>411813</v>
      </c>
      <c r="AG465" s="4">
        <f t="shared" si="439"/>
        <v>0.95265083909444337</v>
      </c>
      <c r="AH465" s="4">
        <f t="shared" si="440"/>
        <v>4.7349160905556652E-2</v>
      </c>
    </row>
    <row r="466" spans="1:34" x14ac:dyDescent="0.25">
      <c r="A466" s="3">
        <v>44358</v>
      </c>
      <c r="B466" s="8">
        <v>0</v>
      </c>
      <c r="C466" s="39"/>
      <c r="D466" s="40"/>
      <c r="E466" s="40"/>
      <c r="F466" s="8">
        <f t="shared" si="429"/>
        <v>614612</v>
      </c>
      <c r="G466" s="8">
        <v>0</v>
      </c>
      <c r="H466" s="8"/>
      <c r="I466" s="8">
        <f t="shared" si="430"/>
        <v>19499</v>
      </c>
      <c r="J466" s="8">
        <f t="shared" si="432"/>
        <v>1995.9003128708596</v>
      </c>
      <c r="L466" s="8">
        <f t="shared" si="441"/>
        <v>392314</v>
      </c>
      <c r="M466" s="4">
        <f t="shared" si="425"/>
        <v>3.1725706624667269E-2</v>
      </c>
      <c r="N466" s="4">
        <f t="shared" si="426"/>
        <v>0.63831165027692272</v>
      </c>
      <c r="O466" s="8">
        <f t="shared" si="427"/>
        <v>202799</v>
      </c>
      <c r="P466" s="1">
        <f t="shared" si="433"/>
        <v>0</v>
      </c>
      <c r="Q466" s="4">
        <f t="shared" si="434"/>
        <v>0</v>
      </c>
      <c r="R466" s="22">
        <f t="shared" si="435"/>
        <v>1</v>
      </c>
      <c r="T466" s="12">
        <f t="shared" si="407"/>
        <v>0</v>
      </c>
      <c r="U466" s="28" t="e">
        <f t="shared" si="424"/>
        <v>#DIV/0!</v>
      </c>
      <c r="V466" s="28" t="e">
        <f t="shared" si="416"/>
        <v>#DIV/0!</v>
      </c>
      <c r="W466" s="4" t="e">
        <f t="shared" si="408"/>
        <v>#DIV/0!</v>
      </c>
      <c r="X466" s="12"/>
      <c r="Y466" s="42" t="e">
        <f t="shared" si="413"/>
        <v>#DIV/0!</v>
      </c>
      <c r="Z466" s="44" t="e">
        <f t="shared" si="420"/>
        <v>#DIV/0!</v>
      </c>
      <c r="AA466" s="11">
        <f t="shared" si="409"/>
        <v>0</v>
      </c>
      <c r="AB466" s="4" t="e">
        <f t="shared" si="410"/>
        <v>#DIV/0!</v>
      </c>
      <c r="AC466" s="4">
        <f t="shared" si="403"/>
        <v>0</v>
      </c>
      <c r="AD466" s="4">
        <f t="shared" si="404"/>
        <v>0</v>
      </c>
      <c r="AE466" s="4" t="e">
        <f t="shared" si="405"/>
        <v>#DIV/0!</v>
      </c>
      <c r="AF466" s="1">
        <f t="shared" si="428"/>
        <v>411813</v>
      </c>
      <c r="AG466" s="4">
        <f t="shared" si="439"/>
        <v>0.95265083909444337</v>
      </c>
      <c r="AH466" s="4">
        <f t="shared" si="440"/>
        <v>4.7349160905556652E-2</v>
      </c>
    </row>
    <row r="467" spans="1:34" x14ac:dyDescent="0.25">
      <c r="A467" s="3">
        <v>44359</v>
      </c>
      <c r="B467" s="8">
        <v>0</v>
      </c>
      <c r="C467" s="39"/>
      <c r="D467" s="40"/>
      <c r="E467" s="40" t="e">
        <f t="shared" ref="E467" si="445">(B467+B468+B469+B470+B471)/(B462+B463+B464+B465+B466)</f>
        <v>#DIV/0!</v>
      </c>
      <c r="F467" s="8">
        <f t="shared" si="429"/>
        <v>614612</v>
      </c>
      <c r="G467" s="8">
        <v>0</v>
      </c>
      <c r="H467" s="8"/>
      <c r="I467" s="8">
        <f t="shared" si="430"/>
        <v>19499</v>
      </c>
      <c r="J467" s="8">
        <f t="shared" si="432"/>
        <v>1995.9003128708596</v>
      </c>
      <c r="L467" s="8">
        <f t="shared" si="441"/>
        <v>392314</v>
      </c>
      <c r="M467" s="4">
        <f t="shared" si="425"/>
        <v>3.1725706624667269E-2</v>
      </c>
      <c r="N467" s="4">
        <f t="shared" si="426"/>
        <v>0.63831165027692272</v>
      </c>
      <c r="O467" s="8">
        <f t="shared" si="427"/>
        <v>202799</v>
      </c>
      <c r="P467" s="1">
        <f t="shared" si="433"/>
        <v>0</v>
      </c>
      <c r="Q467" s="4">
        <f t="shared" si="434"/>
        <v>0</v>
      </c>
      <c r="R467" s="22">
        <f t="shared" si="435"/>
        <v>1</v>
      </c>
      <c r="T467" s="12">
        <f t="shared" si="407"/>
        <v>0</v>
      </c>
      <c r="U467" s="28" t="e">
        <f t="shared" si="424"/>
        <v>#DIV/0!</v>
      </c>
      <c r="V467" s="28" t="e">
        <f t="shared" si="416"/>
        <v>#DIV/0!</v>
      </c>
      <c r="W467" s="4" t="e">
        <f t="shared" si="408"/>
        <v>#DIV/0!</v>
      </c>
      <c r="X467" s="12"/>
      <c r="Y467" s="42" t="e">
        <f t="shared" si="413"/>
        <v>#DIV/0!</v>
      </c>
      <c r="Z467" s="44" t="e">
        <f t="shared" si="420"/>
        <v>#DIV/0!</v>
      </c>
      <c r="AA467" s="11">
        <f t="shared" si="409"/>
        <v>0</v>
      </c>
      <c r="AB467" s="4" t="e">
        <f t="shared" si="410"/>
        <v>#DIV/0!</v>
      </c>
      <c r="AC467" s="4">
        <f t="shared" si="403"/>
        <v>0</v>
      </c>
      <c r="AD467" s="4">
        <f t="shared" si="404"/>
        <v>0</v>
      </c>
      <c r="AE467" s="4" t="e">
        <f t="shared" si="405"/>
        <v>#DIV/0!</v>
      </c>
      <c r="AF467" s="1">
        <f t="shared" si="428"/>
        <v>411813</v>
      </c>
      <c r="AG467" s="4">
        <f t="shared" si="439"/>
        <v>0.95265083909444337</v>
      </c>
      <c r="AH467" s="4">
        <f t="shared" si="440"/>
        <v>4.7349160905556652E-2</v>
      </c>
    </row>
    <row r="468" spans="1:34" x14ac:dyDescent="0.25">
      <c r="A468" s="3">
        <v>44360</v>
      </c>
      <c r="B468" s="8">
        <v>0</v>
      </c>
      <c r="C468" s="39"/>
      <c r="D468" s="40"/>
      <c r="E468" s="40"/>
      <c r="F468" s="8">
        <f t="shared" si="429"/>
        <v>614612</v>
      </c>
      <c r="G468" s="8">
        <v>0</v>
      </c>
      <c r="H468" s="8"/>
      <c r="I468" s="8">
        <f t="shared" si="430"/>
        <v>19499</v>
      </c>
      <c r="J468" s="8">
        <f t="shared" si="432"/>
        <v>1995.9003128708596</v>
      </c>
      <c r="L468" s="8">
        <f t="shared" si="441"/>
        <v>392314</v>
      </c>
      <c r="M468" s="4">
        <f t="shared" si="425"/>
        <v>3.1725706624667269E-2</v>
      </c>
      <c r="N468" s="4">
        <f t="shared" si="426"/>
        <v>0.63831165027692272</v>
      </c>
      <c r="O468" s="8">
        <f t="shared" si="427"/>
        <v>202799</v>
      </c>
      <c r="P468" s="1">
        <f t="shared" si="433"/>
        <v>0</v>
      </c>
      <c r="Q468" s="4">
        <f t="shared" si="434"/>
        <v>0</v>
      </c>
      <c r="R468" s="22">
        <f t="shared" si="435"/>
        <v>1</v>
      </c>
      <c r="T468" s="12">
        <f t="shared" si="407"/>
        <v>0</v>
      </c>
      <c r="U468" s="28" t="e">
        <f t="shared" si="424"/>
        <v>#DIV/0!</v>
      </c>
      <c r="V468" s="28" t="e">
        <f t="shared" si="416"/>
        <v>#DIV/0!</v>
      </c>
      <c r="W468" s="4" t="e">
        <f t="shared" si="408"/>
        <v>#DIV/0!</v>
      </c>
      <c r="X468" s="12"/>
      <c r="Y468" s="42" t="e">
        <f t="shared" si="413"/>
        <v>#DIV/0!</v>
      </c>
      <c r="Z468" s="44" t="e">
        <f t="shared" si="420"/>
        <v>#DIV/0!</v>
      </c>
      <c r="AA468" s="11">
        <f t="shared" si="409"/>
        <v>0</v>
      </c>
      <c r="AB468" s="4" t="e">
        <f t="shared" si="410"/>
        <v>#DIV/0!</v>
      </c>
      <c r="AC468" s="4">
        <f t="shared" si="403"/>
        <v>0</v>
      </c>
      <c r="AD468" s="4">
        <f t="shared" si="404"/>
        <v>0</v>
      </c>
      <c r="AE468" s="4" t="e">
        <f t="shared" si="405"/>
        <v>#DIV/0!</v>
      </c>
      <c r="AF468" s="1">
        <f t="shared" si="428"/>
        <v>411813</v>
      </c>
      <c r="AG468" s="4">
        <f t="shared" si="439"/>
        <v>0.95265083909444337</v>
      </c>
      <c r="AH468" s="4">
        <f t="shared" si="440"/>
        <v>4.7349160905556652E-2</v>
      </c>
    </row>
    <row r="469" spans="1:34" x14ac:dyDescent="0.25">
      <c r="A469" s="3">
        <v>44361</v>
      </c>
      <c r="B469" s="8">
        <v>0</v>
      </c>
      <c r="C469" s="39">
        <f t="shared" ref="C469" si="446">B469+B470+B471+B472+B473+B474+B475</f>
        <v>0</v>
      </c>
      <c r="D469" s="40" t="e">
        <f t="shared" ref="D469" si="447">C469/C462</f>
        <v>#DIV/0!</v>
      </c>
      <c r="E469" s="40"/>
      <c r="F469" s="8">
        <f t="shared" si="429"/>
        <v>614612</v>
      </c>
      <c r="G469" s="8">
        <v>0</v>
      </c>
      <c r="H469" s="8"/>
      <c r="I469" s="8">
        <f t="shared" si="430"/>
        <v>19499</v>
      </c>
      <c r="J469" s="8">
        <f t="shared" si="432"/>
        <v>1995.9003128708596</v>
      </c>
      <c r="L469" s="8">
        <f t="shared" si="441"/>
        <v>392314</v>
      </c>
      <c r="M469" s="4">
        <f t="shared" si="425"/>
        <v>3.1725706624667269E-2</v>
      </c>
      <c r="N469" s="4">
        <f t="shared" si="426"/>
        <v>0.63831165027692272</v>
      </c>
      <c r="O469" s="8">
        <f t="shared" si="427"/>
        <v>202799</v>
      </c>
      <c r="P469" s="1">
        <f t="shared" si="433"/>
        <v>0</v>
      </c>
      <c r="Q469" s="4">
        <f t="shared" si="434"/>
        <v>0</v>
      </c>
      <c r="R469" s="22">
        <f t="shared" si="435"/>
        <v>1</v>
      </c>
      <c r="T469" s="12">
        <f t="shared" si="407"/>
        <v>0</v>
      </c>
      <c r="U469" s="28" t="e">
        <f t="shared" si="424"/>
        <v>#DIV/0!</v>
      </c>
      <c r="V469" s="28" t="e">
        <f t="shared" si="416"/>
        <v>#DIV/0!</v>
      </c>
      <c r="W469" s="4" t="e">
        <f t="shared" si="408"/>
        <v>#DIV/0!</v>
      </c>
      <c r="X469" s="12"/>
      <c r="Y469" s="42" t="e">
        <f t="shared" si="413"/>
        <v>#DIV/0!</v>
      </c>
      <c r="Z469" s="44" t="e">
        <f t="shared" si="420"/>
        <v>#DIV/0!</v>
      </c>
      <c r="AA469" s="11">
        <f t="shared" si="409"/>
        <v>0</v>
      </c>
      <c r="AB469" s="4" t="e">
        <f t="shared" si="410"/>
        <v>#DIV/0!</v>
      </c>
      <c r="AC469" s="4">
        <f t="shared" si="403"/>
        <v>0</v>
      </c>
      <c r="AD469" s="4">
        <f t="shared" si="404"/>
        <v>0</v>
      </c>
      <c r="AE469" s="4" t="e">
        <f t="shared" si="405"/>
        <v>#DIV/0!</v>
      </c>
      <c r="AF469" s="1">
        <f t="shared" si="428"/>
        <v>411813</v>
      </c>
      <c r="AG469" s="4">
        <f t="shared" si="439"/>
        <v>0.95265083909444337</v>
      </c>
      <c r="AH469" s="4">
        <f t="shared" si="440"/>
        <v>4.7349160905556652E-2</v>
      </c>
    </row>
    <row r="470" spans="1:34" x14ac:dyDescent="0.25">
      <c r="A470" s="3">
        <v>44362</v>
      </c>
      <c r="B470" s="8">
        <v>0</v>
      </c>
      <c r="C470" s="39"/>
      <c r="D470" s="40"/>
      <c r="E470" s="40"/>
      <c r="F470" s="8">
        <f t="shared" si="429"/>
        <v>614612</v>
      </c>
      <c r="G470" s="8">
        <v>0</v>
      </c>
      <c r="H470" s="8"/>
      <c r="I470" s="8">
        <f t="shared" si="430"/>
        <v>19499</v>
      </c>
      <c r="J470" s="8">
        <f t="shared" si="432"/>
        <v>1995.9003128708596</v>
      </c>
      <c r="L470" s="8">
        <f t="shared" si="441"/>
        <v>392314</v>
      </c>
      <c r="M470" s="4">
        <f t="shared" si="425"/>
        <v>3.1725706624667269E-2</v>
      </c>
      <c r="N470" s="4">
        <f t="shared" si="426"/>
        <v>0.63831165027692272</v>
      </c>
      <c r="O470" s="8">
        <f t="shared" si="427"/>
        <v>202799</v>
      </c>
      <c r="P470" s="1">
        <f t="shared" si="433"/>
        <v>0</v>
      </c>
      <c r="Q470" s="4">
        <f t="shared" si="434"/>
        <v>0</v>
      </c>
      <c r="R470" s="22">
        <f t="shared" si="435"/>
        <v>1</v>
      </c>
      <c r="T470" s="12">
        <f t="shared" si="407"/>
        <v>0</v>
      </c>
      <c r="U470" s="28" t="e">
        <f t="shared" si="424"/>
        <v>#DIV/0!</v>
      </c>
      <c r="V470" s="28" t="e">
        <f t="shared" si="416"/>
        <v>#DIV/0!</v>
      </c>
      <c r="W470" s="4" t="e">
        <f t="shared" si="408"/>
        <v>#DIV/0!</v>
      </c>
      <c r="X470" s="12"/>
      <c r="Y470" s="42" t="e">
        <f t="shared" si="413"/>
        <v>#DIV/0!</v>
      </c>
      <c r="Z470" s="44" t="e">
        <f t="shared" si="420"/>
        <v>#DIV/0!</v>
      </c>
      <c r="AA470" s="11">
        <f t="shared" si="409"/>
        <v>0</v>
      </c>
      <c r="AB470" s="4" t="e">
        <f t="shared" si="410"/>
        <v>#DIV/0!</v>
      </c>
      <c r="AC470" s="4">
        <f t="shared" si="403"/>
        <v>0</v>
      </c>
      <c r="AD470" s="4">
        <f t="shared" si="404"/>
        <v>0</v>
      </c>
      <c r="AE470" s="4" t="e">
        <f t="shared" si="405"/>
        <v>#DIV/0!</v>
      </c>
      <c r="AF470" s="1">
        <f t="shared" si="428"/>
        <v>411813</v>
      </c>
      <c r="AG470" s="4">
        <f t="shared" si="439"/>
        <v>0.95265083909444337</v>
      </c>
      <c r="AH470" s="4">
        <f t="shared" si="440"/>
        <v>4.7349160905556652E-2</v>
      </c>
    </row>
    <row r="471" spans="1:34" x14ac:dyDescent="0.25">
      <c r="A471" s="3">
        <v>44363</v>
      </c>
      <c r="B471" s="8">
        <v>0</v>
      </c>
      <c r="C471" s="39"/>
      <c r="D471" s="40"/>
      <c r="E471" s="40"/>
      <c r="F471" s="8">
        <f t="shared" si="429"/>
        <v>614612</v>
      </c>
      <c r="G471" s="8">
        <v>0</v>
      </c>
      <c r="H471" s="8"/>
      <c r="I471" s="8">
        <f t="shared" si="430"/>
        <v>19499</v>
      </c>
      <c r="J471" s="8">
        <f t="shared" si="432"/>
        <v>1995.9003128708596</v>
      </c>
      <c r="L471" s="8">
        <f t="shared" si="441"/>
        <v>392314</v>
      </c>
      <c r="M471" s="4">
        <f t="shared" si="425"/>
        <v>3.1725706624667269E-2</v>
      </c>
      <c r="N471" s="4">
        <f t="shared" si="426"/>
        <v>0.63831165027692272</v>
      </c>
      <c r="O471" s="8">
        <f t="shared" si="427"/>
        <v>202799</v>
      </c>
      <c r="P471" s="1">
        <f t="shared" si="433"/>
        <v>0</v>
      </c>
      <c r="Q471" s="4">
        <f t="shared" si="434"/>
        <v>0</v>
      </c>
      <c r="R471" s="22">
        <f t="shared" si="435"/>
        <v>1</v>
      </c>
      <c r="T471" s="12">
        <f t="shared" si="407"/>
        <v>0</v>
      </c>
      <c r="U471" s="28" t="e">
        <f t="shared" si="424"/>
        <v>#DIV/0!</v>
      </c>
      <c r="V471" s="28" t="e">
        <f t="shared" si="416"/>
        <v>#DIV/0!</v>
      </c>
      <c r="W471" s="4" t="e">
        <f t="shared" si="408"/>
        <v>#DIV/0!</v>
      </c>
      <c r="X471" s="12"/>
      <c r="Y471" s="42" t="e">
        <f t="shared" si="413"/>
        <v>#DIV/0!</v>
      </c>
      <c r="Z471" s="44" t="e">
        <f t="shared" si="420"/>
        <v>#DIV/0!</v>
      </c>
      <c r="AA471" s="11">
        <f t="shared" si="409"/>
        <v>0</v>
      </c>
      <c r="AB471" s="4" t="e">
        <f t="shared" si="410"/>
        <v>#DIV/0!</v>
      </c>
      <c r="AC471" s="4">
        <f t="shared" si="403"/>
        <v>0</v>
      </c>
      <c r="AD471" s="4">
        <f t="shared" si="404"/>
        <v>0</v>
      </c>
      <c r="AE471" s="4" t="e">
        <f t="shared" si="405"/>
        <v>#DIV/0!</v>
      </c>
      <c r="AF471" s="1">
        <f t="shared" si="428"/>
        <v>411813</v>
      </c>
      <c r="AG471" s="4">
        <f t="shared" si="439"/>
        <v>0.95265083909444337</v>
      </c>
      <c r="AH471" s="4">
        <f t="shared" si="440"/>
        <v>4.7349160905556652E-2</v>
      </c>
    </row>
    <row r="472" spans="1:34" x14ac:dyDescent="0.25">
      <c r="A472" s="3">
        <v>44364</v>
      </c>
      <c r="B472" s="8">
        <v>0</v>
      </c>
      <c r="C472" s="39"/>
      <c r="D472" s="40"/>
      <c r="E472" s="40" t="e">
        <f t="shared" ref="E472" si="448">(B472+B473+B474+B475+B476)/(B467+B468+B469+B470+B471)</f>
        <v>#DIV/0!</v>
      </c>
      <c r="F472" s="8">
        <f t="shared" si="429"/>
        <v>614612</v>
      </c>
      <c r="G472" s="8">
        <v>0</v>
      </c>
      <c r="H472" s="8"/>
      <c r="I472" s="8">
        <f t="shared" si="430"/>
        <v>19499</v>
      </c>
      <c r="J472" s="8">
        <f t="shared" si="432"/>
        <v>1995.9003128708596</v>
      </c>
      <c r="L472" s="8">
        <f t="shared" si="441"/>
        <v>392314</v>
      </c>
      <c r="M472" s="4">
        <f t="shared" si="425"/>
        <v>3.1725706624667269E-2</v>
      </c>
      <c r="N472" s="4">
        <f t="shared" si="426"/>
        <v>0.63831165027692272</v>
      </c>
      <c r="O472" s="8">
        <f t="shared" si="427"/>
        <v>202799</v>
      </c>
      <c r="P472" s="1">
        <f t="shared" si="433"/>
        <v>0</v>
      </c>
      <c r="Q472" s="4">
        <f t="shared" si="434"/>
        <v>0</v>
      </c>
      <c r="R472" s="22">
        <f t="shared" si="435"/>
        <v>1</v>
      </c>
      <c r="T472" s="12">
        <f t="shared" si="407"/>
        <v>0</v>
      </c>
      <c r="U472" s="28" t="e">
        <f t="shared" si="424"/>
        <v>#DIV/0!</v>
      </c>
      <c r="V472" s="28" t="e">
        <f t="shared" si="416"/>
        <v>#DIV/0!</v>
      </c>
      <c r="W472" s="4" t="e">
        <f t="shared" si="408"/>
        <v>#DIV/0!</v>
      </c>
      <c r="X472" s="12"/>
      <c r="Y472" s="42" t="e">
        <f t="shared" si="413"/>
        <v>#DIV/0!</v>
      </c>
      <c r="Z472" s="44" t="e">
        <f t="shared" si="420"/>
        <v>#DIV/0!</v>
      </c>
      <c r="AA472" s="11">
        <f t="shared" si="409"/>
        <v>0</v>
      </c>
      <c r="AB472" s="4" t="e">
        <f t="shared" si="410"/>
        <v>#DIV/0!</v>
      </c>
      <c r="AC472" s="4">
        <f t="shared" si="403"/>
        <v>0</v>
      </c>
      <c r="AD472" s="4">
        <f t="shared" si="404"/>
        <v>0</v>
      </c>
      <c r="AE472" s="4" t="e">
        <f t="shared" si="405"/>
        <v>#DIV/0!</v>
      </c>
      <c r="AF472" s="1">
        <f t="shared" si="428"/>
        <v>411813</v>
      </c>
      <c r="AG472" s="4">
        <f t="shared" si="439"/>
        <v>0.95265083909444337</v>
      </c>
      <c r="AH472" s="4">
        <f t="shared" si="440"/>
        <v>4.7349160905556652E-2</v>
      </c>
    </row>
    <row r="473" spans="1:34" x14ac:dyDescent="0.25">
      <c r="A473" s="3">
        <v>44365</v>
      </c>
      <c r="B473" s="8">
        <v>0</v>
      </c>
      <c r="C473" s="39"/>
      <c r="D473" s="40"/>
      <c r="E473" s="40"/>
      <c r="F473" s="8">
        <f t="shared" si="429"/>
        <v>614612</v>
      </c>
      <c r="G473" s="8">
        <v>0</v>
      </c>
      <c r="H473" s="8"/>
      <c r="I473" s="8">
        <f t="shared" si="430"/>
        <v>19499</v>
      </c>
      <c r="J473" s="8">
        <f t="shared" si="432"/>
        <v>1995.9003128708596</v>
      </c>
      <c r="L473" s="8">
        <f t="shared" si="441"/>
        <v>392314</v>
      </c>
      <c r="M473" s="4">
        <f t="shared" si="425"/>
        <v>3.1725706624667269E-2</v>
      </c>
      <c r="N473" s="4">
        <f t="shared" si="426"/>
        <v>0.63831165027692272</v>
      </c>
      <c r="O473" s="8">
        <f t="shared" si="427"/>
        <v>202799</v>
      </c>
      <c r="P473" s="1">
        <f t="shared" si="433"/>
        <v>0</v>
      </c>
      <c r="Q473" s="4">
        <f t="shared" si="434"/>
        <v>0</v>
      </c>
      <c r="R473" s="22">
        <f t="shared" si="435"/>
        <v>1</v>
      </c>
      <c r="T473" s="12">
        <f t="shared" si="407"/>
        <v>0</v>
      </c>
      <c r="U473" s="28" t="e">
        <f t="shared" si="424"/>
        <v>#DIV/0!</v>
      </c>
      <c r="V473" s="28" t="e">
        <f t="shared" si="416"/>
        <v>#DIV/0!</v>
      </c>
      <c r="W473" s="4" t="e">
        <f t="shared" si="408"/>
        <v>#DIV/0!</v>
      </c>
      <c r="X473" s="12"/>
      <c r="Y473" s="42" t="e">
        <f t="shared" si="413"/>
        <v>#DIV/0!</v>
      </c>
      <c r="Z473" s="44" t="e">
        <f t="shared" si="420"/>
        <v>#DIV/0!</v>
      </c>
      <c r="AA473" s="11">
        <f t="shared" si="409"/>
        <v>0</v>
      </c>
      <c r="AB473" s="4" t="e">
        <f t="shared" si="410"/>
        <v>#DIV/0!</v>
      </c>
      <c r="AC473" s="4">
        <f t="shared" si="403"/>
        <v>0</v>
      </c>
      <c r="AD473" s="4">
        <f t="shared" si="404"/>
        <v>0</v>
      </c>
      <c r="AE473" s="4" t="e">
        <f t="shared" si="405"/>
        <v>#DIV/0!</v>
      </c>
      <c r="AF473" s="1">
        <f t="shared" si="428"/>
        <v>411813</v>
      </c>
      <c r="AG473" s="4">
        <f t="shared" si="439"/>
        <v>0.95265083909444337</v>
      </c>
      <c r="AH473" s="4">
        <f t="shared" si="440"/>
        <v>4.7349160905556652E-2</v>
      </c>
    </row>
    <row r="474" spans="1:34" x14ac:dyDescent="0.25">
      <c r="A474" s="3">
        <v>44366</v>
      </c>
      <c r="B474" s="8">
        <v>0</v>
      </c>
      <c r="C474" s="39"/>
      <c r="D474" s="40"/>
      <c r="E474" s="40"/>
      <c r="F474" s="8">
        <f t="shared" si="429"/>
        <v>614612</v>
      </c>
      <c r="G474" s="8">
        <v>0</v>
      </c>
      <c r="H474" s="8"/>
      <c r="I474" s="8">
        <f t="shared" si="430"/>
        <v>19499</v>
      </c>
      <c r="J474" s="8">
        <f t="shared" si="432"/>
        <v>1995.9003128708596</v>
      </c>
      <c r="L474" s="8">
        <f t="shared" si="441"/>
        <v>392314</v>
      </c>
      <c r="M474" s="4">
        <f t="shared" si="425"/>
        <v>3.1725706624667269E-2</v>
      </c>
      <c r="N474" s="4">
        <f t="shared" si="426"/>
        <v>0.63831165027692272</v>
      </c>
      <c r="O474" s="8">
        <f t="shared" si="427"/>
        <v>202799</v>
      </c>
      <c r="P474" s="1">
        <f t="shared" si="433"/>
        <v>0</v>
      </c>
      <c r="Q474" s="4">
        <f t="shared" si="434"/>
        <v>0</v>
      </c>
      <c r="R474" s="22">
        <f t="shared" si="435"/>
        <v>1</v>
      </c>
      <c r="T474" s="12">
        <f t="shared" si="407"/>
        <v>0</v>
      </c>
      <c r="U474" s="28" t="e">
        <f t="shared" si="424"/>
        <v>#DIV/0!</v>
      </c>
      <c r="V474" s="28" t="e">
        <f t="shared" si="416"/>
        <v>#DIV/0!</v>
      </c>
      <c r="W474" s="4" t="e">
        <f t="shared" si="408"/>
        <v>#DIV/0!</v>
      </c>
      <c r="X474" s="12"/>
      <c r="Y474" s="42" t="e">
        <f t="shared" si="413"/>
        <v>#DIV/0!</v>
      </c>
      <c r="Z474" s="44" t="e">
        <f t="shared" si="420"/>
        <v>#DIV/0!</v>
      </c>
      <c r="AA474" s="11">
        <f t="shared" si="409"/>
        <v>0</v>
      </c>
      <c r="AB474" s="4" t="e">
        <f t="shared" si="410"/>
        <v>#DIV/0!</v>
      </c>
      <c r="AC474" s="4">
        <f t="shared" si="403"/>
        <v>0</v>
      </c>
      <c r="AD474" s="4">
        <f t="shared" si="404"/>
        <v>0</v>
      </c>
      <c r="AE474" s="4" t="e">
        <f t="shared" si="405"/>
        <v>#DIV/0!</v>
      </c>
      <c r="AF474" s="1">
        <f t="shared" si="428"/>
        <v>411813</v>
      </c>
      <c r="AG474" s="4">
        <f t="shared" si="439"/>
        <v>0.95265083909444337</v>
      </c>
      <c r="AH474" s="4">
        <f t="shared" si="440"/>
        <v>4.7349160905556652E-2</v>
      </c>
    </row>
    <row r="475" spans="1:34" x14ac:dyDescent="0.25">
      <c r="A475" s="3">
        <v>44367</v>
      </c>
      <c r="B475" s="8">
        <v>0</v>
      </c>
      <c r="C475" s="39"/>
      <c r="D475" s="40"/>
      <c r="E475" s="40"/>
      <c r="F475" s="8">
        <f t="shared" si="429"/>
        <v>614612</v>
      </c>
      <c r="G475" s="8">
        <v>0</v>
      </c>
      <c r="H475" s="8"/>
      <c r="I475" s="8">
        <f t="shared" si="430"/>
        <v>19499</v>
      </c>
      <c r="J475" s="8">
        <f t="shared" si="432"/>
        <v>1995.9003128708596</v>
      </c>
      <c r="L475" s="8">
        <f t="shared" si="441"/>
        <v>392314</v>
      </c>
      <c r="M475" s="4">
        <f t="shared" si="425"/>
        <v>3.1725706624667269E-2</v>
      </c>
      <c r="N475" s="4">
        <f t="shared" si="426"/>
        <v>0.63831165027692272</v>
      </c>
      <c r="O475" s="8">
        <f t="shared" si="427"/>
        <v>202799</v>
      </c>
      <c r="P475" s="1">
        <f t="shared" si="433"/>
        <v>0</v>
      </c>
      <c r="Q475" s="4">
        <f t="shared" si="434"/>
        <v>0</v>
      </c>
      <c r="R475" s="22">
        <f t="shared" si="435"/>
        <v>1</v>
      </c>
      <c r="T475" s="12">
        <f t="shared" si="407"/>
        <v>0</v>
      </c>
      <c r="U475" s="28" t="e">
        <f t="shared" si="424"/>
        <v>#DIV/0!</v>
      </c>
      <c r="V475" s="28" t="e">
        <f t="shared" si="416"/>
        <v>#DIV/0!</v>
      </c>
      <c r="W475" s="4" t="e">
        <f t="shared" si="408"/>
        <v>#DIV/0!</v>
      </c>
      <c r="X475" s="12"/>
      <c r="Y475" s="42" t="e">
        <f t="shared" si="413"/>
        <v>#DIV/0!</v>
      </c>
      <c r="Z475" s="44" t="e">
        <f t="shared" si="420"/>
        <v>#DIV/0!</v>
      </c>
      <c r="AA475" s="11">
        <f t="shared" si="409"/>
        <v>0</v>
      </c>
      <c r="AB475" s="4" t="e">
        <f t="shared" si="410"/>
        <v>#DIV/0!</v>
      </c>
      <c r="AC475" s="4">
        <f t="shared" si="403"/>
        <v>0</v>
      </c>
      <c r="AD475" s="4">
        <f t="shared" si="404"/>
        <v>0</v>
      </c>
      <c r="AE475" s="4" t="e">
        <f t="shared" si="405"/>
        <v>#DIV/0!</v>
      </c>
      <c r="AF475" s="1">
        <f t="shared" si="428"/>
        <v>411813</v>
      </c>
      <c r="AG475" s="4">
        <f t="shared" si="439"/>
        <v>0.95265083909444337</v>
      </c>
      <c r="AH475" s="4">
        <f t="shared" si="440"/>
        <v>4.7349160905556652E-2</v>
      </c>
    </row>
    <row r="476" spans="1:34" x14ac:dyDescent="0.25">
      <c r="A476" s="3">
        <v>44368</v>
      </c>
      <c r="B476" s="8">
        <v>0</v>
      </c>
      <c r="C476" s="39">
        <f t="shared" ref="C476" si="449">B476+B477+B478+B479+B480+B481+B482</f>
        <v>0</v>
      </c>
      <c r="D476" s="40" t="e">
        <f t="shared" ref="D476" si="450">C476/C469</f>
        <v>#DIV/0!</v>
      </c>
      <c r="E476" s="40"/>
      <c r="F476" s="8">
        <f t="shared" si="429"/>
        <v>614612</v>
      </c>
      <c r="G476" s="8">
        <v>0</v>
      </c>
      <c r="H476" s="8"/>
      <c r="I476" s="8">
        <f t="shared" si="430"/>
        <v>19499</v>
      </c>
      <c r="J476" s="8">
        <f t="shared" si="432"/>
        <v>1995.9003128708596</v>
      </c>
      <c r="L476" s="8">
        <f t="shared" si="441"/>
        <v>392314</v>
      </c>
      <c r="M476" s="4">
        <f t="shared" si="425"/>
        <v>3.1725706624667269E-2</v>
      </c>
      <c r="N476" s="4">
        <f t="shared" si="426"/>
        <v>0.63831165027692272</v>
      </c>
      <c r="O476" s="8">
        <f t="shared" si="427"/>
        <v>202799</v>
      </c>
      <c r="P476" s="1">
        <f t="shared" si="433"/>
        <v>0</v>
      </c>
      <c r="Q476" s="4">
        <f t="shared" si="434"/>
        <v>0</v>
      </c>
      <c r="R476" s="22">
        <f t="shared" si="435"/>
        <v>1</v>
      </c>
      <c r="T476" s="12">
        <f t="shared" si="407"/>
        <v>0</v>
      </c>
      <c r="U476" s="28" t="e">
        <f t="shared" si="424"/>
        <v>#DIV/0!</v>
      </c>
      <c r="V476" s="28" t="e">
        <f t="shared" si="416"/>
        <v>#DIV/0!</v>
      </c>
      <c r="W476" s="4" t="e">
        <f t="shared" si="408"/>
        <v>#DIV/0!</v>
      </c>
      <c r="X476" s="12"/>
      <c r="Y476" s="42" t="e">
        <f t="shared" si="413"/>
        <v>#DIV/0!</v>
      </c>
      <c r="Z476" s="44" t="e">
        <f t="shared" si="420"/>
        <v>#DIV/0!</v>
      </c>
      <c r="AA476" s="11">
        <f t="shared" si="409"/>
        <v>0</v>
      </c>
      <c r="AB476" s="4" t="e">
        <f t="shared" si="410"/>
        <v>#DIV/0!</v>
      </c>
      <c r="AC476" s="4">
        <f t="shared" si="403"/>
        <v>0</v>
      </c>
      <c r="AD476" s="4">
        <f t="shared" si="404"/>
        <v>0</v>
      </c>
      <c r="AE476" s="4" t="e">
        <f t="shared" si="405"/>
        <v>#DIV/0!</v>
      </c>
      <c r="AF476" s="1">
        <f t="shared" si="428"/>
        <v>411813</v>
      </c>
      <c r="AG476" s="4">
        <f t="shared" si="439"/>
        <v>0.95265083909444337</v>
      </c>
      <c r="AH476" s="4">
        <f t="shared" si="440"/>
        <v>4.7349160905556652E-2</v>
      </c>
    </row>
    <row r="477" spans="1:34" x14ac:dyDescent="0.25">
      <c r="A477" s="3">
        <v>44369</v>
      </c>
      <c r="B477" s="8">
        <v>0</v>
      </c>
      <c r="C477" s="39"/>
      <c r="D477" s="40"/>
      <c r="E477" s="40" t="e">
        <f t="shared" ref="E477" si="451">(B477+B478+B479+B480+B481)/(B472+B473+B474+B475+B476)</f>
        <v>#DIV/0!</v>
      </c>
      <c r="F477" s="8">
        <f t="shared" si="429"/>
        <v>614612</v>
      </c>
      <c r="G477" s="8">
        <v>0</v>
      </c>
      <c r="H477" s="8"/>
      <c r="I477" s="8">
        <f t="shared" si="430"/>
        <v>19499</v>
      </c>
      <c r="J477" s="8">
        <f t="shared" si="432"/>
        <v>1995.9003128708596</v>
      </c>
      <c r="L477" s="8">
        <f t="shared" si="441"/>
        <v>392314</v>
      </c>
      <c r="M477" s="4">
        <f t="shared" si="425"/>
        <v>3.1725706624667269E-2</v>
      </c>
      <c r="N477" s="4">
        <f t="shared" si="426"/>
        <v>0.63831165027692272</v>
      </c>
      <c r="O477" s="8">
        <f t="shared" si="427"/>
        <v>202799</v>
      </c>
      <c r="P477" s="1">
        <f t="shared" si="433"/>
        <v>0</v>
      </c>
      <c r="Q477" s="4">
        <f t="shared" si="434"/>
        <v>0</v>
      </c>
      <c r="R477" s="22">
        <f t="shared" si="435"/>
        <v>1</v>
      </c>
      <c r="T477" s="12">
        <f t="shared" si="407"/>
        <v>0</v>
      </c>
      <c r="U477" s="28" t="e">
        <f t="shared" si="424"/>
        <v>#DIV/0!</v>
      </c>
      <c r="V477" s="28" t="e">
        <f t="shared" si="416"/>
        <v>#DIV/0!</v>
      </c>
      <c r="W477" s="4" t="e">
        <f t="shared" si="408"/>
        <v>#DIV/0!</v>
      </c>
      <c r="X477" s="12"/>
      <c r="Y477" s="42" t="e">
        <f t="shared" si="413"/>
        <v>#DIV/0!</v>
      </c>
      <c r="Z477" s="44" t="e">
        <f t="shared" si="420"/>
        <v>#DIV/0!</v>
      </c>
      <c r="AA477" s="11">
        <f t="shared" si="409"/>
        <v>0</v>
      </c>
      <c r="AB477" s="4" t="e">
        <f t="shared" si="410"/>
        <v>#DIV/0!</v>
      </c>
      <c r="AC477" s="4">
        <f t="shared" si="403"/>
        <v>0</v>
      </c>
      <c r="AD477" s="4">
        <f t="shared" si="404"/>
        <v>0</v>
      </c>
      <c r="AE477" s="4" t="e">
        <f t="shared" si="405"/>
        <v>#DIV/0!</v>
      </c>
      <c r="AF477" s="1">
        <f t="shared" si="428"/>
        <v>411813</v>
      </c>
      <c r="AG477" s="4">
        <f t="shared" si="439"/>
        <v>0.95265083909444337</v>
      </c>
      <c r="AH477" s="4">
        <f t="shared" si="440"/>
        <v>4.7349160905556652E-2</v>
      </c>
    </row>
    <row r="478" spans="1:34" x14ac:dyDescent="0.25">
      <c r="A478" s="3">
        <v>44370</v>
      </c>
      <c r="B478" s="8">
        <v>0</v>
      </c>
      <c r="C478" s="39"/>
      <c r="D478" s="40"/>
      <c r="E478" s="40"/>
      <c r="F478" s="8">
        <f t="shared" si="429"/>
        <v>614612</v>
      </c>
      <c r="G478" s="8">
        <v>0</v>
      </c>
      <c r="H478" s="8"/>
      <c r="I478" s="8">
        <f t="shared" si="430"/>
        <v>19499</v>
      </c>
      <c r="J478" s="8">
        <f t="shared" si="432"/>
        <v>1995.9003128708596</v>
      </c>
      <c r="L478" s="8">
        <f t="shared" si="441"/>
        <v>392314</v>
      </c>
      <c r="M478" s="4">
        <f t="shared" si="425"/>
        <v>3.1725706624667269E-2</v>
      </c>
      <c r="N478" s="4">
        <f t="shared" si="426"/>
        <v>0.63831165027692272</v>
      </c>
      <c r="O478" s="8">
        <f t="shared" si="427"/>
        <v>202799</v>
      </c>
      <c r="P478" s="1">
        <f t="shared" si="433"/>
        <v>0</v>
      </c>
      <c r="Q478" s="4">
        <f t="shared" si="434"/>
        <v>0</v>
      </c>
      <c r="R478" s="22">
        <f t="shared" si="435"/>
        <v>1</v>
      </c>
      <c r="T478" s="12">
        <f t="shared" si="407"/>
        <v>0</v>
      </c>
      <c r="U478" s="28" t="e">
        <f t="shared" si="424"/>
        <v>#DIV/0!</v>
      </c>
      <c r="V478" s="28" t="e">
        <f t="shared" si="416"/>
        <v>#DIV/0!</v>
      </c>
      <c r="W478" s="4" t="e">
        <f t="shared" si="408"/>
        <v>#DIV/0!</v>
      </c>
      <c r="X478" s="12"/>
      <c r="Y478" s="42" t="e">
        <f t="shared" si="413"/>
        <v>#DIV/0!</v>
      </c>
      <c r="Z478" s="44" t="e">
        <f t="shared" si="420"/>
        <v>#DIV/0!</v>
      </c>
      <c r="AA478" s="11">
        <f t="shared" si="409"/>
        <v>0</v>
      </c>
      <c r="AB478" s="4" t="e">
        <f t="shared" si="410"/>
        <v>#DIV/0!</v>
      </c>
      <c r="AC478" s="4">
        <f t="shared" si="403"/>
        <v>0</v>
      </c>
      <c r="AD478" s="4">
        <f t="shared" si="404"/>
        <v>0</v>
      </c>
      <c r="AE478" s="4" t="e">
        <f t="shared" si="405"/>
        <v>#DIV/0!</v>
      </c>
      <c r="AF478" s="1">
        <f t="shared" si="428"/>
        <v>411813</v>
      </c>
      <c r="AG478" s="4">
        <f t="shared" si="439"/>
        <v>0.95265083909444337</v>
      </c>
      <c r="AH478" s="4">
        <f t="shared" si="440"/>
        <v>4.7349160905556652E-2</v>
      </c>
    </row>
    <row r="479" spans="1:34" x14ac:dyDescent="0.25">
      <c r="A479" s="3">
        <v>44371</v>
      </c>
      <c r="B479" s="8">
        <v>0</v>
      </c>
      <c r="C479" s="39"/>
      <c r="D479" s="40"/>
      <c r="E479" s="40"/>
      <c r="F479" s="8">
        <f t="shared" si="429"/>
        <v>614612</v>
      </c>
      <c r="G479" s="8">
        <v>0</v>
      </c>
      <c r="H479" s="8"/>
      <c r="I479" s="8">
        <f t="shared" si="430"/>
        <v>19499</v>
      </c>
      <c r="J479" s="8">
        <f t="shared" si="432"/>
        <v>1995.9003128708596</v>
      </c>
      <c r="L479" s="8">
        <f t="shared" si="441"/>
        <v>392314</v>
      </c>
      <c r="M479" s="4">
        <f t="shared" si="425"/>
        <v>3.1725706624667269E-2</v>
      </c>
      <c r="N479" s="4">
        <f t="shared" si="426"/>
        <v>0.63831165027692272</v>
      </c>
      <c r="O479" s="8">
        <f t="shared" si="427"/>
        <v>202799</v>
      </c>
      <c r="P479" s="1">
        <f t="shared" si="433"/>
        <v>0</v>
      </c>
      <c r="Q479" s="4">
        <f t="shared" si="434"/>
        <v>0</v>
      </c>
      <c r="R479" s="22">
        <f t="shared" si="435"/>
        <v>1</v>
      </c>
      <c r="T479" s="12">
        <f t="shared" si="407"/>
        <v>0</v>
      </c>
      <c r="U479" s="28" t="e">
        <f t="shared" si="424"/>
        <v>#DIV/0!</v>
      </c>
      <c r="V479" s="28" t="e">
        <f t="shared" si="416"/>
        <v>#DIV/0!</v>
      </c>
      <c r="W479" s="4" t="e">
        <f t="shared" si="408"/>
        <v>#DIV/0!</v>
      </c>
      <c r="X479" s="12"/>
      <c r="Y479" s="42" t="e">
        <f t="shared" si="413"/>
        <v>#DIV/0!</v>
      </c>
      <c r="Z479" s="44" t="e">
        <f t="shared" si="420"/>
        <v>#DIV/0!</v>
      </c>
      <c r="AA479" s="11">
        <f t="shared" si="409"/>
        <v>0</v>
      </c>
      <c r="AB479" s="4" t="e">
        <f t="shared" si="410"/>
        <v>#DIV/0!</v>
      </c>
      <c r="AC479" s="4">
        <f t="shared" si="403"/>
        <v>0</v>
      </c>
      <c r="AD479" s="4">
        <f t="shared" si="404"/>
        <v>0</v>
      </c>
      <c r="AE479" s="4" t="e">
        <f t="shared" si="405"/>
        <v>#DIV/0!</v>
      </c>
      <c r="AF479" s="1">
        <f t="shared" si="428"/>
        <v>411813</v>
      </c>
      <c r="AG479" s="4">
        <f t="shared" si="439"/>
        <v>0.95265083909444337</v>
      </c>
      <c r="AH479" s="4">
        <f t="shared" si="440"/>
        <v>4.7349160905556652E-2</v>
      </c>
    </row>
    <row r="480" spans="1:34" x14ac:dyDescent="0.25">
      <c r="A480" s="3">
        <v>44372</v>
      </c>
      <c r="B480" s="8">
        <v>0</v>
      </c>
      <c r="C480" s="39"/>
      <c r="D480" s="40"/>
      <c r="E480" s="40"/>
      <c r="F480" s="8">
        <f t="shared" si="429"/>
        <v>614612</v>
      </c>
      <c r="G480" s="8">
        <v>0</v>
      </c>
      <c r="H480" s="8"/>
      <c r="I480" s="8">
        <f t="shared" si="430"/>
        <v>19499</v>
      </c>
      <c r="J480" s="8">
        <f t="shared" si="432"/>
        <v>1995.9003128708596</v>
      </c>
      <c r="L480" s="8">
        <f t="shared" si="441"/>
        <v>392314</v>
      </c>
      <c r="M480" s="4">
        <f t="shared" si="425"/>
        <v>3.1725706624667269E-2</v>
      </c>
      <c r="N480" s="4">
        <f t="shared" si="426"/>
        <v>0.63831165027692272</v>
      </c>
      <c r="O480" s="8">
        <f t="shared" si="427"/>
        <v>202799</v>
      </c>
      <c r="P480" s="1">
        <f t="shared" si="433"/>
        <v>0</v>
      </c>
      <c r="Q480" s="4">
        <f t="shared" si="434"/>
        <v>0</v>
      </c>
      <c r="R480" s="22">
        <f t="shared" si="435"/>
        <v>1</v>
      </c>
      <c r="T480" s="12">
        <f t="shared" si="407"/>
        <v>0</v>
      </c>
      <c r="U480" s="28" t="e">
        <f t="shared" si="424"/>
        <v>#DIV/0!</v>
      </c>
      <c r="V480" s="28" t="e">
        <f t="shared" si="416"/>
        <v>#DIV/0!</v>
      </c>
      <c r="W480" s="4" t="e">
        <f t="shared" si="408"/>
        <v>#DIV/0!</v>
      </c>
      <c r="X480" s="12"/>
      <c r="Y480" s="42" t="e">
        <f t="shared" si="413"/>
        <v>#DIV/0!</v>
      </c>
      <c r="Z480" s="44" t="e">
        <f t="shared" si="420"/>
        <v>#DIV/0!</v>
      </c>
      <c r="AA480" s="11">
        <f t="shared" si="409"/>
        <v>0</v>
      </c>
      <c r="AB480" s="4" t="e">
        <f t="shared" si="410"/>
        <v>#DIV/0!</v>
      </c>
      <c r="AC480" s="4">
        <f t="shared" si="403"/>
        <v>0</v>
      </c>
      <c r="AD480" s="4">
        <f t="shared" si="404"/>
        <v>0</v>
      </c>
      <c r="AE480" s="4" t="e">
        <f t="shared" si="405"/>
        <v>#DIV/0!</v>
      </c>
      <c r="AF480" s="1">
        <f t="shared" si="428"/>
        <v>411813</v>
      </c>
      <c r="AG480" s="4">
        <f t="shared" si="439"/>
        <v>0.95265083909444337</v>
      </c>
      <c r="AH480" s="4">
        <f t="shared" si="440"/>
        <v>4.7349160905556652E-2</v>
      </c>
    </row>
    <row r="481" spans="1:34" x14ac:dyDescent="0.25">
      <c r="A481" s="3">
        <v>44373</v>
      </c>
      <c r="B481" s="8">
        <v>0</v>
      </c>
      <c r="C481" s="39"/>
      <c r="D481" s="40"/>
      <c r="E481" s="40"/>
      <c r="F481" s="8">
        <f t="shared" si="429"/>
        <v>614612</v>
      </c>
      <c r="G481" s="8">
        <v>0</v>
      </c>
      <c r="H481" s="8"/>
      <c r="I481" s="8">
        <f t="shared" si="430"/>
        <v>19499</v>
      </c>
      <c r="J481" s="8">
        <f t="shared" si="432"/>
        <v>1995.9003128708596</v>
      </c>
      <c r="L481" s="8">
        <f t="shared" si="441"/>
        <v>392314</v>
      </c>
      <c r="M481" s="4">
        <f t="shared" si="425"/>
        <v>3.1725706624667269E-2</v>
      </c>
      <c r="N481" s="4">
        <f t="shared" si="426"/>
        <v>0.63831165027692272</v>
      </c>
      <c r="O481" s="8">
        <f t="shared" si="427"/>
        <v>202799</v>
      </c>
      <c r="P481" s="1">
        <f t="shared" si="433"/>
        <v>0</v>
      </c>
      <c r="Q481" s="4">
        <f t="shared" si="434"/>
        <v>0</v>
      </c>
      <c r="R481" s="22">
        <f t="shared" si="435"/>
        <v>1</v>
      </c>
      <c r="T481" s="12">
        <f t="shared" si="407"/>
        <v>0</v>
      </c>
      <c r="U481" s="28" t="e">
        <f t="shared" si="424"/>
        <v>#DIV/0!</v>
      </c>
      <c r="V481" s="28" t="e">
        <f t="shared" si="416"/>
        <v>#DIV/0!</v>
      </c>
      <c r="W481" s="4" t="e">
        <f t="shared" si="408"/>
        <v>#DIV/0!</v>
      </c>
      <c r="X481" s="12"/>
      <c r="Y481" s="42" t="e">
        <f t="shared" si="413"/>
        <v>#DIV/0!</v>
      </c>
      <c r="Z481" s="44" t="e">
        <f t="shared" si="420"/>
        <v>#DIV/0!</v>
      </c>
      <c r="AA481" s="11">
        <f t="shared" si="409"/>
        <v>0</v>
      </c>
      <c r="AB481" s="4" t="e">
        <f t="shared" si="410"/>
        <v>#DIV/0!</v>
      </c>
      <c r="AC481" s="4">
        <f t="shared" si="403"/>
        <v>0</v>
      </c>
      <c r="AD481" s="4">
        <f t="shared" si="404"/>
        <v>0</v>
      </c>
      <c r="AE481" s="4" t="e">
        <f t="shared" si="405"/>
        <v>#DIV/0!</v>
      </c>
      <c r="AF481" s="1">
        <f t="shared" si="428"/>
        <v>411813</v>
      </c>
      <c r="AG481" s="4">
        <f t="shared" si="439"/>
        <v>0.95265083909444337</v>
      </c>
      <c r="AH481" s="4">
        <f t="shared" si="440"/>
        <v>4.7349160905556652E-2</v>
      </c>
    </row>
    <row r="482" spans="1:34" x14ac:dyDescent="0.25">
      <c r="A482" s="3">
        <v>44374</v>
      </c>
      <c r="B482" s="8">
        <v>0</v>
      </c>
      <c r="C482" s="39"/>
      <c r="D482" s="40"/>
      <c r="E482" s="40" t="e">
        <f t="shared" ref="E482" si="452">(B482+B483+B484+B485+B486)/(B477+B478+B479+B480+B481)</f>
        <v>#DIV/0!</v>
      </c>
      <c r="F482" s="8">
        <f t="shared" si="429"/>
        <v>614612</v>
      </c>
      <c r="G482" s="8">
        <v>0</v>
      </c>
      <c r="H482" s="8"/>
      <c r="I482" s="8">
        <f t="shared" si="430"/>
        <v>19499</v>
      </c>
      <c r="J482" s="8">
        <f t="shared" si="432"/>
        <v>1995.9003128708596</v>
      </c>
      <c r="L482" s="8">
        <f t="shared" si="441"/>
        <v>392314</v>
      </c>
      <c r="M482" s="4">
        <f t="shared" si="425"/>
        <v>3.1725706624667269E-2</v>
      </c>
      <c r="N482" s="4">
        <f t="shared" si="426"/>
        <v>0.63831165027692272</v>
      </c>
      <c r="O482" s="8">
        <f t="shared" si="427"/>
        <v>202799</v>
      </c>
      <c r="P482" s="1">
        <f t="shared" si="433"/>
        <v>0</v>
      </c>
      <c r="Q482" s="4">
        <f t="shared" si="434"/>
        <v>0</v>
      </c>
      <c r="R482" s="22">
        <f t="shared" si="435"/>
        <v>1</v>
      </c>
      <c r="T482" s="12">
        <f t="shared" si="407"/>
        <v>0</v>
      </c>
      <c r="U482" s="28" t="e">
        <f t="shared" si="424"/>
        <v>#DIV/0!</v>
      </c>
      <c r="V482" s="28" t="e">
        <f t="shared" si="416"/>
        <v>#DIV/0!</v>
      </c>
      <c r="W482" s="4" t="e">
        <f t="shared" si="408"/>
        <v>#DIV/0!</v>
      </c>
      <c r="X482" s="12"/>
      <c r="Y482" s="42" t="e">
        <f t="shared" si="413"/>
        <v>#DIV/0!</v>
      </c>
      <c r="Z482" s="44" t="e">
        <f t="shared" si="420"/>
        <v>#DIV/0!</v>
      </c>
      <c r="AA482" s="11">
        <f t="shared" si="409"/>
        <v>0</v>
      </c>
      <c r="AB482" s="4" t="e">
        <f t="shared" si="410"/>
        <v>#DIV/0!</v>
      </c>
      <c r="AC482" s="4">
        <f t="shared" si="403"/>
        <v>0</v>
      </c>
      <c r="AD482" s="4">
        <f t="shared" si="404"/>
        <v>0</v>
      </c>
      <c r="AE482" s="4" t="e">
        <f t="shared" si="405"/>
        <v>#DIV/0!</v>
      </c>
      <c r="AF482" s="1">
        <f t="shared" si="428"/>
        <v>411813</v>
      </c>
      <c r="AG482" s="4">
        <f t="shared" si="439"/>
        <v>0.95265083909444337</v>
      </c>
      <c r="AH482" s="4">
        <f t="shared" si="440"/>
        <v>4.7349160905556652E-2</v>
      </c>
    </row>
    <row r="483" spans="1:34" x14ac:dyDescent="0.25">
      <c r="A483" s="3">
        <v>44375</v>
      </c>
      <c r="B483" s="8">
        <v>0</v>
      </c>
      <c r="C483" s="39">
        <f t="shared" ref="C483" si="453">B483+B484+B485+B486+B487+B488+B489</f>
        <v>0</v>
      </c>
      <c r="D483" s="40" t="e">
        <f t="shared" ref="D483" si="454">C483/C476</f>
        <v>#DIV/0!</v>
      </c>
      <c r="E483" s="40"/>
      <c r="F483" s="8">
        <f t="shared" si="429"/>
        <v>614612</v>
      </c>
      <c r="G483" s="8">
        <v>0</v>
      </c>
      <c r="H483" s="8"/>
      <c r="I483" s="8">
        <f t="shared" si="430"/>
        <v>19499</v>
      </c>
      <c r="J483" s="8">
        <f t="shared" si="432"/>
        <v>1995.9003128708596</v>
      </c>
      <c r="L483" s="8">
        <f t="shared" si="441"/>
        <v>392314</v>
      </c>
      <c r="M483" s="4">
        <f t="shared" si="425"/>
        <v>3.1725706624667269E-2</v>
      </c>
      <c r="N483" s="4">
        <f t="shared" si="426"/>
        <v>0.63831165027692272</v>
      </c>
      <c r="O483" s="8">
        <f t="shared" si="427"/>
        <v>202799</v>
      </c>
      <c r="P483" s="1">
        <f t="shared" si="433"/>
        <v>0</v>
      </c>
      <c r="Q483" s="4">
        <f t="shared" si="434"/>
        <v>0</v>
      </c>
      <c r="R483" s="22">
        <f t="shared" si="435"/>
        <v>1</v>
      </c>
      <c r="T483" s="12">
        <f t="shared" si="407"/>
        <v>0</v>
      </c>
      <c r="U483" s="28" t="e">
        <f t="shared" si="424"/>
        <v>#DIV/0!</v>
      </c>
      <c r="V483" s="28" t="e">
        <f t="shared" si="416"/>
        <v>#DIV/0!</v>
      </c>
      <c r="W483" s="4" t="e">
        <f t="shared" si="408"/>
        <v>#DIV/0!</v>
      </c>
      <c r="X483" s="12"/>
      <c r="Y483" s="42" t="e">
        <f t="shared" si="413"/>
        <v>#DIV/0!</v>
      </c>
      <c r="Z483" s="44" t="e">
        <f t="shared" si="420"/>
        <v>#DIV/0!</v>
      </c>
      <c r="AA483" s="11">
        <f t="shared" si="409"/>
        <v>0</v>
      </c>
      <c r="AB483" s="4" t="e">
        <f t="shared" si="410"/>
        <v>#DIV/0!</v>
      </c>
      <c r="AC483" s="4">
        <f t="shared" si="403"/>
        <v>0</v>
      </c>
      <c r="AD483" s="4">
        <f t="shared" si="404"/>
        <v>0</v>
      </c>
      <c r="AE483" s="4" t="e">
        <f t="shared" si="405"/>
        <v>#DIV/0!</v>
      </c>
      <c r="AF483" s="1">
        <f t="shared" si="428"/>
        <v>411813</v>
      </c>
      <c r="AG483" s="4">
        <f t="shared" si="439"/>
        <v>0.95265083909444337</v>
      </c>
      <c r="AH483" s="4">
        <f t="shared" si="440"/>
        <v>4.7349160905556652E-2</v>
      </c>
    </row>
    <row r="484" spans="1:34" x14ac:dyDescent="0.25">
      <c r="A484" s="3">
        <v>44376</v>
      </c>
      <c r="B484" s="8">
        <v>0</v>
      </c>
      <c r="C484" s="39"/>
      <c r="D484" s="40"/>
      <c r="E484" s="40"/>
      <c r="F484" s="8">
        <f t="shared" si="429"/>
        <v>614612</v>
      </c>
      <c r="G484" s="8">
        <v>0</v>
      </c>
      <c r="H484" s="8"/>
      <c r="I484" s="8">
        <f t="shared" si="430"/>
        <v>19499</v>
      </c>
      <c r="J484" s="8">
        <f t="shared" si="432"/>
        <v>1995.9003128708596</v>
      </c>
      <c r="L484" s="8">
        <f t="shared" si="441"/>
        <v>392314</v>
      </c>
      <c r="M484" s="4">
        <f t="shared" si="425"/>
        <v>3.1725706624667269E-2</v>
      </c>
      <c r="N484" s="4">
        <f t="shared" si="426"/>
        <v>0.63831165027692272</v>
      </c>
      <c r="O484" s="8">
        <f t="shared" si="427"/>
        <v>202799</v>
      </c>
      <c r="P484" s="1">
        <f t="shared" si="433"/>
        <v>0</v>
      </c>
      <c r="Q484" s="4">
        <f t="shared" si="434"/>
        <v>0</v>
      </c>
      <c r="R484" s="22">
        <f t="shared" si="435"/>
        <v>1</v>
      </c>
      <c r="T484" s="12">
        <f t="shared" si="407"/>
        <v>0</v>
      </c>
      <c r="U484" s="28" t="e">
        <f t="shared" si="424"/>
        <v>#DIV/0!</v>
      </c>
      <c r="V484" s="28" t="e">
        <f t="shared" si="416"/>
        <v>#DIV/0!</v>
      </c>
      <c r="W484" s="4" t="e">
        <f t="shared" si="408"/>
        <v>#DIV/0!</v>
      </c>
      <c r="X484" s="12"/>
      <c r="Y484" s="42" t="e">
        <f t="shared" si="413"/>
        <v>#DIV/0!</v>
      </c>
      <c r="Z484" s="44" t="e">
        <f t="shared" si="420"/>
        <v>#DIV/0!</v>
      </c>
      <c r="AA484" s="11">
        <f t="shared" si="409"/>
        <v>0</v>
      </c>
      <c r="AB484" s="4" t="e">
        <f t="shared" si="410"/>
        <v>#DIV/0!</v>
      </c>
      <c r="AC484" s="4">
        <f t="shared" si="403"/>
        <v>0</v>
      </c>
      <c r="AD484" s="4">
        <f t="shared" si="404"/>
        <v>0</v>
      </c>
      <c r="AE484" s="4" t="e">
        <f t="shared" si="405"/>
        <v>#DIV/0!</v>
      </c>
      <c r="AF484" s="1">
        <f t="shared" si="428"/>
        <v>411813</v>
      </c>
      <c r="AG484" s="4">
        <f t="shared" si="439"/>
        <v>0.95265083909444337</v>
      </c>
      <c r="AH484" s="4">
        <f t="shared" si="440"/>
        <v>4.7349160905556652E-2</v>
      </c>
    </row>
    <row r="485" spans="1:34" x14ac:dyDescent="0.25">
      <c r="A485" s="3">
        <v>44377</v>
      </c>
      <c r="B485" s="8">
        <v>0</v>
      </c>
      <c r="C485" s="39"/>
      <c r="D485" s="40"/>
      <c r="E485" s="40"/>
      <c r="F485" s="8">
        <f t="shared" si="429"/>
        <v>614612</v>
      </c>
      <c r="G485" s="8">
        <v>0</v>
      </c>
      <c r="H485" s="8"/>
      <c r="I485" s="8">
        <f t="shared" si="430"/>
        <v>19499</v>
      </c>
      <c r="J485" s="8">
        <f t="shared" si="432"/>
        <v>1995.9003128708596</v>
      </c>
      <c r="L485" s="8">
        <f t="shared" si="441"/>
        <v>392314</v>
      </c>
      <c r="M485" s="4">
        <f t="shared" si="425"/>
        <v>3.1725706624667269E-2</v>
      </c>
      <c r="N485" s="4">
        <f t="shared" si="426"/>
        <v>0.63831165027692272</v>
      </c>
      <c r="O485" s="8">
        <f t="shared" si="427"/>
        <v>202799</v>
      </c>
      <c r="P485" s="1">
        <f t="shared" si="433"/>
        <v>0</v>
      </c>
      <c r="Q485" s="4">
        <f t="shared" si="434"/>
        <v>0</v>
      </c>
      <c r="R485" s="22">
        <f t="shared" si="435"/>
        <v>1</v>
      </c>
      <c r="T485" s="12">
        <f t="shared" si="407"/>
        <v>0</v>
      </c>
      <c r="U485" s="28" t="e">
        <f t="shared" si="424"/>
        <v>#DIV/0!</v>
      </c>
      <c r="V485" s="28" t="e">
        <f t="shared" si="416"/>
        <v>#DIV/0!</v>
      </c>
      <c r="W485" s="4" t="e">
        <f t="shared" si="408"/>
        <v>#DIV/0!</v>
      </c>
      <c r="X485" s="12"/>
      <c r="Y485" s="42" t="e">
        <f t="shared" si="413"/>
        <v>#DIV/0!</v>
      </c>
      <c r="Z485" s="44" t="e">
        <f t="shared" si="420"/>
        <v>#DIV/0!</v>
      </c>
      <c r="AA485" s="11">
        <f t="shared" si="409"/>
        <v>0</v>
      </c>
      <c r="AB485" s="4" t="e">
        <f t="shared" si="410"/>
        <v>#DIV/0!</v>
      </c>
      <c r="AC485" s="4">
        <f t="shared" si="403"/>
        <v>0</v>
      </c>
      <c r="AD485" s="4">
        <f t="shared" si="404"/>
        <v>0</v>
      </c>
      <c r="AE485" s="4" t="e">
        <f t="shared" si="405"/>
        <v>#DIV/0!</v>
      </c>
      <c r="AF485" s="1">
        <f t="shared" si="428"/>
        <v>411813</v>
      </c>
      <c r="AG485" s="4">
        <f t="shared" si="439"/>
        <v>0.95265083909444337</v>
      </c>
      <c r="AH485" s="4">
        <f t="shared" si="440"/>
        <v>4.7349160905556652E-2</v>
      </c>
    </row>
    <row r="486" spans="1:34" x14ac:dyDescent="0.25">
      <c r="A486" s="3">
        <v>44378</v>
      </c>
      <c r="B486" s="8">
        <v>0</v>
      </c>
      <c r="C486" s="39"/>
      <c r="D486" s="40"/>
      <c r="E486" s="40"/>
      <c r="F486" s="8">
        <f t="shared" si="429"/>
        <v>614612</v>
      </c>
      <c r="G486" s="8">
        <v>0</v>
      </c>
      <c r="H486" s="8"/>
      <c r="I486" s="8">
        <f t="shared" si="430"/>
        <v>19499</v>
      </c>
      <c r="J486" s="8">
        <f t="shared" si="432"/>
        <v>1995.9003128708596</v>
      </c>
      <c r="L486" s="8">
        <f t="shared" si="441"/>
        <v>392314</v>
      </c>
      <c r="M486" s="4">
        <f t="shared" si="425"/>
        <v>3.1725706624667269E-2</v>
      </c>
      <c r="N486" s="4">
        <f t="shared" si="426"/>
        <v>0.63831165027692272</v>
      </c>
      <c r="O486" s="8">
        <f t="shared" si="427"/>
        <v>202799</v>
      </c>
      <c r="P486" s="1">
        <f t="shared" si="433"/>
        <v>0</v>
      </c>
      <c r="Q486" s="4">
        <f t="shared" si="434"/>
        <v>0</v>
      </c>
      <c r="R486" s="22">
        <f t="shared" si="435"/>
        <v>1</v>
      </c>
      <c r="T486" s="12">
        <f t="shared" si="407"/>
        <v>0</v>
      </c>
      <c r="U486" s="28" t="e">
        <f t="shared" si="424"/>
        <v>#DIV/0!</v>
      </c>
      <c r="V486" s="28" t="e">
        <f t="shared" si="416"/>
        <v>#DIV/0!</v>
      </c>
      <c r="W486" s="4" t="e">
        <f t="shared" si="408"/>
        <v>#DIV/0!</v>
      </c>
      <c r="X486" s="12"/>
      <c r="Y486" s="42" t="e">
        <f t="shared" si="413"/>
        <v>#DIV/0!</v>
      </c>
      <c r="Z486" s="44" t="e">
        <f t="shared" si="420"/>
        <v>#DIV/0!</v>
      </c>
      <c r="AA486" s="11">
        <f t="shared" si="409"/>
        <v>0</v>
      </c>
      <c r="AB486" s="4" t="e">
        <f t="shared" si="410"/>
        <v>#DIV/0!</v>
      </c>
      <c r="AC486" s="4">
        <f t="shared" si="403"/>
        <v>0</v>
      </c>
      <c r="AD486" s="4">
        <f t="shared" si="404"/>
        <v>0</v>
      </c>
      <c r="AE486" s="4" t="e">
        <f t="shared" si="405"/>
        <v>#DIV/0!</v>
      </c>
      <c r="AF486" s="1">
        <f t="shared" si="428"/>
        <v>411813</v>
      </c>
      <c r="AG486" s="4">
        <f t="shared" si="439"/>
        <v>0.95265083909444337</v>
      </c>
      <c r="AH486" s="4">
        <f t="shared" si="440"/>
        <v>4.7349160905556652E-2</v>
      </c>
    </row>
    <row r="487" spans="1:34" x14ac:dyDescent="0.25">
      <c r="A487" s="3">
        <v>44379</v>
      </c>
      <c r="B487" s="8">
        <v>0</v>
      </c>
      <c r="C487" s="39"/>
      <c r="D487" s="40"/>
      <c r="E487" s="40" t="e">
        <f t="shared" ref="E487" si="455">(B487+B488+B489+B490+B491)/(B482+B483+B484+B485+B486)</f>
        <v>#DIV/0!</v>
      </c>
      <c r="F487" s="8">
        <f t="shared" si="429"/>
        <v>614612</v>
      </c>
      <c r="G487" s="8">
        <v>0</v>
      </c>
      <c r="H487" s="8"/>
      <c r="I487" s="8">
        <f t="shared" si="430"/>
        <v>19499</v>
      </c>
      <c r="J487" s="8">
        <f t="shared" si="432"/>
        <v>1995.9003128708596</v>
      </c>
      <c r="L487" s="8">
        <f t="shared" si="441"/>
        <v>392314</v>
      </c>
      <c r="M487" s="4">
        <f t="shared" si="425"/>
        <v>3.1725706624667269E-2</v>
      </c>
      <c r="N487" s="4">
        <f t="shared" si="426"/>
        <v>0.63831165027692272</v>
      </c>
      <c r="O487" s="8">
        <f t="shared" si="427"/>
        <v>202799</v>
      </c>
      <c r="P487" s="1">
        <f t="shared" si="433"/>
        <v>0</v>
      </c>
      <c r="Q487" s="4">
        <f t="shared" si="434"/>
        <v>0</v>
      </c>
      <c r="R487" s="22">
        <f t="shared" si="435"/>
        <v>1</v>
      </c>
      <c r="T487" s="12">
        <f t="shared" si="407"/>
        <v>0</v>
      </c>
      <c r="U487" s="28" t="e">
        <f t="shared" si="424"/>
        <v>#DIV/0!</v>
      </c>
      <c r="V487" s="28" t="e">
        <f t="shared" si="416"/>
        <v>#DIV/0!</v>
      </c>
      <c r="W487" s="4" t="e">
        <f t="shared" si="408"/>
        <v>#DIV/0!</v>
      </c>
      <c r="X487" s="12"/>
      <c r="Y487" s="42" t="e">
        <f t="shared" si="413"/>
        <v>#DIV/0!</v>
      </c>
      <c r="Z487" s="44" t="e">
        <f t="shared" si="420"/>
        <v>#DIV/0!</v>
      </c>
      <c r="AA487" s="11">
        <f t="shared" si="409"/>
        <v>0</v>
      </c>
      <c r="AB487" s="4" t="e">
        <f t="shared" si="410"/>
        <v>#DIV/0!</v>
      </c>
      <c r="AC487" s="4">
        <f t="shared" si="403"/>
        <v>0</v>
      </c>
      <c r="AD487" s="4">
        <f t="shared" si="404"/>
        <v>0</v>
      </c>
      <c r="AE487" s="4" t="e">
        <f t="shared" si="405"/>
        <v>#DIV/0!</v>
      </c>
      <c r="AF487" s="1">
        <f t="shared" si="428"/>
        <v>411813</v>
      </c>
      <c r="AG487" s="4">
        <f t="shared" si="439"/>
        <v>0.95265083909444337</v>
      </c>
      <c r="AH487" s="4">
        <f t="shared" si="440"/>
        <v>4.7349160905556652E-2</v>
      </c>
    </row>
    <row r="488" spans="1:34" x14ac:dyDescent="0.25">
      <c r="A488" s="3">
        <v>44380</v>
      </c>
      <c r="B488" s="8">
        <v>0</v>
      </c>
      <c r="C488" s="39"/>
      <c r="D488" s="40"/>
      <c r="E488" s="40"/>
      <c r="F488" s="8">
        <f t="shared" si="429"/>
        <v>614612</v>
      </c>
      <c r="G488" s="8">
        <v>0</v>
      </c>
      <c r="H488" s="8"/>
      <c r="I488" s="8">
        <f t="shared" si="430"/>
        <v>19499</v>
      </c>
      <c r="J488" s="8">
        <f t="shared" si="432"/>
        <v>1995.9003128708596</v>
      </c>
      <c r="L488" s="8">
        <f t="shared" si="441"/>
        <v>392314</v>
      </c>
      <c r="M488" s="4">
        <f t="shared" si="425"/>
        <v>3.1725706624667269E-2</v>
      </c>
      <c r="N488" s="4">
        <f t="shared" si="426"/>
        <v>0.63831165027692272</v>
      </c>
      <c r="O488" s="8">
        <f t="shared" si="427"/>
        <v>202799</v>
      </c>
      <c r="P488" s="1">
        <f t="shared" si="433"/>
        <v>0</v>
      </c>
      <c r="Q488" s="4">
        <f t="shared" si="434"/>
        <v>0</v>
      </c>
      <c r="R488" s="22">
        <f t="shared" si="435"/>
        <v>1</v>
      </c>
      <c r="T488" s="12">
        <f t="shared" si="407"/>
        <v>0</v>
      </c>
      <c r="U488" s="28" t="e">
        <f t="shared" si="424"/>
        <v>#DIV/0!</v>
      </c>
      <c r="V488" s="28" t="e">
        <f t="shared" si="416"/>
        <v>#DIV/0!</v>
      </c>
      <c r="W488" s="4" t="e">
        <f t="shared" si="408"/>
        <v>#DIV/0!</v>
      </c>
      <c r="X488" s="12"/>
      <c r="Y488" s="42" t="e">
        <f t="shared" si="413"/>
        <v>#DIV/0!</v>
      </c>
      <c r="Z488" s="44" t="e">
        <f t="shared" si="420"/>
        <v>#DIV/0!</v>
      </c>
      <c r="AA488" s="11">
        <f t="shared" si="409"/>
        <v>0</v>
      </c>
      <c r="AB488" s="4" t="e">
        <f t="shared" si="410"/>
        <v>#DIV/0!</v>
      </c>
      <c r="AC488" s="4">
        <f t="shared" si="403"/>
        <v>0</v>
      </c>
      <c r="AD488" s="4">
        <f t="shared" si="404"/>
        <v>0</v>
      </c>
      <c r="AE488" s="4" t="e">
        <f t="shared" si="405"/>
        <v>#DIV/0!</v>
      </c>
      <c r="AF488" s="1">
        <f t="shared" si="428"/>
        <v>411813</v>
      </c>
      <c r="AG488" s="4">
        <f t="shared" si="439"/>
        <v>0.95265083909444337</v>
      </c>
      <c r="AH488" s="4">
        <f t="shared" si="440"/>
        <v>4.7349160905556652E-2</v>
      </c>
    </row>
    <row r="489" spans="1:34" x14ac:dyDescent="0.25">
      <c r="A489" s="3">
        <v>44381</v>
      </c>
      <c r="B489" s="8">
        <v>0</v>
      </c>
      <c r="C489" s="39"/>
      <c r="D489" s="40"/>
      <c r="E489" s="40"/>
      <c r="F489" s="8">
        <f t="shared" si="429"/>
        <v>614612</v>
      </c>
      <c r="G489" s="8">
        <v>0</v>
      </c>
      <c r="H489" s="8"/>
      <c r="I489" s="8">
        <f t="shared" si="430"/>
        <v>19499</v>
      </c>
      <c r="J489" s="8">
        <f t="shared" si="432"/>
        <v>1995.9003128708596</v>
      </c>
      <c r="L489" s="8">
        <f t="shared" si="441"/>
        <v>392314</v>
      </c>
      <c r="M489" s="4">
        <f t="shared" si="425"/>
        <v>3.1725706624667269E-2</v>
      </c>
      <c r="N489" s="4">
        <f t="shared" si="426"/>
        <v>0.63831165027692272</v>
      </c>
      <c r="O489" s="8">
        <f t="shared" si="427"/>
        <v>202799</v>
      </c>
      <c r="P489" s="1">
        <f t="shared" si="433"/>
        <v>0</v>
      </c>
      <c r="Q489" s="4">
        <f t="shared" si="434"/>
        <v>0</v>
      </c>
      <c r="R489" s="22">
        <f t="shared" si="435"/>
        <v>1</v>
      </c>
      <c r="T489" s="12">
        <f t="shared" si="407"/>
        <v>0</v>
      </c>
      <c r="U489" s="28" t="e">
        <f t="shared" si="424"/>
        <v>#DIV/0!</v>
      </c>
      <c r="V489" s="28" t="e">
        <f t="shared" si="416"/>
        <v>#DIV/0!</v>
      </c>
      <c r="W489" s="4" t="e">
        <f t="shared" si="408"/>
        <v>#DIV/0!</v>
      </c>
      <c r="X489" s="12"/>
      <c r="Y489" s="42" t="e">
        <f t="shared" si="413"/>
        <v>#DIV/0!</v>
      </c>
      <c r="Z489" s="44" t="e">
        <f t="shared" si="420"/>
        <v>#DIV/0!</v>
      </c>
      <c r="AA489" s="11">
        <f t="shared" si="409"/>
        <v>0</v>
      </c>
      <c r="AB489" s="4" t="e">
        <f t="shared" si="410"/>
        <v>#DIV/0!</v>
      </c>
      <c r="AC489" s="4">
        <f t="shared" si="403"/>
        <v>0</v>
      </c>
      <c r="AD489" s="4">
        <f t="shared" si="404"/>
        <v>0</v>
      </c>
      <c r="AE489" s="4" t="e">
        <f t="shared" si="405"/>
        <v>#DIV/0!</v>
      </c>
      <c r="AF489" s="1">
        <f t="shared" si="428"/>
        <v>411813</v>
      </c>
      <c r="AG489" s="4">
        <f t="shared" si="439"/>
        <v>0.95265083909444337</v>
      </c>
      <c r="AH489" s="4">
        <f t="shared" si="440"/>
        <v>4.7349160905556652E-2</v>
      </c>
    </row>
    <row r="490" spans="1:34" x14ac:dyDescent="0.25">
      <c r="A490" s="3">
        <v>44382</v>
      </c>
      <c r="B490" s="8">
        <v>0</v>
      </c>
      <c r="C490" s="39">
        <f t="shared" ref="C490" si="456">B490+B491+B492+B493+B494+B495+B496</f>
        <v>0</v>
      </c>
      <c r="D490" s="40" t="e">
        <f t="shared" ref="D490" si="457">C490/C483</f>
        <v>#DIV/0!</v>
      </c>
      <c r="E490" s="40"/>
      <c r="F490" s="8">
        <f t="shared" si="429"/>
        <v>614612</v>
      </c>
      <c r="G490" s="8">
        <v>0</v>
      </c>
      <c r="H490" s="8"/>
      <c r="I490" s="8">
        <f t="shared" si="430"/>
        <v>19499</v>
      </c>
      <c r="J490" s="8">
        <f t="shared" si="432"/>
        <v>1995.9003128708596</v>
      </c>
      <c r="L490" s="8">
        <f t="shared" si="441"/>
        <v>392314</v>
      </c>
      <c r="M490" s="4">
        <f t="shared" si="425"/>
        <v>3.1725706624667269E-2</v>
      </c>
      <c r="N490" s="4">
        <f t="shared" si="426"/>
        <v>0.63831165027692272</v>
      </c>
      <c r="O490" s="8">
        <f t="shared" si="427"/>
        <v>202799</v>
      </c>
      <c r="P490" s="1">
        <f t="shared" si="433"/>
        <v>0</v>
      </c>
      <c r="Q490" s="4">
        <f t="shared" si="434"/>
        <v>0</v>
      </c>
      <c r="R490" s="22">
        <f t="shared" si="435"/>
        <v>1</v>
      </c>
      <c r="T490" s="12">
        <f t="shared" si="407"/>
        <v>0</v>
      </c>
      <c r="U490" s="28" t="e">
        <f t="shared" si="424"/>
        <v>#DIV/0!</v>
      </c>
      <c r="V490" s="28" t="e">
        <f t="shared" si="416"/>
        <v>#DIV/0!</v>
      </c>
      <c r="W490" s="4" t="e">
        <f t="shared" si="408"/>
        <v>#DIV/0!</v>
      </c>
      <c r="X490" s="12"/>
      <c r="Y490" s="42" t="e">
        <f t="shared" si="413"/>
        <v>#DIV/0!</v>
      </c>
      <c r="Z490" s="44" t="e">
        <f t="shared" si="420"/>
        <v>#DIV/0!</v>
      </c>
      <c r="AA490" s="11">
        <f t="shared" si="409"/>
        <v>0</v>
      </c>
      <c r="AB490" s="4" t="e">
        <f t="shared" si="410"/>
        <v>#DIV/0!</v>
      </c>
      <c r="AC490" s="4">
        <f t="shared" si="403"/>
        <v>0</v>
      </c>
      <c r="AD490" s="4">
        <f t="shared" si="404"/>
        <v>0</v>
      </c>
      <c r="AE490" s="4" t="e">
        <f t="shared" si="405"/>
        <v>#DIV/0!</v>
      </c>
      <c r="AF490" s="1">
        <f t="shared" si="428"/>
        <v>411813</v>
      </c>
      <c r="AG490" s="4">
        <f t="shared" si="439"/>
        <v>0.95265083909444337</v>
      </c>
      <c r="AH490" s="4">
        <f t="shared" si="440"/>
        <v>4.7349160905556652E-2</v>
      </c>
    </row>
    <row r="491" spans="1:34" x14ac:dyDescent="0.25">
      <c r="A491" s="3">
        <v>44383</v>
      </c>
      <c r="B491" s="8">
        <v>0</v>
      </c>
      <c r="C491" s="39"/>
      <c r="D491" s="40"/>
      <c r="E491" s="40"/>
      <c r="F491" s="8">
        <f t="shared" si="429"/>
        <v>614612</v>
      </c>
      <c r="G491" s="8">
        <v>0</v>
      </c>
      <c r="H491" s="8"/>
      <c r="I491" s="8">
        <f t="shared" si="430"/>
        <v>19499</v>
      </c>
      <c r="J491" s="8">
        <f t="shared" si="432"/>
        <v>1995.9003128708596</v>
      </c>
      <c r="L491" s="8">
        <f t="shared" si="441"/>
        <v>392314</v>
      </c>
      <c r="M491" s="4">
        <f t="shared" si="425"/>
        <v>3.1725706624667269E-2</v>
      </c>
      <c r="N491" s="4">
        <f t="shared" si="426"/>
        <v>0.63831165027692272</v>
      </c>
      <c r="O491" s="8">
        <f t="shared" si="427"/>
        <v>202799</v>
      </c>
      <c r="P491" s="1">
        <f t="shared" si="433"/>
        <v>0</v>
      </c>
      <c r="Q491" s="4">
        <f t="shared" si="434"/>
        <v>0</v>
      </c>
      <c r="R491" s="22">
        <f t="shared" si="435"/>
        <v>1</v>
      </c>
      <c r="T491" s="12">
        <f t="shared" si="407"/>
        <v>0</v>
      </c>
      <c r="U491" s="28" t="e">
        <f t="shared" si="424"/>
        <v>#DIV/0!</v>
      </c>
      <c r="V491" s="28" t="e">
        <f t="shared" si="416"/>
        <v>#DIV/0!</v>
      </c>
      <c r="W491" s="4" t="e">
        <f t="shared" si="408"/>
        <v>#DIV/0!</v>
      </c>
      <c r="X491" s="12"/>
      <c r="Y491" s="42" t="e">
        <f t="shared" si="413"/>
        <v>#DIV/0!</v>
      </c>
      <c r="Z491" s="44" t="e">
        <f t="shared" si="420"/>
        <v>#DIV/0!</v>
      </c>
      <c r="AA491" s="11">
        <f t="shared" si="409"/>
        <v>0</v>
      </c>
      <c r="AB491" s="4" t="e">
        <f t="shared" si="410"/>
        <v>#DIV/0!</v>
      </c>
      <c r="AC491" s="4">
        <f t="shared" si="403"/>
        <v>0</v>
      </c>
      <c r="AD491" s="4">
        <f t="shared" si="404"/>
        <v>0</v>
      </c>
      <c r="AE491" s="4" t="e">
        <f t="shared" si="405"/>
        <v>#DIV/0!</v>
      </c>
      <c r="AF491" s="1">
        <f t="shared" si="428"/>
        <v>411813</v>
      </c>
      <c r="AG491" s="4">
        <f t="shared" si="439"/>
        <v>0.95265083909444337</v>
      </c>
      <c r="AH491" s="4">
        <f t="shared" si="440"/>
        <v>4.7349160905556652E-2</v>
      </c>
    </row>
    <row r="492" spans="1:34" x14ac:dyDescent="0.25">
      <c r="A492" s="3">
        <v>44384</v>
      </c>
      <c r="B492" s="8">
        <v>0</v>
      </c>
      <c r="C492" s="39"/>
      <c r="D492" s="40"/>
      <c r="E492" s="40" t="e">
        <f t="shared" ref="E492" si="458">(B492+B493+B494+B495+B496)/(B487+B488+B489+B490+B491)</f>
        <v>#DIV/0!</v>
      </c>
      <c r="F492" s="8">
        <f t="shared" si="429"/>
        <v>614612</v>
      </c>
      <c r="G492" s="8">
        <v>0</v>
      </c>
      <c r="H492" s="8"/>
      <c r="I492" s="8">
        <f t="shared" si="430"/>
        <v>19499</v>
      </c>
      <c r="J492" s="8">
        <f t="shared" si="432"/>
        <v>1995.9003128708596</v>
      </c>
      <c r="L492" s="8">
        <f t="shared" si="441"/>
        <v>392314</v>
      </c>
      <c r="M492" s="4">
        <f t="shared" si="425"/>
        <v>3.1725706624667269E-2</v>
      </c>
      <c r="N492" s="4">
        <f t="shared" si="426"/>
        <v>0.63831165027692272</v>
      </c>
      <c r="O492" s="8">
        <f t="shared" si="427"/>
        <v>202799</v>
      </c>
      <c r="P492" s="1">
        <f t="shared" si="433"/>
        <v>0</v>
      </c>
      <c r="Q492" s="4">
        <f t="shared" si="434"/>
        <v>0</v>
      </c>
      <c r="R492" s="22">
        <f t="shared" si="435"/>
        <v>1</v>
      </c>
      <c r="T492" s="12">
        <f t="shared" si="407"/>
        <v>0</v>
      </c>
      <c r="U492" s="28" t="e">
        <f t="shared" si="424"/>
        <v>#DIV/0!</v>
      </c>
      <c r="V492" s="28" t="e">
        <f t="shared" si="416"/>
        <v>#DIV/0!</v>
      </c>
      <c r="W492" s="4" t="e">
        <f t="shared" si="408"/>
        <v>#DIV/0!</v>
      </c>
      <c r="X492" s="12"/>
      <c r="Y492" s="42" t="e">
        <f t="shared" si="413"/>
        <v>#DIV/0!</v>
      </c>
      <c r="Z492" s="44" t="e">
        <f t="shared" si="420"/>
        <v>#DIV/0!</v>
      </c>
      <c r="AA492" s="11">
        <f t="shared" si="409"/>
        <v>0</v>
      </c>
      <c r="AB492" s="4" t="e">
        <f t="shared" si="410"/>
        <v>#DIV/0!</v>
      </c>
      <c r="AC492" s="4">
        <f t="shared" si="403"/>
        <v>0</v>
      </c>
      <c r="AD492" s="4">
        <f t="shared" si="404"/>
        <v>0</v>
      </c>
      <c r="AE492" s="4" t="e">
        <f t="shared" si="405"/>
        <v>#DIV/0!</v>
      </c>
      <c r="AF492" s="1">
        <f t="shared" si="428"/>
        <v>411813</v>
      </c>
      <c r="AG492" s="4">
        <f t="shared" si="439"/>
        <v>0.95265083909444337</v>
      </c>
      <c r="AH492" s="4">
        <f t="shared" si="440"/>
        <v>4.7349160905556652E-2</v>
      </c>
    </row>
    <row r="493" spans="1:34" x14ac:dyDescent="0.25">
      <c r="A493" s="3">
        <v>44385</v>
      </c>
      <c r="B493" s="8">
        <v>0</v>
      </c>
      <c r="C493" s="39"/>
      <c r="D493" s="40"/>
      <c r="E493" s="40"/>
      <c r="F493" s="8">
        <f t="shared" si="429"/>
        <v>614612</v>
      </c>
      <c r="G493" s="8">
        <v>0</v>
      </c>
      <c r="H493" s="8"/>
      <c r="I493" s="8">
        <f t="shared" si="430"/>
        <v>19499</v>
      </c>
      <c r="J493" s="8">
        <f t="shared" si="432"/>
        <v>1995.9003128708596</v>
      </c>
      <c r="L493" s="8">
        <f t="shared" si="441"/>
        <v>392314</v>
      </c>
      <c r="M493" s="4">
        <f t="shared" si="425"/>
        <v>3.1725706624667269E-2</v>
      </c>
      <c r="N493" s="4">
        <f t="shared" si="426"/>
        <v>0.63831165027692272</v>
      </c>
      <c r="O493" s="8">
        <f t="shared" si="427"/>
        <v>202799</v>
      </c>
      <c r="P493" s="1">
        <f t="shared" si="433"/>
        <v>0</v>
      </c>
      <c r="Q493" s="4">
        <f t="shared" si="434"/>
        <v>0</v>
      </c>
      <c r="R493" s="22">
        <f t="shared" si="435"/>
        <v>1</v>
      </c>
      <c r="T493" s="12">
        <f t="shared" si="407"/>
        <v>0</v>
      </c>
      <c r="U493" s="28" t="e">
        <f t="shared" si="424"/>
        <v>#DIV/0!</v>
      </c>
      <c r="V493" s="28" t="e">
        <f t="shared" si="416"/>
        <v>#DIV/0!</v>
      </c>
      <c r="W493" s="4" t="e">
        <f t="shared" si="408"/>
        <v>#DIV/0!</v>
      </c>
      <c r="X493" s="12"/>
      <c r="Y493" s="42" t="e">
        <f t="shared" si="413"/>
        <v>#DIV/0!</v>
      </c>
      <c r="Z493" s="44" t="e">
        <f t="shared" si="420"/>
        <v>#DIV/0!</v>
      </c>
      <c r="AA493" s="11">
        <f t="shared" si="409"/>
        <v>0</v>
      </c>
      <c r="AB493" s="4" t="e">
        <f t="shared" si="410"/>
        <v>#DIV/0!</v>
      </c>
      <c r="AC493" s="4">
        <f t="shared" si="403"/>
        <v>0</v>
      </c>
      <c r="AD493" s="4">
        <f t="shared" si="404"/>
        <v>0</v>
      </c>
      <c r="AE493" s="4" t="e">
        <f t="shared" si="405"/>
        <v>#DIV/0!</v>
      </c>
      <c r="AF493" s="1">
        <f t="shared" si="428"/>
        <v>411813</v>
      </c>
      <c r="AG493" s="4">
        <f t="shared" si="439"/>
        <v>0.95265083909444337</v>
      </c>
      <c r="AH493" s="4">
        <f t="shared" si="440"/>
        <v>4.7349160905556652E-2</v>
      </c>
    </row>
    <row r="494" spans="1:34" x14ac:dyDescent="0.25">
      <c r="A494" s="3">
        <v>44386</v>
      </c>
      <c r="B494" s="8">
        <v>0</v>
      </c>
      <c r="C494" s="39"/>
      <c r="D494" s="40"/>
      <c r="E494" s="40"/>
      <c r="F494" s="8">
        <f t="shared" si="429"/>
        <v>614612</v>
      </c>
      <c r="G494" s="8">
        <v>0</v>
      </c>
      <c r="H494" s="8"/>
      <c r="I494" s="8">
        <f t="shared" si="430"/>
        <v>19499</v>
      </c>
      <c r="J494" s="8">
        <f t="shared" si="432"/>
        <v>1995.9003128708596</v>
      </c>
      <c r="L494" s="8">
        <f t="shared" si="441"/>
        <v>392314</v>
      </c>
      <c r="M494" s="4">
        <f t="shared" si="425"/>
        <v>3.1725706624667269E-2</v>
      </c>
      <c r="N494" s="4">
        <f t="shared" si="426"/>
        <v>0.63831165027692272</v>
      </c>
      <c r="O494" s="8">
        <f t="shared" si="427"/>
        <v>202799</v>
      </c>
      <c r="P494" s="1">
        <f t="shared" si="433"/>
        <v>0</v>
      </c>
      <c r="Q494" s="4">
        <f t="shared" si="434"/>
        <v>0</v>
      </c>
      <c r="R494" s="22">
        <f t="shared" si="435"/>
        <v>1</v>
      </c>
      <c r="T494" s="12">
        <f t="shared" si="407"/>
        <v>0</v>
      </c>
      <c r="U494" s="28" t="e">
        <f t="shared" si="424"/>
        <v>#DIV/0!</v>
      </c>
      <c r="V494" s="28" t="e">
        <f t="shared" si="416"/>
        <v>#DIV/0!</v>
      </c>
      <c r="W494" s="4" t="e">
        <f t="shared" si="408"/>
        <v>#DIV/0!</v>
      </c>
      <c r="X494" s="12"/>
      <c r="Y494" s="42" t="e">
        <f t="shared" si="413"/>
        <v>#DIV/0!</v>
      </c>
      <c r="Z494" s="44" t="e">
        <f t="shared" si="420"/>
        <v>#DIV/0!</v>
      </c>
      <c r="AA494" s="11">
        <f t="shared" si="409"/>
        <v>0</v>
      </c>
      <c r="AB494" s="4" t="e">
        <f t="shared" si="410"/>
        <v>#DIV/0!</v>
      </c>
      <c r="AC494" s="4">
        <f t="shared" si="403"/>
        <v>0</v>
      </c>
      <c r="AD494" s="4">
        <f t="shared" si="404"/>
        <v>0</v>
      </c>
      <c r="AE494" s="4" t="e">
        <f t="shared" si="405"/>
        <v>#DIV/0!</v>
      </c>
      <c r="AF494" s="1">
        <f t="shared" si="428"/>
        <v>411813</v>
      </c>
      <c r="AG494" s="4">
        <f t="shared" si="439"/>
        <v>0.95265083909444337</v>
      </c>
      <c r="AH494" s="4">
        <f t="shared" si="440"/>
        <v>4.7349160905556652E-2</v>
      </c>
    </row>
    <row r="495" spans="1:34" x14ac:dyDescent="0.25">
      <c r="A495" s="3">
        <v>44387</v>
      </c>
      <c r="B495" s="8">
        <v>0</v>
      </c>
      <c r="C495" s="39"/>
      <c r="D495" s="40"/>
      <c r="E495" s="40"/>
      <c r="F495" s="8">
        <f t="shared" si="429"/>
        <v>614612</v>
      </c>
      <c r="G495" s="8">
        <v>0</v>
      </c>
      <c r="H495" s="8"/>
      <c r="I495" s="8">
        <f t="shared" si="430"/>
        <v>19499</v>
      </c>
      <c r="J495" s="8">
        <f t="shared" si="432"/>
        <v>1995.9003128708596</v>
      </c>
      <c r="L495" s="8">
        <f t="shared" si="441"/>
        <v>392314</v>
      </c>
      <c r="M495" s="4">
        <f t="shared" si="425"/>
        <v>3.1725706624667269E-2</v>
      </c>
      <c r="N495" s="4">
        <f t="shared" si="426"/>
        <v>0.63831165027692272</v>
      </c>
      <c r="O495" s="8">
        <f t="shared" si="427"/>
        <v>202799</v>
      </c>
      <c r="P495" s="1">
        <f t="shared" si="433"/>
        <v>0</v>
      </c>
      <c r="Q495" s="4">
        <f t="shared" si="434"/>
        <v>0</v>
      </c>
      <c r="R495" s="22">
        <f t="shared" si="435"/>
        <v>1</v>
      </c>
      <c r="T495" s="12">
        <f t="shared" si="407"/>
        <v>0</v>
      </c>
      <c r="U495" s="28" t="e">
        <f t="shared" si="424"/>
        <v>#DIV/0!</v>
      </c>
      <c r="V495" s="28" t="e">
        <f t="shared" si="416"/>
        <v>#DIV/0!</v>
      </c>
      <c r="W495" s="4" t="e">
        <f t="shared" si="408"/>
        <v>#DIV/0!</v>
      </c>
      <c r="X495" s="12"/>
      <c r="Y495" s="42" t="e">
        <f t="shared" si="413"/>
        <v>#DIV/0!</v>
      </c>
      <c r="Z495" s="44" t="e">
        <f t="shared" si="420"/>
        <v>#DIV/0!</v>
      </c>
      <c r="AA495" s="11">
        <f t="shared" si="409"/>
        <v>0</v>
      </c>
      <c r="AB495" s="4" t="e">
        <f t="shared" si="410"/>
        <v>#DIV/0!</v>
      </c>
      <c r="AC495" s="4">
        <f t="shared" ref="AC495:AC558" si="459">S495/O495</f>
        <v>0</v>
      </c>
      <c r="AD495" s="4">
        <f t="shared" ref="AD495:AD558" si="460">X495/O495</f>
        <v>0</v>
      </c>
      <c r="AE495" s="4" t="e">
        <f t="shared" ref="AE495:AE558" si="461">X495/S495</f>
        <v>#DIV/0!</v>
      </c>
      <c r="AF495" s="1">
        <f t="shared" si="428"/>
        <v>411813</v>
      </c>
      <c r="AG495" s="4">
        <f t="shared" si="439"/>
        <v>0.95265083909444337</v>
      </c>
      <c r="AH495" s="4">
        <f t="shared" si="440"/>
        <v>4.7349160905556652E-2</v>
      </c>
    </row>
    <row r="496" spans="1:34" x14ac:dyDescent="0.25">
      <c r="A496" s="3">
        <v>44388</v>
      </c>
      <c r="B496" s="8">
        <v>0</v>
      </c>
      <c r="C496" s="39"/>
      <c r="D496" s="40"/>
      <c r="E496" s="40"/>
      <c r="F496" s="8">
        <f t="shared" si="429"/>
        <v>614612</v>
      </c>
      <c r="G496" s="8">
        <v>0</v>
      </c>
      <c r="H496" s="8"/>
      <c r="I496" s="8">
        <f t="shared" si="430"/>
        <v>19499</v>
      </c>
      <c r="J496" s="8">
        <f t="shared" si="432"/>
        <v>1995.9003128708596</v>
      </c>
      <c r="L496" s="8">
        <f t="shared" si="441"/>
        <v>392314</v>
      </c>
      <c r="M496" s="4">
        <f t="shared" si="425"/>
        <v>3.1725706624667269E-2</v>
      </c>
      <c r="N496" s="4">
        <f t="shared" si="426"/>
        <v>0.63831165027692272</v>
      </c>
      <c r="O496" s="8">
        <f t="shared" si="427"/>
        <v>202799</v>
      </c>
      <c r="P496" s="1">
        <f t="shared" si="433"/>
        <v>0</v>
      </c>
      <c r="Q496" s="4">
        <f t="shared" si="434"/>
        <v>0</v>
      </c>
      <c r="R496" s="22">
        <f t="shared" si="435"/>
        <v>1</v>
      </c>
      <c r="T496" s="12">
        <f t="shared" ref="T496:T559" si="462">S496-S495</f>
        <v>0</v>
      </c>
      <c r="U496" s="28" t="e">
        <f t="shared" si="424"/>
        <v>#DIV/0!</v>
      </c>
      <c r="V496" s="28" t="e">
        <f t="shared" si="416"/>
        <v>#DIV/0!</v>
      </c>
      <c r="W496" s="4" t="e">
        <f t="shared" ref="W496:W559" si="463">(S496-S495)/S495</f>
        <v>#DIV/0!</v>
      </c>
      <c r="X496" s="12"/>
      <c r="Y496" s="42" t="e">
        <f t="shared" si="413"/>
        <v>#DIV/0!</v>
      </c>
      <c r="Z496" s="44" t="e">
        <f t="shared" si="420"/>
        <v>#DIV/0!</v>
      </c>
      <c r="AA496" s="11">
        <f t="shared" ref="AA496:AA559" si="464">X496-X495</f>
        <v>0</v>
      </c>
      <c r="AB496" s="4" t="e">
        <f t="shared" ref="AB496:AB559" si="465">(X496-X495)/X495</f>
        <v>#DIV/0!</v>
      </c>
      <c r="AC496" s="4">
        <f t="shared" si="459"/>
        <v>0</v>
      </c>
      <c r="AD496" s="4">
        <f t="shared" si="460"/>
        <v>0</v>
      </c>
      <c r="AE496" s="4" t="e">
        <f t="shared" si="461"/>
        <v>#DIV/0!</v>
      </c>
      <c r="AF496" s="1">
        <f t="shared" si="428"/>
        <v>411813</v>
      </c>
      <c r="AG496" s="4">
        <f t="shared" si="439"/>
        <v>0.95265083909444337</v>
      </c>
      <c r="AH496" s="4">
        <f t="shared" si="440"/>
        <v>4.7349160905556652E-2</v>
      </c>
    </row>
    <row r="497" spans="1:34" x14ac:dyDescent="0.25">
      <c r="A497" s="3">
        <v>44389</v>
      </c>
      <c r="B497" s="8">
        <v>0</v>
      </c>
      <c r="C497" s="39">
        <f t="shared" ref="C497" si="466">B497+B498+B499+B500+B501+B502+B503</f>
        <v>0</v>
      </c>
      <c r="D497" s="40" t="e">
        <f t="shared" ref="D497" si="467">C497/C490</f>
        <v>#DIV/0!</v>
      </c>
      <c r="E497" s="40" t="e">
        <f t="shared" ref="E497" si="468">(B497+B498+B499+B500+B501)/(B492+B493+B494+B495+B496)</f>
        <v>#DIV/0!</v>
      </c>
      <c r="F497" s="8">
        <f t="shared" si="429"/>
        <v>614612</v>
      </c>
      <c r="G497" s="8">
        <v>0</v>
      </c>
      <c r="H497" s="8"/>
      <c r="I497" s="8">
        <f t="shared" si="430"/>
        <v>19499</v>
      </c>
      <c r="J497" s="8">
        <f t="shared" si="432"/>
        <v>1995.9003128708596</v>
      </c>
      <c r="L497" s="8">
        <f t="shared" si="441"/>
        <v>392314</v>
      </c>
      <c r="M497" s="4">
        <f t="shared" si="425"/>
        <v>3.1725706624667269E-2</v>
      </c>
      <c r="N497" s="4">
        <f t="shared" si="426"/>
        <v>0.63831165027692272</v>
      </c>
      <c r="O497" s="8">
        <f t="shared" si="427"/>
        <v>202799</v>
      </c>
      <c r="P497" s="1">
        <f t="shared" si="433"/>
        <v>0</v>
      </c>
      <c r="Q497" s="4">
        <f t="shared" si="434"/>
        <v>0</v>
      </c>
      <c r="R497" s="22">
        <f t="shared" si="435"/>
        <v>1</v>
      </c>
      <c r="T497" s="12">
        <f t="shared" si="462"/>
        <v>0</v>
      </c>
      <c r="U497" s="28" t="e">
        <f t="shared" si="424"/>
        <v>#DIV/0!</v>
      </c>
      <c r="V497" s="28" t="e">
        <f t="shared" si="416"/>
        <v>#DIV/0!</v>
      </c>
      <c r="W497" s="4" t="e">
        <f t="shared" si="463"/>
        <v>#DIV/0!</v>
      </c>
      <c r="X497" s="12"/>
      <c r="Y497" s="42" t="e">
        <f t="shared" si="413"/>
        <v>#DIV/0!</v>
      </c>
      <c r="Z497" s="44" t="e">
        <f t="shared" si="420"/>
        <v>#DIV/0!</v>
      </c>
      <c r="AA497" s="11">
        <f t="shared" si="464"/>
        <v>0</v>
      </c>
      <c r="AB497" s="4" t="e">
        <f t="shared" si="465"/>
        <v>#DIV/0!</v>
      </c>
      <c r="AC497" s="4">
        <f t="shared" si="459"/>
        <v>0</v>
      </c>
      <c r="AD497" s="4">
        <f t="shared" si="460"/>
        <v>0</v>
      </c>
      <c r="AE497" s="4" t="e">
        <f t="shared" si="461"/>
        <v>#DIV/0!</v>
      </c>
      <c r="AF497" s="1">
        <f t="shared" si="428"/>
        <v>411813</v>
      </c>
      <c r="AG497" s="4">
        <f t="shared" si="439"/>
        <v>0.95265083909444337</v>
      </c>
      <c r="AH497" s="4">
        <f t="shared" si="440"/>
        <v>4.7349160905556652E-2</v>
      </c>
    </row>
    <row r="498" spans="1:34" x14ac:dyDescent="0.25">
      <c r="A498" s="3">
        <v>44390</v>
      </c>
      <c r="B498" s="8">
        <v>0</v>
      </c>
      <c r="C498" s="39"/>
      <c r="D498" s="40"/>
      <c r="E498" s="40"/>
      <c r="F498" s="8">
        <f t="shared" si="429"/>
        <v>614612</v>
      </c>
      <c r="G498" s="8">
        <v>0</v>
      </c>
      <c r="H498" s="8"/>
      <c r="I498" s="8">
        <f t="shared" si="430"/>
        <v>19499</v>
      </c>
      <c r="J498" s="8">
        <f t="shared" si="432"/>
        <v>1995.9003128708596</v>
      </c>
      <c r="L498" s="8">
        <f t="shared" si="441"/>
        <v>392314</v>
      </c>
      <c r="M498" s="4">
        <f t="shared" si="425"/>
        <v>3.1725706624667269E-2</v>
      </c>
      <c r="N498" s="4">
        <f t="shared" si="426"/>
        <v>0.63831165027692272</v>
      </c>
      <c r="O498" s="8">
        <f t="shared" si="427"/>
        <v>202799</v>
      </c>
      <c r="P498" s="1">
        <f t="shared" si="433"/>
        <v>0</v>
      </c>
      <c r="Q498" s="4">
        <f t="shared" si="434"/>
        <v>0</v>
      </c>
      <c r="R498" s="22">
        <f t="shared" si="435"/>
        <v>1</v>
      </c>
      <c r="T498" s="12">
        <f t="shared" si="462"/>
        <v>0</v>
      </c>
      <c r="U498" s="28" t="e">
        <f t="shared" si="424"/>
        <v>#DIV/0!</v>
      </c>
      <c r="V498" s="28" t="e">
        <f t="shared" si="416"/>
        <v>#DIV/0!</v>
      </c>
      <c r="W498" s="4" t="e">
        <f t="shared" si="463"/>
        <v>#DIV/0!</v>
      </c>
      <c r="X498" s="12"/>
      <c r="Y498" s="42" t="e">
        <f t="shared" si="413"/>
        <v>#DIV/0!</v>
      </c>
      <c r="Z498" s="44" t="e">
        <f t="shared" si="420"/>
        <v>#DIV/0!</v>
      </c>
      <c r="AA498" s="11">
        <f t="shared" si="464"/>
        <v>0</v>
      </c>
      <c r="AB498" s="4" t="e">
        <f t="shared" si="465"/>
        <v>#DIV/0!</v>
      </c>
      <c r="AC498" s="4">
        <f t="shared" si="459"/>
        <v>0</v>
      </c>
      <c r="AD498" s="4">
        <f t="shared" si="460"/>
        <v>0</v>
      </c>
      <c r="AE498" s="4" t="e">
        <f t="shared" si="461"/>
        <v>#DIV/0!</v>
      </c>
      <c r="AF498" s="1">
        <f t="shared" si="428"/>
        <v>411813</v>
      </c>
      <c r="AG498" s="4">
        <f t="shared" si="439"/>
        <v>0.95265083909444337</v>
      </c>
      <c r="AH498" s="4">
        <f t="shared" si="440"/>
        <v>4.7349160905556652E-2</v>
      </c>
    </row>
    <row r="499" spans="1:34" x14ac:dyDescent="0.25">
      <c r="A499" s="3">
        <v>44391</v>
      </c>
      <c r="B499" s="8">
        <v>0</v>
      </c>
      <c r="C499" s="39"/>
      <c r="D499" s="40"/>
      <c r="E499" s="40"/>
      <c r="F499" s="8">
        <f t="shared" si="429"/>
        <v>614612</v>
      </c>
      <c r="G499" s="8">
        <v>0</v>
      </c>
      <c r="H499" s="8"/>
      <c r="I499" s="8">
        <f t="shared" si="430"/>
        <v>19499</v>
      </c>
      <c r="J499" s="8">
        <f t="shared" si="432"/>
        <v>1995.9003128708596</v>
      </c>
      <c r="L499" s="8">
        <f t="shared" si="441"/>
        <v>392314</v>
      </c>
      <c r="M499" s="4">
        <f t="shared" si="425"/>
        <v>3.1725706624667269E-2</v>
      </c>
      <c r="N499" s="4">
        <f t="shared" si="426"/>
        <v>0.63831165027692272</v>
      </c>
      <c r="O499" s="8">
        <f t="shared" si="427"/>
        <v>202799</v>
      </c>
      <c r="P499" s="1">
        <f t="shared" si="433"/>
        <v>0</v>
      </c>
      <c r="Q499" s="4">
        <f t="shared" si="434"/>
        <v>0</v>
      </c>
      <c r="R499" s="22">
        <f t="shared" si="435"/>
        <v>1</v>
      </c>
      <c r="T499" s="12">
        <f t="shared" si="462"/>
        <v>0</v>
      </c>
      <c r="U499" s="28" t="e">
        <f t="shared" si="424"/>
        <v>#DIV/0!</v>
      </c>
      <c r="V499" s="28" t="e">
        <f t="shared" si="416"/>
        <v>#DIV/0!</v>
      </c>
      <c r="W499" s="4" t="e">
        <f t="shared" si="463"/>
        <v>#DIV/0!</v>
      </c>
      <c r="X499" s="12"/>
      <c r="Y499" s="42" t="e">
        <f t="shared" si="413"/>
        <v>#DIV/0!</v>
      </c>
      <c r="Z499" s="44" t="e">
        <f t="shared" si="420"/>
        <v>#DIV/0!</v>
      </c>
      <c r="AA499" s="11">
        <f t="shared" si="464"/>
        <v>0</v>
      </c>
      <c r="AB499" s="4" t="e">
        <f t="shared" si="465"/>
        <v>#DIV/0!</v>
      </c>
      <c r="AC499" s="4">
        <f t="shared" si="459"/>
        <v>0</v>
      </c>
      <c r="AD499" s="4">
        <f t="shared" si="460"/>
        <v>0</v>
      </c>
      <c r="AE499" s="4" t="e">
        <f t="shared" si="461"/>
        <v>#DIV/0!</v>
      </c>
      <c r="AF499" s="1">
        <f t="shared" si="428"/>
        <v>411813</v>
      </c>
      <c r="AG499" s="4">
        <f t="shared" si="439"/>
        <v>0.95265083909444337</v>
      </c>
      <c r="AH499" s="4">
        <f t="shared" si="440"/>
        <v>4.7349160905556652E-2</v>
      </c>
    </row>
    <row r="500" spans="1:34" x14ac:dyDescent="0.25">
      <c r="A500" s="3">
        <v>44392</v>
      </c>
      <c r="B500" s="8">
        <v>0</v>
      </c>
      <c r="C500" s="39"/>
      <c r="D500" s="40"/>
      <c r="E500" s="40"/>
      <c r="F500" s="8">
        <f t="shared" si="429"/>
        <v>614612</v>
      </c>
      <c r="G500" s="8">
        <v>0</v>
      </c>
      <c r="H500" s="8"/>
      <c r="I500" s="8">
        <f t="shared" si="430"/>
        <v>19499</v>
      </c>
      <c r="J500" s="8">
        <f t="shared" si="432"/>
        <v>1995.9003128708596</v>
      </c>
      <c r="L500" s="8">
        <f t="shared" si="441"/>
        <v>392314</v>
      </c>
      <c r="M500" s="4">
        <f t="shared" si="425"/>
        <v>3.1725706624667269E-2</v>
      </c>
      <c r="N500" s="4">
        <f t="shared" si="426"/>
        <v>0.63831165027692272</v>
      </c>
      <c r="O500" s="8">
        <f t="shared" si="427"/>
        <v>202799</v>
      </c>
      <c r="P500" s="1">
        <f t="shared" si="433"/>
        <v>0</v>
      </c>
      <c r="Q500" s="4">
        <f t="shared" si="434"/>
        <v>0</v>
      </c>
      <c r="R500" s="22">
        <f t="shared" si="435"/>
        <v>1</v>
      </c>
      <c r="T500" s="12">
        <f t="shared" si="462"/>
        <v>0</v>
      </c>
      <c r="U500" s="28" t="e">
        <f t="shared" si="424"/>
        <v>#DIV/0!</v>
      </c>
      <c r="V500" s="28" t="e">
        <f t="shared" si="416"/>
        <v>#DIV/0!</v>
      </c>
      <c r="W500" s="4" t="e">
        <f t="shared" si="463"/>
        <v>#DIV/0!</v>
      </c>
      <c r="X500" s="12"/>
      <c r="Y500" s="42" t="e">
        <f t="shared" ref="Y500:Y563" si="469">X500/X495</f>
        <v>#DIV/0!</v>
      </c>
      <c r="Z500" s="44" t="e">
        <f t="shared" si="420"/>
        <v>#DIV/0!</v>
      </c>
      <c r="AA500" s="11">
        <f t="shared" si="464"/>
        <v>0</v>
      </c>
      <c r="AB500" s="4" t="e">
        <f t="shared" si="465"/>
        <v>#DIV/0!</v>
      </c>
      <c r="AC500" s="4">
        <f t="shared" si="459"/>
        <v>0</v>
      </c>
      <c r="AD500" s="4">
        <f t="shared" si="460"/>
        <v>0</v>
      </c>
      <c r="AE500" s="4" t="e">
        <f t="shared" si="461"/>
        <v>#DIV/0!</v>
      </c>
      <c r="AF500" s="1">
        <f t="shared" si="428"/>
        <v>411813</v>
      </c>
      <c r="AG500" s="4">
        <f t="shared" si="439"/>
        <v>0.95265083909444337</v>
      </c>
      <c r="AH500" s="4">
        <f t="shared" si="440"/>
        <v>4.7349160905556652E-2</v>
      </c>
    </row>
    <row r="501" spans="1:34" x14ac:dyDescent="0.25">
      <c r="A501" s="3">
        <v>44393</v>
      </c>
      <c r="B501" s="8">
        <v>0</v>
      </c>
      <c r="C501" s="39"/>
      <c r="D501" s="40"/>
      <c r="E501" s="40"/>
      <c r="F501" s="8">
        <f t="shared" si="429"/>
        <v>614612</v>
      </c>
      <c r="G501" s="8">
        <v>0</v>
      </c>
      <c r="H501" s="8"/>
      <c r="I501" s="8">
        <f t="shared" si="430"/>
        <v>19499</v>
      </c>
      <c r="J501" s="8">
        <f t="shared" si="432"/>
        <v>1995.9003128708596</v>
      </c>
      <c r="L501" s="8">
        <f t="shared" si="441"/>
        <v>392314</v>
      </c>
      <c r="M501" s="4">
        <f t="shared" si="425"/>
        <v>3.1725706624667269E-2</v>
      </c>
      <c r="N501" s="4">
        <f t="shared" si="426"/>
        <v>0.63831165027692272</v>
      </c>
      <c r="O501" s="8">
        <f t="shared" si="427"/>
        <v>202799</v>
      </c>
      <c r="P501" s="1">
        <f t="shared" si="433"/>
        <v>0</v>
      </c>
      <c r="Q501" s="4">
        <f t="shared" si="434"/>
        <v>0</v>
      </c>
      <c r="R501" s="22">
        <f t="shared" si="435"/>
        <v>1</v>
      </c>
      <c r="T501" s="12">
        <f t="shared" si="462"/>
        <v>0</v>
      </c>
      <c r="U501" s="28" t="e">
        <f t="shared" si="424"/>
        <v>#DIV/0!</v>
      </c>
      <c r="V501" s="28" t="e">
        <f t="shared" si="416"/>
        <v>#DIV/0!</v>
      </c>
      <c r="W501" s="4" t="e">
        <f t="shared" si="463"/>
        <v>#DIV/0!</v>
      </c>
      <c r="X501" s="12"/>
      <c r="Y501" s="42" t="e">
        <f t="shared" si="469"/>
        <v>#DIV/0!</v>
      </c>
      <c r="Z501" s="44" t="e">
        <f t="shared" si="420"/>
        <v>#DIV/0!</v>
      </c>
      <c r="AA501" s="11">
        <f t="shared" si="464"/>
        <v>0</v>
      </c>
      <c r="AB501" s="4" t="e">
        <f t="shared" si="465"/>
        <v>#DIV/0!</v>
      </c>
      <c r="AC501" s="4">
        <f t="shared" si="459"/>
        <v>0</v>
      </c>
      <c r="AD501" s="4">
        <f t="shared" si="460"/>
        <v>0</v>
      </c>
      <c r="AE501" s="4" t="e">
        <f t="shared" si="461"/>
        <v>#DIV/0!</v>
      </c>
      <c r="AF501" s="1">
        <f t="shared" si="428"/>
        <v>411813</v>
      </c>
      <c r="AG501" s="4">
        <f t="shared" si="439"/>
        <v>0.95265083909444337</v>
      </c>
      <c r="AH501" s="4">
        <f t="shared" si="440"/>
        <v>4.7349160905556652E-2</v>
      </c>
    </row>
    <row r="502" spans="1:34" x14ac:dyDescent="0.25">
      <c r="A502" s="3">
        <v>44394</v>
      </c>
      <c r="B502" s="8">
        <v>0</v>
      </c>
      <c r="C502" s="39"/>
      <c r="D502" s="40"/>
      <c r="E502" s="40" t="e">
        <f t="shared" ref="E502" si="470">(B502+B503+B504+B505+B506)/(B497+B498+B499+B500+B501)</f>
        <v>#DIV/0!</v>
      </c>
      <c r="F502" s="8">
        <f t="shared" si="429"/>
        <v>614612</v>
      </c>
      <c r="G502" s="8">
        <v>0</v>
      </c>
      <c r="H502" s="8"/>
      <c r="I502" s="8">
        <f t="shared" si="430"/>
        <v>19499</v>
      </c>
      <c r="J502" s="8">
        <f t="shared" si="432"/>
        <v>1995.9003128708596</v>
      </c>
      <c r="L502" s="8">
        <f t="shared" si="441"/>
        <v>392314</v>
      </c>
      <c r="M502" s="4">
        <f t="shared" si="425"/>
        <v>3.1725706624667269E-2</v>
      </c>
      <c r="N502" s="4">
        <f t="shared" si="426"/>
        <v>0.63831165027692272</v>
      </c>
      <c r="O502" s="8">
        <f t="shared" si="427"/>
        <v>202799</v>
      </c>
      <c r="P502" s="1">
        <f t="shared" si="433"/>
        <v>0</v>
      </c>
      <c r="Q502" s="4">
        <f t="shared" si="434"/>
        <v>0</v>
      </c>
      <c r="R502" s="22">
        <f t="shared" si="435"/>
        <v>1</v>
      </c>
      <c r="T502" s="12">
        <f t="shared" si="462"/>
        <v>0</v>
      </c>
      <c r="U502" s="28" t="e">
        <f t="shared" si="424"/>
        <v>#DIV/0!</v>
      </c>
      <c r="V502" s="28" t="e">
        <f t="shared" si="416"/>
        <v>#DIV/0!</v>
      </c>
      <c r="W502" s="4" t="e">
        <f t="shared" si="463"/>
        <v>#DIV/0!</v>
      </c>
      <c r="X502" s="12"/>
      <c r="Y502" s="42" t="e">
        <f t="shared" si="469"/>
        <v>#DIV/0!</v>
      </c>
      <c r="Z502" s="44" t="e">
        <f t="shared" si="420"/>
        <v>#DIV/0!</v>
      </c>
      <c r="AA502" s="11">
        <f t="shared" si="464"/>
        <v>0</v>
      </c>
      <c r="AB502" s="4" t="e">
        <f t="shared" si="465"/>
        <v>#DIV/0!</v>
      </c>
      <c r="AC502" s="4">
        <f t="shared" si="459"/>
        <v>0</v>
      </c>
      <c r="AD502" s="4">
        <f t="shared" si="460"/>
        <v>0</v>
      </c>
      <c r="AE502" s="4" t="e">
        <f t="shared" si="461"/>
        <v>#DIV/0!</v>
      </c>
      <c r="AF502" s="1">
        <f t="shared" si="428"/>
        <v>411813</v>
      </c>
      <c r="AG502" s="4">
        <f t="shared" si="439"/>
        <v>0.95265083909444337</v>
      </c>
      <c r="AH502" s="4">
        <f t="shared" si="440"/>
        <v>4.7349160905556652E-2</v>
      </c>
    </row>
    <row r="503" spans="1:34" x14ac:dyDescent="0.25">
      <c r="A503" s="3">
        <v>44395</v>
      </c>
      <c r="B503" s="8">
        <v>0</v>
      </c>
      <c r="C503" s="39"/>
      <c r="D503" s="40"/>
      <c r="E503" s="40"/>
      <c r="F503" s="8">
        <f t="shared" si="429"/>
        <v>614612</v>
      </c>
      <c r="G503" s="8">
        <v>0</v>
      </c>
      <c r="H503" s="8"/>
      <c r="I503" s="8">
        <f t="shared" si="430"/>
        <v>19499</v>
      </c>
      <c r="J503" s="8">
        <f t="shared" si="432"/>
        <v>1995.9003128708596</v>
      </c>
      <c r="L503" s="8">
        <f t="shared" si="441"/>
        <v>392314</v>
      </c>
      <c r="M503" s="4">
        <f t="shared" si="425"/>
        <v>3.1725706624667269E-2</v>
      </c>
      <c r="N503" s="4">
        <f t="shared" si="426"/>
        <v>0.63831165027692272</v>
      </c>
      <c r="O503" s="8">
        <f t="shared" si="427"/>
        <v>202799</v>
      </c>
      <c r="P503" s="1">
        <f t="shared" si="433"/>
        <v>0</v>
      </c>
      <c r="Q503" s="4">
        <f t="shared" si="434"/>
        <v>0</v>
      </c>
      <c r="R503" s="22">
        <f t="shared" si="435"/>
        <v>1</v>
      </c>
      <c r="T503" s="12">
        <f t="shared" si="462"/>
        <v>0</v>
      </c>
      <c r="U503" s="28" t="e">
        <f t="shared" si="424"/>
        <v>#DIV/0!</v>
      </c>
      <c r="V503" s="28" t="e">
        <f t="shared" si="416"/>
        <v>#DIV/0!</v>
      </c>
      <c r="W503" s="4" t="e">
        <f t="shared" si="463"/>
        <v>#DIV/0!</v>
      </c>
      <c r="X503" s="12"/>
      <c r="Y503" s="42" t="e">
        <f t="shared" si="469"/>
        <v>#DIV/0!</v>
      </c>
      <c r="Z503" s="44" t="e">
        <f t="shared" si="420"/>
        <v>#DIV/0!</v>
      </c>
      <c r="AA503" s="11">
        <f t="shared" si="464"/>
        <v>0</v>
      </c>
      <c r="AB503" s="4" t="e">
        <f t="shared" si="465"/>
        <v>#DIV/0!</v>
      </c>
      <c r="AC503" s="4">
        <f t="shared" si="459"/>
        <v>0</v>
      </c>
      <c r="AD503" s="4">
        <f t="shared" si="460"/>
        <v>0</v>
      </c>
      <c r="AE503" s="4" t="e">
        <f t="shared" si="461"/>
        <v>#DIV/0!</v>
      </c>
      <c r="AF503" s="1">
        <f t="shared" si="428"/>
        <v>411813</v>
      </c>
      <c r="AG503" s="4">
        <f t="shared" si="439"/>
        <v>0.95265083909444337</v>
      </c>
      <c r="AH503" s="4">
        <f t="shared" si="440"/>
        <v>4.7349160905556652E-2</v>
      </c>
    </row>
    <row r="504" spans="1:34" x14ac:dyDescent="0.25">
      <c r="A504" s="3">
        <v>44396</v>
      </c>
      <c r="B504" s="8">
        <v>0</v>
      </c>
      <c r="C504" s="39">
        <f t="shared" ref="C504" si="471">B504+B505+B506+B507+B508+B509+B510</f>
        <v>0</v>
      </c>
      <c r="D504" s="40" t="e">
        <f t="shared" ref="D504" si="472">C504/C497</f>
        <v>#DIV/0!</v>
      </c>
      <c r="E504" s="40"/>
      <c r="F504" s="8">
        <f t="shared" si="429"/>
        <v>614612</v>
      </c>
      <c r="G504" s="8">
        <v>0</v>
      </c>
      <c r="H504" s="8"/>
      <c r="I504" s="8">
        <f t="shared" si="430"/>
        <v>19499</v>
      </c>
      <c r="J504" s="8">
        <f t="shared" si="432"/>
        <v>1995.9003128708596</v>
      </c>
      <c r="L504" s="8">
        <f t="shared" si="441"/>
        <v>392314</v>
      </c>
      <c r="M504" s="4">
        <f t="shared" si="425"/>
        <v>3.1725706624667269E-2</v>
      </c>
      <c r="N504" s="4">
        <f t="shared" si="426"/>
        <v>0.63831165027692272</v>
      </c>
      <c r="O504" s="8">
        <f t="shared" si="427"/>
        <v>202799</v>
      </c>
      <c r="P504" s="1">
        <f t="shared" si="433"/>
        <v>0</v>
      </c>
      <c r="Q504" s="4">
        <f t="shared" si="434"/>
        <v>0</v>
      </c>
      <c r="R504" s="22">
        <f t="shared" si="435"/>
        <v>1</v>
      </c>
      <c r="T504" s="12">
        <f t="shared" si="462"/>
        <v>0</v>
      </c>
      <c r="U504" s="28" t="e">
        <f t="shared" si="424"/>
        <v>#DIV/0!</v>
      </c>
      <c r="V504" s="28" t="e">
        <f t="shared" ref="V504:V547" si="473">S504/S497</f>
        <v>#DIV/0!</v>
      </c>
      <c r="W504" s="4" t="e">
        <f t="shared" si="463"/>
        <v>#DIV/0!</v>
      </c>
      <c r="X504" s="12"/>
      <c r="Y504" s="42" t="e">
        <f t="shared" si="469"/>
        <v>#DIV/0!</v>
      </c>
      <c r="Z504" s="44" t="e">
        <f t="shared" si="420"/>
        <v>#DIV/0!</v>
      </c>
      <c r="AA504" s="11">
        <f t="shared" si="464"/>
        <v>0</v>
      </c>
      <c r="AB504" s="4" t="e">
        <f t="shared" si="465"/>
        <v>#DIV/0!</v>
      </c>
      <c r="AC504" s="4">
        <f t="shared" si="459"/>
        <v>0</v>
      </c>
      <c r="AD504" s="4">
        <f t="shared" si="460"/>
        <v>0</v>
      </c>
      <c r="AE504" s="4" t="e">
        <f t="shared" si="461"/>
        <v>#DIV/0!</v>
      </c>
      <c r="AF504" s="1">
        <f t="shared" si="428"/>
        <v>411813</v>
      </c>
      <c r="AG504" s="4">
        <f t="shared" si="439"/>
        <v>0.95265083909444337</v>
      </c>
      <c r="AH504" s="4">
        <f t="shared" si="440"/>
        <v>4.7349160905556652E-2</v>
      </c>
    </row>
    <row r="505" spans="1:34" x14ac:dyDescent="0.25">
      <c r="A505" s="3">
        <v>44397</v>
      </c>
      <c r="B505" s="8">
        <v>0</v>
      </c>
      <c r="C505" s="39"/>
      <c r="D505" s="40"/>
      <c r="E505" s="40"/>
      <c r="F505" s="8">
        <f t="shared" si="429"/>
        <v>614612</v>
      </c>
      <c r="G505" s="8">
        <v>0</v>
      </c>
      <c r="H505" s="8"/>
      <c r="I505" s="8">
        <f t="shared" si="430"/>
        <v>19499</v>
      </c>
      <c r="J505" s="8">
        <f t="shared" si="432"/>
        <v>1995.9003128708596</v>
      </c>
      <c r="L505" s="8">
        <f t="shared" si="441"/>
        <v>392314</v>
      </c>
      <c r="M505" s="4">
        <f t="shared" si="425"/>
        <v>3.1725706624667269E-2</v>
      </c>
      <c r="N505" s="4">
        <f t="shared" si="426"/>
        <v>0.63831165027692272</v>
      </c>
      <c r="O505" s="8">
        <f t="shared" si="427"/>
        <v>202799</v>
      </c>
      <c r="P505" s="1">
        <f t="shared" si="433"/>
        <v>0</v>
      </c>
      <c r="Q505" s="4">
        <f t="shared" si="434"/>
        <v>0</v>
      </c>
      <c r="R505" s="22">
        <f t="shared" si="435"/>
        <v>1</v>
      </c>
      <c r="T505" s="12">
        <f t="shared" si="462"/>
        <v>0</v>
      </c>
      <c r="U505" s="28" t="e">
        <f t="shared" si="424"/>
        <v>#DIV/0!</v>
      </c>
      <c r="V505" s="28" t="e">
        <f t="shared" si="473"/>
        <v>#DIV/0!</v>
      </c>
      <c r="W505" s="4" t="e">
        <f t="shared" si="463"/>
        <v>#DIV/0!</v>
      </c>
      <c r="X505" s="12"/>
      <c r="Y505" s="42" t="e">
        <f t="shared" si="469"/>
        <v>#DIV/0!</v>
      </c>
      <c r="Z505" s="44" t="e">
        <f t="shared" si="420"/>
        <v>#DIV/0!</v>
      </c>
      <c r="AA505" s="11">
        <f t="shared" si="464"/>
        <v>0</v>
      </c>
      <c r="AB505" s="4" t="e">
        <f t="shared" si="465"/>
        <v>#DIV/0!</v>
      </c>
      <c r="AC505" s="4">
        <f t="shared" si="459"/>
        <v>0</v>
      </c>
      <c r="AD505" s="4">
        <f t="shared" si="460"/>
        <v>0</v>
      </c>
      <c r="AE505" s="4" t="e">
        <f t="shared" si="461"/>
        <v>#DIV/0!</v>
      </c>
      <c r="AF505" s="1">
        <f t="shared" si="428"/>
        <v>411813</v>
      </c>
      <c r="AG505" s="4">
        <f t="shared" si="439"/>
        <v>0.95265083909444337</v>
      </c>
      <c r="AH505" s="4">
        <f t="shared" si="440"/>
        <v>4.7349160905556652E-2</v>
      </c>
    </row>
    <row r="506" spans="1:34" x14ac:dyDescent="0.25">
      <c r="A506" s="3">
        <v>44398</v>
      </c>
      <c r="B506" s="8">
        <v>0</v>
      </c>
      <c r="C506" s="39"/>
      <c r="D506" s="40"/>
      <c r="E506" s="40"/>
      <c r="F506" s="8">
        <f t="shared" si="429"/>
        <v>614612</v>
      </c>
      <c r="G506" s="8">
        <v>0</v>
      </c>
      <c r="H506" s="8"/>
      <c r="I506" s="8">
        <f t="shared" si="430"/>
        <v>19499</v>
      </c>
      <c r="J506" s="8">
        <f t="shared" si="432"/>
        <v>1995.9003128708596</v>
      </c>
      <c r="L506" s="8">
        <f t="shared" si="441"/>
        <v>392314</v>
      </c>
      <c r="M506" s="4">
        <f t="shared" si="425"/>
        <v>3.1725706624667269E-2</v>
      </c>
      <c r="N506" s="4">
        <f t="shared" si="426"/>
        <v>0.63831165027692272</v>
      </c>
      <c r="O506" s="8">
        <f t="shared" si="427"/>
        <v>202799</v>
      </c>
      <c r="P506" s="1">
        <f t="shared" si="433"/>
        <v>0</v>
      </c>
      <c r="Q506" s="4">
        <f t="shared" si="434"/>
        <v>0</v>
      </c>
      <c r="R506" s="22">
        <f t="shared" si="435"/>
        <v>1</v>
      </c>
      <c r="T506" s="12">
        <f t="shared" si="462"/>
        <v>0</v>
      </c>
      <c r="U506" s="28" t="e">
        <f t="shared" si="424"/>
        <v>#DIV/0!</v>
      </c>
      <c r="V506" s="28" t="e">
        <f t="shared" si="473"/>
        <v>#DIV/0!</v>
      </c>
      <c r="W506" s="4" t="e">
        <f t="shared" si="463"/>
        <v>#DIV/0!</v>
      </c>
      <c r="X506" s="12"/>
      <c r="Y506" s="42" t="e">
        <f t="shared" si="469"/>
        <v>#DIV/0!</v>
      </c>
      <c r="Z506" s="44" t="e">
        <f t="shared" si="420"/>
        <v>#DIV/0!</v>
      </c>
      <c r="AA506" s="11">
        <f t="shared" si="464"/>
        <v>0</v>
      </c>
      <c r="AB506" s="4" t="e">
        <f t="shared" si="465"/>
        <v>#DIV/0!</v>
      </c>
      <c r="AC506" s="4">
        <f t="shared" si="459"/>
        <v>0</v>
      </c>
      <c r="AD506" s="4">
        <f t="shared" si="460"/>
        <v>0</v>
      </c>
      <c r="AE506" s="4" t="e">
        <f t="shared" si="461"/>
        <v>#DIV/0!</v>
      </c>
      <c r="AF506" s="1">
        <f t="shared" si="428"/>
        <v>411813</v>
      </c>
      <c r="AG506" s="4">
        <f t="shared" si="439"/>
        <v>0.95265083909444337</v>
      </c>
      <c r="AH506" s="4">
        <f t="shared" si="440"/>
        <v>4.7349160905556652E-2</v>
      </c>
    </row>
    <row r="507" spans="1:34" x14ac:dyDescent="0.25">
      <c r="A507" s="3">
        <v>44399</v>
      </c>
      <c r="B507" s="8">
        <v>0</v>
      </c>
      <c r="C507" s="39"/>
      <c r="D507" s="40"/>
      <c r="E507" s="40" t="e">
        <f t="shared" ref="E507" si="474">(B507+B508+B509+B510+B511)/(B502+B503+B504+B505+B506)</f>
        <v>#DIV/0!</v>
      </c>
      <c r="F507" s="8">
        <f t="shared" si="429"/>
        <v>614612</v>
      </c>
      <c r="G507" s="8">
        <v>0</v>
      </c>
      <c r="H507" s="8"/>
      <c r="I507" s="8">
        <f t="shared" si="430"/>
        <v>19499</v>
      </c>
      <c r="J507" s="8">
        <f t="shared" si="432"/>
        <v>1995.9003128708596</v>
      </c>
      <c r="L507" s="8">
        <f t="shared" si="441"/>
        <v>392314</v>
      </c>
      <c r="M507" s="4">
        <f t="shared" si="425"/>
        <v>3.1725706624667269E-2</v>
      </c>
      <c r="N507" s="4">
        <f t="shared" si="426"/>
        <v>0.63831165027692272</v>
      </c>
      <c r="O507" s="8">
        <f t="shared" si="427"/>
        <v>202799</v>
      </c>
      <c r="P507" s="1">
        <f t="shared" si="433"/>
        <v>0</v>
      </c>
      <c r="Q507" s="4">
        <f t="shared" si="434"/>
        <v>0</v>
      </c>
      <c r="R507" s="22">
        <f t="shared" si="435"/>
        <v>1</v>
      </c>
      <c r="T507" s="12">
        <f t="shared" si="462"/>
        <v>0</v>
      </c>
      <c r="U507" s="28" t="e">
        <f t="shared" si="424"/>
        <v>#DIV/0!</v>
      </c>
      <c r="V507" s="28" t="e">
        <f t="shared" si="473"/>
        <v>#DIV/0!</v>
      </c>
      <c r="W507" s="4" t="e">
        <f t="shared" si="463"/>
        <v>#DIV/0!</v>
      </c>
      <c r="X507" s="12"/>
      <c r="Y507" s="42" t="e">
        <f t="shared" si="469"/>
        <v>#DIV/0!</v>
      </c>
      <c r="Z507" s="44" t="e">
        <f t="shared" ref="Z507:Z570" si="475">X507/X500</f>
        <v>#DIV/0!</v>
      </c>
      <c r="AA507" s="11">
        <f t="shared" si="464"/>
        <v>0</v>
      </c>
      <c r="AB507" s="4" t="e">
        <f t="shared" si="465"/>
        <v>#DIV/0!</v>
      </c>
      <c r="AC507" s="4">
        <f t="shared" si="459"/>
        <v>0</v>
      </c>
      <c r="AD507" s="4">
        <f t="shared" si="460"/>
        <v>0</v>
      </c>
      <c r="AE507" s="4" t="e">
        <f t="shared" si="461"/>
        <v>#DIV/0!</v>
      </c>
      <c r="AF507" s="1">
        <f t="shared" si="428"/>
        <v>411813</v>
      </c>
      <c r="AG507" s="4">
        <f t="shared" si="439"/>
        <v>0.95265083909444337</v>
      </c>
      <c r="AH507" s="4">
        <f t="shared" si="440"/>
        <v>4.7349160905556652E-2</v>
      </c>
    </row>
    <row r="508" spans="1:34" x14ac:dyDescent="0.25">
      <c r="A508" s="3">
        <v>44400</v>
      </c>
      <c r="B508" s="8">
        <v>0</v>
      </c>
      <c r="C508" s="39"/>
      <c r="D508" s="40"/>
      <c r="E508" s="40"/>
      <c r="F508" s="8">
        <f t="shared" si="429"/>
        <v>614612</v>
      </c>
      <c r="G508" s="8">
        <v>0</v>
      </c>
      <c r="H508" s="8"/>
      <c r="I508" s="8">
        <f t="shared" si="430"/>
        <v>19499</v>
      </c>
      <c r="J508" s="8">
        <f t="shared" si="432"/>
        <v>1995.9003128708596</v>
      </c>
      <c r="L508" s="8">
        <f t="shared" si="441"/>
        <v>392314</v>
      </c>
      <c r="M508" s="4">
        <f t="shared" si="425"/>
        <v>3.1725706624667269E-2</v>
      </c>
      <c r="N508" s="4">
        <f t="shared" si="426"/>
        <v>0.63831165027692272</v>
      </c>
      <c r="O508" s="8">
        <f t="shared" si="427"/>
        <v>202799</v>
      </c>
      <c r="P508" s="1">
        <f t="shared" si="433"/>
        <v>0</v>
      </c>
      <c r="Q508" s="4">
        <f t="shared" si="434"/>
        <v>0</v>
      </c>
      <c r="R508" s="22">
        <f t="shared" si="435"/>
        <v>1</v>
      </c>
      <c r="T508" s="12">
        <f t="shared" si="462"/>
        <v>0</v>
      </c>
      <c r="U508" s="28" t="e">
        <f t="shared" si="424"/>
        <v>#DIV/0!</v>
      </c>
      <c r="V508" s="28" t="e">
        <f t="shared" si="473"/>
        <v>#DIV/0!</v>
      </c>
      <c r="W508" s="4" t="e">
        <f t="shared" si="463"/>
        <v>#DIV/0!</v>
      </c>
      <c r="X508" s="12"/>
      <c r="Y508" s="42" t="e">
        <f t="shared" si="469"/>
        <v>#DIV/0!</v>
      </c>
      <c r="Z508" s="44" t="e">
        <f t="shared" si="475"/>
        <v>#DIV/0!</v>
      </c>
      <c r="AA508" s="11">
        <f t="shared" si="464"/>
        <v>0</v>
      </c>
      <c r="AB508" s="4" t="e">
        <f t="shared" si="465"/>
        <v>#DIV/0!</v>
      </c>
      <c r="AC508" s="4">
        <f t="shared" si="459"/>
        <v>0</v>
      </c>
      <c r="AD508" s="4">
        <f t="shared" si="460"/>
        <v>0</v>
      </c>
      <c r="AE508" s="4" t="e">
        <f t="shared" si="461"/>
        <v>#DIV/0!</v>
      </c>
      <c r="AF508" s="1">
        <f t="shared" si="428"/>
        <v>411813</v>
      </c>
      <c r="AG508" s="4">
        <f t="shared" si="439"/>
        <v>0.95265083909444337</v>
      </c>
      <c r="AH508" s="4">
        <f t="shared" si="440"/>
        <v>4.7349160905556652E-2</v>
      </c>
    </row>
    <row r="509" spans="1:34" x14ac:dyDescent="0.25">
      <c r="A509" s="3">
        <v>44401</v>
      </c>
      <c r="B509" s="8">
        <v>0</v>
      </c>
      <c r="C509" s="39"/>
      <c r="D509" s="40"/>
      <c r="E509" s="40"/>
      <c r="F509" s="8">
        <f t="shared" si="429"/>
        <v>614612</v>
      </c>
      <c r="G509" s="8">
        <v>0</v>
      </c>
      <c r="H509" s="8"/>
      <c r="I509" s="8">
        <f t="shared" si="430"/>
        <v>19499</v>
      </c>
      <c r="J509" s="8">
        <f t="shared" si="432"/>
        <v>1995.9003128708596</v>
      </c>
      <c r="L509" s="8">
        <f t="shared" si="441"/>
        <v>392314</v>
      </c>
      <c r="M509" s="4">
        <f t="shared" si="425"/>
        <v>3.1725706624667269E-2</v>
      </c>
      <c r="N509" s="4">
        <f t="shared" si="426"/>
        <v>0.63831165027692272</v>
      </c>
      <c r="O509" s="8">
        <f t="shared" si="427"/>
        <v>202799</v>
      </c>
      <c r="P509" s="1">
        <f t="shared" si="433"/>
        <v>0</v>
      </c>
      <c r="Q509" s="4">
        <f t="shared" si="434"/>
        <v>0</v>
      </c>
      <c r="R509" s="22">
        <f t="shared" si="435"/>
        <v>1</v>
      </c>
      <c r="T509" s="12">
        <f t="shared" si="462"/>
        <v>0</v>
      </c>
      <c r="U509" s="28" t="e">
        <f t="shared" si="424"/>
        <v>#DIV/0!</v>
      </c>
      <c r="V509" s="28" t="e">
        <f t="shared" si="473"/>
        <v>#DIV/0!</v>
      </c>
      <c r="W509" s="4" t="e">
        <f t="shared" si="463"/>
        <v>#DIV/0!</v>
      </c>
      <c r="X509" s="12"/>
      <c r="Y509" s="42" t="e">
        <f t="shared" si="469"/>
        <v>#DIV/0!</v>
      </c>
      <c r="Z509" s="44" t="e">
        <f t="shared" si="475"/>
        <v>#DIV/0!</v>
      </c>
      <c r="AA509" s="11">
        <f t="shared" si="464"/>
        <v>0</v>
      </c>
      <c r="AB509" s="4" t="e">
        <f t="shared" si="465"/>
        <v>#DIV/0!</v>
      </c>
      <c r="AC509" s="4">
        <f t="shared" si="459"/>
        <v>0</v>
      </c>
      <c r="AD509" s="4">
        <f t="shared" si="460"/>
        <v>0</v>
      </c>
      <c r="AE509" s="4" t="e">
        <f t="shared" si="461"/>
        <v>#DIV/0!</v>
      </c>
      <c r="AF509" s="1">
        <f t="shared" si="428"/>
        <v>411813</v>
      </c>
      <c r="AG509" s="4">
        <f t="shared" si="439"/>
        <v>0.95265083909444337</v>
      </c>
      <c r="AH509" s="4">
        <f t="shared" si="440"/>
        <v>4.7349160905556652E-2</v>
      </c>
    </row>
    <row r="510" spans="1:34" x14ac:dyDescent="0.25">
      <c r="A510" s="3">
        <v>44402</v>
      </c>
      <c r="B510" s="8">
        <v>0</v>
      </c>
      <c r="C510" s="39"/>
      <c r="D510" s="40"/>
      <c r="E510" s="40"/>
      <c r="F510" s="8">
        <f t="shared" si="429"/>
        <v>614612</v>
      </c>
      <c r="G510" s="8">
        <v>0</v>
      </c>
      <c r="H510" s="8"/>
      <c r="I510" s="8">
        <f t="shared" si="430"/>
        <v>19499</v>
      </c>
      <c r="J510" s="8">
        <f t="shared" si="432"/>
        <v>1995.9003128708596</v>
      </c>
      <c r="L510" s="8">
        <f t="shared" si="441"/>
        <v>392314</v>
      </c>
      <c r="M510" s="4">
        <f t="shared" si="425"/>
        <v>3.1725706624667269E-2</v>
      </c>
      <c r="N510" s="4">
        <f t="shared" si="426"/>
        <v>0.63831165027692272</v>
      </c>
      <c r="O510" s="8">
        <f t="shared" si="427"/>
        <v>202799</v>
      </c>
      <c r="P510" s="1">
        <f t="shared" si="433"/>
        <v>0</v>
      </c>
      <c r="Q510" s="4">
        <f t="shared" si="434"/>
        <v>0</v>
      </c>
      <c r="R510" s="22">
        <f t="shared" si="435"/>
        <v>1</v>
      </c>
      <c r="T510" s="12">
        <f t="shared" si="462"/>
        <v>0</v>
      </c>
      <c r="U510" s="28" t="e">
        <f t="shared" si="424"/>
        <v>#DIV/0!</v>
      </c>
      <c r="V510" s="28" t="e">
        <f t="shared" si="473"/>
        <v>#DIV/0!</v>
      </c>
      <c r="W510" s="4" t="e">
        <f t="shared" si="463"/>
        <v>#DIV/0!</v>
      </c>
      <c r="X510" s="12"/>
      <c r="Y510" s="42" t="e">
        <f t="shared" si="469"/>
        <v>#DIV/0!</v>
      </c>
      <c r="Z510" s="44" t="e">
        <f t="shared" si="475"/>
        <v>#DIV/0!</v>
      </c>
      <c r="AA510" s="11">
        <f t="shared" si="464"/>
        <v>0</v>
      </c>
      <c r="AB510" s="4" t="e">
        <f t="shared" si="465"/>
        <v>#DIV/0!</v>
      </c>
      <c r="AC510" s="4">
        <f t="shared" si="459"/>
        <v>0</v>
      </c>
      <c r="AD510" s="4">
        <f t="shared" si="460"/>
        <v>0</v>
      </c>
      <c r="AE510" s="4" t="e">
        <f t="shared" si="461"/>
        <v>#DIV/0!</v>
      </c>
      <c r="AF510" s="1">
        <f t="shared" si="428"/>
        <v>411813</v>
      </c>
      <c r="AG510" s="4">
        <f t="shared" si="439"/>
        <v>0.95265083909444337</v>
      </c>
      <c r="AH510" s="4">
        <f t="shared" si="440"/>
        <v>4.7349160905556652E-2</v>
      </c>
    </row>
    <row r="511" spans="1:34" x14ac:dyDescent="0.25">
      <c r="A511" s="3">
        <v>44403</v>
      </c>
      <c r="B511" s="8">
        <v>0</v>
      </c>
      <c r="C511" s="39">
        <f t="shared" ref="C511" si="476">B511+B512+B513+B514+B515+B516+B517</f>
        <v>0</v>
      </c>
      <c r="D511" s="40" t="e">
        <f t="shared" ref="D511" si="477">C511/C504</f>
        <v>#DIV/0!</v>
      </c>
      <c r="E511" s="40"/>
      <c r="F511" s="8">
        <f t="shared" si="429"/>
        <v>614612</v>
      </c>
      <c r="G511" s="8">
        <v>0</v>
      </c>
      <c r="H511" s="8"/>
      <c r="I511" s="8">
        <f t="shared" si="430"/>
        <v>19499</v>
      </c>
      <c r="J511" s="8">
        <f t="shared" si="432"/>
        <v>1995.9003128708596</v>
      </c>
      <c r="L511" s="8">
        <f t="shared" si="441"/>
        <v>392314</v>
      </c>
      <c r="M511" s="4">
        <f t="shared" si="425"/>
        <v>3.1725706624667269E-2</v>
      </c>
      <c r="N511" s="4">
        <f t="shared" si="426"/>
        <v>0.63831165027692272</v>
      </c>
      <c r="O511" s="8">
        <f t="shared" si="427"/>
        <v>202799</v>
      </c>
      <c r="P511" s="1">
        <f t="shared" si="433"/>
        <v>0</v>
      </c>
      <c r="Q511" s="4">
        <f t="shared" si="434"/>
        <v>0</v>
      </c>
      <c r="R511" s="22">
        <f t="shared" si="435"/>
        <v>1</v>
      </c>
      <c r="T511" s="12">
        <f t="shared" si="462"/>
        <v>0</v>
      </c>
      <c r="U511" s="28" t="e">
        <f t="shared" si="424"/>
        <v>#DIV/0!</v>
      </c>
      <c r="V511" s="28" t="e">
        <f t="shared" si="473"/>
        <v>#DIV/0!</v>
      </c>
      <c r="W511" s="4" t="e">
        <f t="shared" si="463"/>
        <v>#DIV/0!</v>
      </c>
      <c r="X511" s="12"/>
      <c r="Y511" s="42" t="e">
        <f t="shared" si="469"/>
        <v>#DIV/0!</v>
      </c>
      <c r="Z511" s="44" t="e">
        <f t="shared" si="475"/>
        <v>#DIV/0!</v>
      </c>
      <c r="AA511" s="11">
        <f t="shared" si="464"/>
        <v>0</v>
      </c>
      <c r="AB511" s="4" t="e">
        <f t="shared" si="465"/>
        <v>#DIV/0!</v>
      </c>
      <c r="AC511" s="4">
        <f t="shared" si="459"/>
        <v>0</v>
      </c>
      <c r="AD511" s="4">
        <f t="shared" si="460"/>
        <v>0</v>
      </c>
      <c r="AE511" s="4" t="e">
        <f t="shared" si="461"/>
        <v>#DIV/0!</v>
      </c>
      <c r="AF511" s="1">
        <f t="shared" si="428"/>
        <v>411813</v>
      </c>
      <c r="AG511" s="4">
        <f t="shared" si="439"/>
        <v>0.95265083909444337</v>
      </c>
      <c r="AH511" s="4">
        <f t="shared" si="440"/>
        <v>4.7349160905556652E-2</v>
      </c>
    </row>
    <row r="512" spans="1:34" x14ac:dyDescent="0.25">
      <c r="A512" s="3">
        <v>44404</v>
      </c>
      <c r="B512" s="8">
        <v>0</v>
      </c>
      <c r="C512" s="39"/>
      <c r="D512" s="40"/>
      <c r="E512" s="40" t="e">
        <f t="shared" ref="E512" si="478">(B512+B513+B514+B515+B516)/(B507+B508+B509+B510+B511)</f>
        <v>#DIV/0!</v>
      </c>
      <c r="F512" s="8">
        <f t="shared" si="429"/>
        <v>614612</v>
      </c>
      <c r="G512" s="8">
        <v>0</v>
      </c>
      <c r="H512" s="8"/>
      <c r="I512" s="8">
        <f t="shared" si="430"/>
        <v>19499</v>
      </c>
      <c r="J512" s="8">
        <f t="shared" si="432"/>
        <v>1995.9003128708596</v>
      </c>
      <c r="L512" s="8">
        <f t="shared" si="441"/>
        <v>392314</v>
      </c>
      <c r="M512" s="4">
        <f t="shared" si="425"/>
        <v>3.1725706624667269E-2</v>
      </c>
      <c r="N512" s="4">
        <f t="shared" si="426"/>
        <v>0.63831165027692272</v>
      </c>
      <c r="O512" s="8">
        <f t="shared" si="427"/>
        <v>202799</v>
      </c>
      <c r="P512" s="1">
        <f t="shared" si="433"/>
        <v>0</v>
      </c>
      <c r="Q512" s="4">
        <f t="shared" si="434"/>
        <v>0</v>
      </c>
      <c r="R512" s="22">
        <f t="shared" si="435"/>
        <v>1</v>
      </c>
      <c r="T512" s="12">
        <f t="shared" si="462"/>
        <v>0</v>
      </c>
      <c r="U512" s="28" t="e">
        <f t="shared" ref="U512:U547" si="479">S512/S507</f>
        <v>#DIV/0!</v>
      </c>
      <c r="V512" s="28" t="e">
        <f t="shared" si="473"/>
        <v>#DIV/0!</v>
      </c>
      <c r="W512" s="4" t="e">
        <f t="shared" si="463"/>
        <v>#DIV/0!</v>
      </c>
      <c r="X512" s="12"/>
      <c r="Y512" s="42" t="e">
        <f t="shared" si="469"/>
        <v>#DIV/0!</v>
      </c>
      <c r="Z512" s="44" t="e">
        <f t="shared" si="475"/>
        <v>#DIV/0!</v>
      </c>
      <c r="AA512" s="11">
        <f t="shared" si="464"/>
        <v>0</v>
      </c>
      <c r="AB512" s="4" t="e">
        <f t="shared" si="465"/>
        <v>#DIV/0!</v>
      </c>
      <c r="AC512" s="4">
        <f t="shared" si="459"/>
        <v>0</v>
      </c>
      <c r="AD512" s="4">
        <f t="shared" si="460"/>
        <v>0</v>
      </c>
      <c r="AE512" s="4" t="e">
        <f t="shared" si="461"/>
        <v>#DIV/0!</v>
      </c>
      <c r="AF512" s="1">
        <f t="shared" si="428"/>
        <v>411813</v>
      </c>
      <c r="AG512" s="4">
        <f t="shared" si="439"/>
        <v>0.95265083909444337</v>
      </c>
      <c r="AH512" s="4">
        <f t="shared" si="440"/>
        <v>4.7349160905556652E-2</v>
      </c>
    </row>
    <row r="513" spans="1:34" x14ac:dyDescent="0.25">
      <c r="A513" s="3">
        <v>44405</v>
      </c>
      <c r="B513" s="8">
        <v>0</v>
      </c>
      <c r="C513" s="39"/>
      <c r="D513" s="40"/>
      <c r="E513" s="40"/>
      <c r="F513" s="8">
        <f t="shared" si="429"/>
        <v>614612</v>
      </c>
      <c r="G513" s="8">
        <v>0</v>
      </c>
      <c r="H513" s="8"/>
      <c r="I513" s="8">
        <f t="shared" si="430"/>
        <v>19499</v>
      </c>
      <c r="J513" s="8">
        <f t="shared" si="432"/>
        <v>1995.9003128708596</v>
      </c>
      <c r="L513" s="8">
        <f t="shared" si="441"/>
        <v>392314</v>
      </c>
      <c r="M513" s="4">
        <f t="shared" si="425"/>
        <v>3.1725706624667269E-2</v>
      </c>
      <c r="N513" s="4">
        <f t="shared" si="426"/>
        <v>0.63831165027692272</v>
      </c>
      <c r="O513" s="8">
        <f t="shared" si="427"/>
        <v>202799</v>
      </c>
      <c r="P513" s="1">
        <f t="shared" si="433"/>
        <v>0</v>
      </c>
      <c r="Q513" s="4">
        <f t="shared" si="434"/>
        <v>0</v>
      </c>
      <c r="R513" s="22">
        <f t="shared" si="435"/>
        <v>1</v>
      </c>
      <c r="T513" s="12">
        <f t="shared" si="462"/>
        <v>0</v>
      </c>
      <c r="U513" s="28" t="e">
        <f t="shared" si="479"/>
        <v>#DIV/0!</v>
      </c>
      <c r="V513" s="28" t="e">
        <f t="shared" si="473"/>
        <v>#DIV/0!</v>
      </c>
      <c r="W513" s="4" t="e">
        <f t="shared" si="463"/>
        <v>#DIV/0!</v>
      </c>
      <c r="X513" s="12"/>
      <c r="Y513" s="42" t="e">
        <f t="shared" si="469"/>
        <v>#DIV/0!</v>
      </c>
      <c r="Z513" s="44" t="e">
        <f t="shared" si="475"/>
        <v>#DIV/0!</v>
      </c>
      <c r="AA513" s="11">
        <f t="shared" si="464"/>
        <v>0</v>
      </c>
      <c r="AB513" s="4" t="e">
        <f t="shared" si="465"/>
        <v>#DIV/0!</v>
      </c>
      <c r="AC513" s="4">
        <f t="shared" si="459"/>
        <v>0</v>
      </c>
      <c r="AD513" s="4">
        <f t="shared" si="460"/>
        <v>0</v>
      </c>
      <c r="AE513" s="4" t="e">
        <f t="shared" si="461"/>
        <v>#DIV/0!</v>
      </c>
      <c r="AF513" s="1">
        <f t="shared" si="428"/>
        <v>411813</v>
      </c>
      <c r="AG513" s="4">
        <f t="shared" si="439"/>
        <v>0.95265083909444337</v>
      </c>
      <c r="AH513" s="4">
        <f t="shared" si="440"/>
        <v>4.7349160905556652E-2</v>
      </c>
    </row>
    <row r="514" spans="1:34" x14ac:dyDescent="0.25">
      <c r="A514" s="3">
        <v>44406</v>
      </c>
      <c r="B514" s="8">
        <v>0</v>
      </c>
      <c r="C514" s="39"/>
      <c r="D514" s="40"/>
      <c r="E514" s="40"/>
      <c r="F514" s="8">
        <f t="shared" si="429"/>
        <v>614612</v>
      </c>
      <c r="G514" s="8">
        <v>0</v>
      </c>
      <c r="H514" s="8"/>
      <c r="I514" s="8">
        <f t="shared" si="430"/>
        <v>19499</v>
      </c>
      <c r="J514" s="8">
        <f t="shared" si="432"/>
        <v>1995.9003128708596</v>
      </c>
      <c r="L514" s="8">
        <f t="shared" si="441"/>
        <v>392314</v>
      </c>
      <c r="M514" s="4">
        <f t="shared" ref="M514:M577" si="480">I514/F514</f>
        <v>3.1725706624667269E-2</v>
      </c>
      <c r="N514" s="4">
        <f t="shared" ref="N514:N577" si="481">L514/F514</f>
        <v>0.63831165027692272</v>
      </c>
      <c r="O514" s="8">
        <f t="shared" ref="O514:O577" si="482">F514-(I514+L514)</f>
        <v>202799</v>
      </c>
      <c r="P514" s="1">
        <f t="shared" si="433"/>
        <v>0</v>
      </c>
      <c r="Q514" s="4">
        <f t="shared" si="434"/>
        <v>0</v>
      </c>
      <c r="R514" s="22">
        <f t="shared" si="435"/>
        <v>1</v>
      </c>
      <c r="T514" s="12">
        <f t="shared" si="462"/>
        <v>0</v>
      </c>
      <c r="U514" s="28" t="e">
        <f t="shared" si="479"/>
        <v>#DIV/0!</v>
      </c>
      <c r="V514" s="28" t="e">
        <f t="shared" si="473"/>
        <v>#DIV/0!</v>
      </c>
      <c r="W514" s="4" t="e">
        <f t="shared" si="463"/>
        <v>#DIV/0!</v>
      </c>
      <c r="X514" s="12"/>
      <c r="Y514" s="42" t="e">
        <f t="shared" si="469"/>
        <v>#DIV/0!</v>
      </c>
      <c r="Z514" s="44" t="e">
        <f t="shared" si="475"/>
        <v>#DIV/0!</v>
      </c>
      <c r="AA514" s="11">
        <f t="shared" si="464"/>
        <v>0</v>
      </c>
      <c r="AB514" s="4" t="e">
        <f t="shared" si="465"/>
        <v>#DIV/0!</v>
      </c>
      <c r="AC514" s="4">
        <f t="shared" si="459"/>
        <v>0</v>
      </c>
      <c r="AD514" s="4">
        <f t="shared" si="460"/>
        <v>0</v>
      </c>
      <c r="AE514" s="4" t="e">
        <f t="shared" si="461"/>
        <v>#DIV/0!</v>
      </c>
      <c r="AF514" s="1">
        <f t="shared" ref="AF514:AF577" si="483">F514-O514</f>
        <v>411813</v>
      </c>
      <c r="AG514" s="4">
        <f t="shared" si="439"/>
        <v>0.95265083909444337</v>
      </c>
      <c r="AH514" s="4">
        <f t="shared" si="440"/>
        <v>4.7349160905556652E-2</v>
      </c>
    </row>
    <row r="515" spans="1:34" x14ac:dyDescent="0.25">
      <c r="A515" s="3">
        <v>44407</v>
      </c>
      <c r="B515" s="8">
        <v>0</v>
      </c>
      <c r="C515" s="39"/>
      <c r="D515" s="40"/>
      <c r="E515" s="40"/>
      <c r="F515" s="8">
        <f t="shared" ref="F515:F578" si="484">F514+B515</f>
        <v>614612</v>
      </c>
      <c r="G515" s="8">
        <v>0</v>
      </c>
      <c r="H515" s="8"/>
      <c r="I515" s="8">
        <f t="shared" ref="I515:I578" si="485">I514+G515</f>
        <v>19499</v>
      </c>
      <c r="J515" s="8">
        <f t="shared" si="432"/>
        <v>1995.9003128708596</v>
      </c>
      <c r="L515" s="8">
        <f t="shared" si="441"/>
        <v>392314</v>
      </c>
      <c r="M515" s="4">
        <f t="shared" si="480"/>
        <v>3.1725706624667269E-2</v>
      </c>
      <c r="N515" s="4">
        <f t="shared" si="481"/>
        <v>0.63831165027692272</v>
      </c>
      <c r="O515" s="8">
        <f t="shared" si="482"/>
        <v>202799</v>
      </c>
      <c r="P515" s="1">
        <f t="shared" si="433"/>
        <v>0</v>
      </c>
      <c r="Q515" s="4">
        <f t="shared" si="434"/>
        <v>0</v>
      </c>
      <c r="R515" s="22">
        <f t="shared" si="435"/>
        <v>1</v>
      </c>
      <c r="T515" s="12">
        <f t="shared" si="462"/>
        <v>0</v>
      </c>
      <c r="U515" s="28" t="e">
        <f t="shared" si="479"/>
        <v>#DIV/0!</v>
      </c>
      <c r="V515" s="28" t="e">
        <f t="shared" si="473"/>
        <v>#DIV/0!</v>
      </c>
      <c r="W515" s="4" t="e">
        <f t="shared" si="463"/>
        <v>#DIV/0!</v>
      </c>
      <c r="X515" s="12"/>
      <c r="Y515" s="42" t="e">
        <f t="shared" si="469"/>
        <v>#DIV/0!</v>
      </c>
      <c r="Z515" s="44" t="e">
        <f t="shared" si="475"/>
        <v>#DIV/0!</v>
      </c>
      <c r="AA515" s="11">
        <f t="shared" si="464"/>
        <v>0</v>
      </c>
      <c r="AB515" s="4" t="e">
        <f t="shared" si="465"/>
        <v>#DIV/0!</v>
      </c>
      <c r="AC515" s="4">
        <f t="shared" si="459"/>
        <v>0</v>
      </c>
      <c r="AD515" s="4">
        <f t="shared" si="460"/>
        <v>0</v>
      </c>
      <c r="AE515" s="4" t="e">
        <f t="shared" si="461"/>
        <v>#DIV/0!</v>
      </c>
      <c r="AF515" s="1">
        <f t="shared" si="483"/>
        <v>411813</v>
      </c>
      <c r="AG515" s="4">
        <f t="shared" si="439"/>
        <v>0.95265083909444337</v>
      </c>
      <c r="AH515" s="4">
        <f t="shared" si="440"/>
        <v>4.7349160905556652E-2</v>
      </c>
    </row>
    <row r="516" spans="1:34" x14ac:dyDescent="0.25">
      <c r="A516" s="3">
        <v>44408</v>
      </c>
      <c r="B516" s="8">
        <v>0</v>
      </c>
      <c r="C516" s="39"/>
      <c r="D516" s="40"/>
      <c r="E516" s="40"/>
      <c r="F516" s="8">
        <f t="shared" si="484"/>
        <v>614612</v>
      </c>
      <c r="G516" s="8">
        <v>0</v>
      </c>
      <c r="H516" s="8"/>
      <c r="I516" s="8">
        <f t="shared" si="485"/>
        <v>19499</v>
      </c>
      <c r="J516" s="8">
        <f t="shared" ref="J516:J579" si="486">I516/9.769526</f>
        <v>1995.9003128708596</v>
      </c>
      <c r="L516" s="8">
        <f t="shared" si="441"/>
        <v>392314</v>
      </c>
      <c r="M516" s="4">
        <f t="shared" si="480"/>
        <v>3.1725706624667269E-2</v>
      </c>
      <c r="N516" s="4">
        <f t="shared" si="481"/>
        <v>0.63831165027692272</v>
      </c>
      <c r="O516" s="8">
        <f t="shared" si="482"/>
        <v>202799</v>
      </c>
      <c r="P516" s="1">
        <f t="shared" ref="P516:P579" si="487">O516-O515</f>
        <v>0</v>
      </c>
      <c r="Q516" s="4">
        <f t="shared" si="434"/>
        <v>0</v>
      </c>
      <c r="R516" s="22">
        <f t="shared" si="435"/>
        <v>1</v>
      </c>
      <c r="T516" s="12">
        <f t="shared" si="462"/>
        <v>0</v>
      </c>
      <c r="U516" s="28" t="e">
        <f t="shared" si="479"/>
        <v>#DIV/0!</v>
      </c>
      <c r="V516" s="28" t="e">
        <f t="shared" si="473"/>
        <v>#DIV/0!</v>
      </c>
      <c r="W516" s="4" t="e">
        <f t="shared" si="463"/>
        <v>#DIV/0!</v>
      </c>
      <c r="X516" s="12"/>
      <c r="Y516" s="42" t="e">
        <f t="shared" si="469"/>
        <v>#DIV/0!</v>
      </c>
      <c r="Z516" s="44" t="e">
        <f t="shared" si="475"/>
        <v>#DIV/0!</v>
      </c>
      <c r="AA516" s="11">
        <f t="shared" si="464"/>
        <v>0</v>
      </c>
      <c r="AB516" s="4" t="e">
        <f t="shared" si="465"/>
        <v>#DIV/0!</v>
      </c>
      <c r="AC516" s="4">
        <f t="shared" si="459"/>
        <v>0</v>
      </c>
      <c r="AD516" s="4">
        <f t="shared" si="460"/>
        <v>0</v>
      </c>
      <c r="AE516" s="4" t="e">
        <f t="shared" si="461"/>
        <v>#DIV/0!</v>
      </c>
      <c r="AF516" s="1">
        <f t="shared" si="483"/>
        <v>411813</v>
      </c>
      <c r="AG516" s="4">
        <f t="shared" si="439"/>
        <v>0.95265083909444337</v>
      </c>
      <c r="AH516" s="4">
        <f t="shared" si="440"/>
        <v>4.7349160905556652E-2</v>
      </c>
    </row>
    <row r="517" spans="1:34" x14ac:dyDescent="0.25">
      <c r="A517" s="3">
        <v>44409</v>
      </c>
      <c r="B517" s="8">
        <v>0</v>
      </c>
      <c r="C517" s="39"/>
      <c r="D517" s="40"/>
      <c r="E517" s="40" t="e">
        <f t="shared" ref="E517" si="488">(B517+B518+B519+B520+B521)/(B512+B513+B514+B515+B516)</f>
        <v>#DIV/0!</v>
      </c>
      <c r="F517" s="8">
        <f t="shared" si="484"/>
        <v>614612</v>
      </c>
      <c r="G517" s="8">
        <v>0</v>
      </c>
      <c r="H517" s="8"/>
      <c r="I517" s="8">
        <f t="shared" si="485"/>
        <v>19499</v>
      </c>
      <c r="J517" s="8">
        <f t="shared" si="486"/>
        <v>1995.9003128708596</v>
      </c>
      <c r="L517" s="8">
        <f t="shared" si="441"/>
        <v>392314</v>
      </c>
      <c r="M517" s="4">
        <f t="shared" si="480"/>
        <v>3.1725706624667269E-2</v>
      </c>
      <c r="N517" s="4">
        <f t="shared" si="481"/>
        <v>0.63831165027692272</v>
      </c>
      <c r="O517" s="8">
        <f t="shared" si="482"/>
        <v>202799</v>
      </c>
      <c r="P517" s="1">
        <f t="shared" si="487"/>
        <v>0</v>
      </c>
      <c r="Q517" s="4">
        <f t="shared" ref="Q517:Q580" si="489">(O517-O516)/O516</f>
        <v>0</v>
      </c>
      <c r="R517" s="22">
        <f t="shared" ref="R517:R580" si="490">O517/O516</f>
        <v>1</v>
      </c>
      <c r="T517" s="12">
        <f t="shared" si="462"/>
        <v>0</v>
      </c>
      <c r="U517" s="28" t="e">
        <f t="shared" si="479"/>
        <v>#DIV/0!</v>
      </c>
      <c r="V517" s="28" t="e">
        <f t="shared" si="473"/>
        <v>#DIV/0!</v>
      </c>
      <c r="W517" s="4" t="e">
        <f t="shared" si="463"/>
        <v>#DIV/0!</v>
      </c>
      <c r="X517" s="12"/>
      <c r="Y517" s="42" t="e">
        <f t="shared" si="469"/>
        <v>#DIV/0!</v>
      </c>
      <c r="Z517" s="44" t="e">
        <f t="shared" si="475"/>
        <v>#DIV/0!</v>
      </c>
      <c r="AA517" s="11">
        <f t="shared" si="464"/>
        <v>0</v>
      </c>
      <c r="AB517" s="4" t="e">
        <f t="shared" si="465"/>
        <v>#DIV/0!</v>
      </c>
      <c r="AC517" s="4">
        <f t="shared" si="459"/>
        <v>0</v>
      </c>
      <c r="AD517" s="4">
        <f t="shared" si="460"/>
        <v>0</v>
      </c>
      <c r="AE517" s="4" t="e">
        <f t="shared" si="461"/>
        <v>#DIV/0!</v>
      </c>
      <c r="AF517" s="1">
        <f t="shared" si="483"/>
        <v>411813</v>
      </c>
      <c r="AG517" s="4">
        <f t="shared" si="439"/>
        <v>0.95265083909444337</v>
      </c>
      <c r="AH517" s="4">
        <f t="shared" si="440"/>
        <v>4.7349160905556652E-2</v>
      </c>
    </row>
    <row r="518" spans="1:34" x14ac:dyDescent="0.25">
      <c r="A518" s="3">
        <v>44410</v>
      </c>
      <c r="B518" s="8">
        <v>0</v>
      </c>
      <c r="C518" s="39">
        <f t="shared" ref="C518" si="491">B518+B519+B520+B521+B522+B523+B524</f>
        <v>0</v>
      </c>
      <c r="D518" s="40" t="e">
        <f t="shared" ref="D518" si="492">C518/C511</f>
        <v>#DIV/0!</v>
      </c>
      <c r="E518" s="40"/>
      <c r="F518" s="8">
        <f t="shared" si="484"/>
        <v>614612</v>
      </c>
      <c r="G518" s="8">
        <v>0</v>
      </c>
      <c r="H518" s="8"/>
      <c r="I518" s="8">
        <f t="shared" si="485"/>
        <v>19499</v>
      </c>
      <c r="J518" s="8">
        <f t="shared" si="486"/>
        <v>1995.9003128708596</v>
      </c>
      <c r="L518" s="8">
        <f t="shared" si="441"/>
        <v>392314</v>
      </c>
      <c r="M518" s="4">
        <f t="shared" si="480"/>
        <v>3.1725706624667269E-2</v>
      </c>
      <c r="N518" s="4">
        <f t="shared" si="481"/>
        <v>0.63831165027692272</v>
      </c>
      <c r="O518" s="8">
        <f t="shared" si="482"/>
        <v>202799</v>
      </c>
      <c r="P518" s="1">
        <f t="shared" si="487"/>
        <v>0</v>
      </c>
      <c r="Q518" s="4">
        <f t="shared" si="489"/>
        <v>0</v>
      </c>
      <c r="R518" s="22">
        <f t="shared" si="490"/>
        <v>1</v>
      </c>
      <c r="T518" s="12">
        <f t="shared" si="462"/>
        <v>0</v>
      </c>
      <c r="U518" s="28" t="e">
        <f t="shared" si="479"/>
        <v>#DIV/0!</v>
      </c>
      <c r="V518" s="28" t="e">
        <f t="shared" si="473"/>
        <v>#DIV/0!</v>
      </c>
      <c r="W518" s="4" t="e">
        <f t="shared" si="463"/>
        <v>#DIV/0!</v>
      </c>
      <c r="X518" s="12"/>
      <c r="Y518" s="42" t="e">
        <f t="shared" si="469"/>
        <v>#DIV/0!</v>
      </c>
      <c r="Z518" s="44" t="e">
        <f t="shared" si="475"/>
        <v>#DIV/0!</v>
      </c>
      <c r="AA518" s="11">
        <f t="shared" si="464"/>
        <v>0</v>
      </c>
      <c r="AB518" s="4" t="e">
        <f t="shared" si="465"/>
        <v>#DIV/0!</v>
      </c>
      <c r="AC518" s="4">
        <f t="shared" si="459"/>
        <v>0</v>
      </c>
      <c r="AD518" s="4">
        <f t="shared" si="460"/>
        <v>0</v>
      </c>
      <c r="AE518" s="4" t="e">
        <f t="shared" si="461"/>
        <v>#DIV/0!</v>
      </c>
      <c r="AF518" s="1">
        <f t="shared" si="483"/>
        <v>411813</v>
      </c>
      <c r="AG518" s="4">
        <f t="shared" si="439"/>
        <v>0.95265083909444337</v>
      </c>
      <c r="AH518" s="4">
        <f t="shared" si="440"/>
        <v>4.7349160905556652E-2</v>
      </c>
    </row>
    <row r="519" spans="1:34" x14ac:dyDescent="0.25">
      <c r="A519" s="3">
        <v>44411</v>
      </c>
      <c r="B519" s="8">
        <v>0</v>
      </c>
      <c r="C519" s="39"/>
      <c r="D519" s="40"/>
      <c r="E519" s="40"/>
      <c r="F519" s="8">
        <f t="shared" si="484"/>
        <v>614612</v>
      </c>
      <c r="G519" s="8">
        <v>0</v>
      </c>
      <c r="H519" s="8"/>
      <c r="I519" s="8">
        <f t="shared" si="485"/>
        <v>19499</v>
      </c>
      <c r="J519" s="8">
        <f t="shared" si="486"/>
        <v>1995.9003128708596</v>
      </c>
      <c r="L519" s="8">
        <f t="shared" si="441"/>
        <v>392314</v>
      </c>
      <c r="M519" s="4">
        <f t="shared" si="480"/>
        <v>3.1725706624667269E-2</v>
      </c>
      <c r="N519" s="4">
        <f t="shared" si="481"/>
        <v>0.63831165027692272</v>
      </c>
      <c r="O519" s="8">
        <f t="shared" si="482"/>
        <v>202799</v>
      </c>
      <c r="P519" s="1">
        <f t="shared" si="487"/>
        <v>0</v>
      </c>
      <c r="Q519" s="4">
        <f t="shared" si="489"/>
        <v>0</v>
      </c>
      <c r="R519" s="22">
        <f t="shared" si="490"/>
        <v>1</v>
      </c>
      <c r="T519" s="12">
        <f t="shared" si="462"/>
        <v>0</v>
      </c>
      <c r="U519" s="28" t="e">
        <f t="shared" si="479"/>
        <v>#DIV/0!</v>
      </c>
      <c r="V519" s="28" t="e">
        <f t="shared" si="473"/>
        <v>#DIV/0!</v>
      </c>
      <c r="W519" s="4" t="e">
        <f t="shared" si="463"/>
        <v>#DIV/0!</v>
      </c>
      <c r="X519" s="12"/>
      <c r="Y519" s="42" t="e">
        <f t="shared" si="469"/>
        <v>#DIV/0!</v>
      </c>
      <c r="Z519" s="44" t="e">
        <f t="shared" si="475"/>
        <v>#DIV/0!</v>
      </c>
      <c r="AA519" s="11">
        <f t="shared" si="464"/>
        <v>0</v>
      </c>
      <c r="AB519" s="4" t="e">
        <f t="shared" si="465"/>
        <v>#DIV/0!</v>
      </c>
      <c r="AC519" s="4">
        <f t="shared" si="459"/>
        <v>0</v>
      </c>
      <c r="AD519" s="4">
        <f t="shared" si="460"/>
        <v>0</v>
      </c>
      <c r="AE519" s="4" t="e">
        <f t="shared" si="461"/>
        <v>#DIV/0!</v>
      </c>
      <c r="AF519" s="1">
        <f t="shared" si="483"/>
        <v>411813</v>
      </c>
      <c r="AG519" s="4">
        <f t="shared" si="439"/>
        <v>0.95265083909444337</v>
      </c>
      <c r="AH519" s="4">
        <f t="shared" si="440"/>
        <v>4.7349160905556652E-2</v>
      </c>
    </row>
    <row r="520" spans="1:34" x14ac:dyDescent="0.25">
      <c r="A520" s="3">
        <v>44412</v>
      </c>
      <c r="B520" s="8">
        <v>0</v>
      </c>
      <c r="C520" s="39"/>
      <c r="D520" s="40"/>
      <c r="E520" s="40"/>
      <c r="F520" s="8">
        <f t="shared" si="484"/>
        <v>614612</v>
      </c>
      <c r="G520" s="8">
        <v>0</v>
      </c>
      <c r="H520" s="8"/>
      <c r="I520" s="8">
        <f t="shared" si="485"/>
        <v>19499</v>
      </c>
      <c r="J520" s="8">
        <f t="shared" si="486"/>
        <v>1995.9003128708596</v>
      </c>
      <c r="L520" s="8">
        <f t="shared" si="441"/>
        <v>392314</v>
      </c>
      <c r="M520" s="4">
        <f t="shared" si="480"/>
        <v>3.1725706624667269E-2</v>
      </c>
      <c r="N520" s="4">
        <f t="shared" si="481"/>
        <v>0.63831165027692272</v>
      </c>
      <c r="O520" s="8">
        <f t="shared" si="482"/>
        <v>202799</v>
      </c>
      <c r="P520" s="1">
        <f t="shared" si="487"/>
        <v>0</v>
      </c>
      <c r="Q520" s="4">
        <f t="shared" si="489"/>
        <v>0</v>
      </c>
      <c r="R520" s="22">
        <f t="shared" si="490"/>
        <v>1</v>
      </c>
      <c r="T520" s="12">
        <f t="shared" si="462"/>
        <v>0</v>
      </c>
      <c r="U520" s="28" t="e">
        <f t="shared" si="479"/>
        <v>#DIV/0!</v>
      </c>
      <c r="V520" s="28" t="e">
        <f t="shared" si="473"/>
        <v>#DIV/0!</v>
      </c>
      <c r="W520" s="4" t="e">
        <f t="shared" si="463"/>
        <v>#DIV/0!</v>
      </c>
      <c r="X520" s="12"/>
      <c r="Y520" s="42" t="e">
        <f t="shared" si="469"/>
        <v>#DIV/0!</v>
      </c>
      <c r="Z520" s="44" t="e">
        <f t="shared" si="475"/>
        <v>#DIV/0!</v>
      </c>
      <c r="AA520" s="11">
        <f t="shared" si="464"/>
        <v>0</v>
      </c>
      <c r="AB520" s="4" t="e">
        <f t="shared" si="465"/>
        <v>#DIV/0!</v>
      </c>
      <c r="AC520" s="4">
        <f t="shared" si="459"/>
        <v>0</v>
      </c>
      <c r="AD520" s="4">
        <f t="shared" si="460"/>
        <v>0</v>
      </c>
      <c r="AE520" s="4" t="e">
        <f t="shared" si="461"/>
        <v>#DIV/0!</v>
      </c>
      <c r="AF520" s="1">
        <f t="shared" si="483"/>
        <v>411813</v>
      </c>
      <c r="AG520" s="4">
        <f t="shared" si="439"/>
        <v>0.95265083909444337</v>
      </c>
      <c r="AH520" s="4">
        <f t="shared" si="440"/>
        <v>4.7349160905556652E-2</v>
      </c>
    </row>
    <row r="521" spans="1:34" x14ac:dyDescent="0.25">
      <c r="A521" s="3">
        <v>44413</v>
      </c>
      <c r="B521" s="8">
        <v>0</v>
      </c>
      <c r="C521" s="39"/>
      <c r="D521" s="40"/>
      <c r="E521" s="40"/>
      <c r="F521" s="8">
        <f t="shared" si="484"/>
        <v>614612</v>
      </c>
      <c r="G521" s="8">
        <v>0</v>
      </c>
      <c r="H521" s="8"/>
      <c r="I521" s="8">
        <f t="shared" si="485"/>
        <v>19499</v>
      </c>
      <c r="J521" s="8">
        <f t="shared" si="486"/>
        <v>1995.9003128708596</v>
      </c>
      <c r="L521" s="8">
        <f t="shared" si="441"/>
        <v>392314</v>
      </c>
      <c r="M521" s="4">
        <f t="shared" si="480"/>
        <v>3.1725706624667269E-2</v>
      </c>
      <c r="N521" s="4">
        <f t="shared" si="481"/>
        <v>0.63831165027692272</v>
      </c>
      <c r="O521" s="8">
        <f t="shared" si="482"/>
        <v>202799</v>
      </c>
      <c r="P521" s="1">
        <f t="shared" si="487"/>
        <v>0</v>
      </c>
      <c r="Q521" s="4">
        <f t="shared" si="489"/>
        <v>0</v>
      </c>
      <c r="R521" s="22">
        <f t="shared" si="490"/>
        <v>1</v>
      </c>
      <c r="T521" s="12">
        <f t="shared" si="462"/>
        <v>0</v>
      </c>
      <c r="U521" s="28" t="e">
        <f t="shared" si="479"/>
        <v>#DIV/0!</v>
      </c>
      <c r="V521" s="28" t="e">
        <f t="shared" si="473"/>
        <v>#DIV/0!</v>
      </c>
      <c r="W521" s="4" t="e">
        <f t="shared" si="463"/>
        <v>#DIV/0!</v>
      </c>
      <c r="X521" s="12"/>
      <c r="Y521" s="42" t="e">
        <f t="shared" si="469"/>
        <v>#DIV/0!</v>
      </c>
      <c r="Z521" s="44" t="e">
        <f t="shared" si="475"/>
        <v>#DIV/0!</v>
      </c>
      <c r="AA521" s="11">
        <f t="shared" si="464"/>
        <v>0</v>
      </c>
      <c r="AB521" s="4" t="e">
        <f t="shared" si="465"/>
        <v>#DIV/0!</v>
      </c>
      <c r="AC521" s="4">
        <f t="shared" si="459"/>
        <v>0</v>
      </c>
      <c r="AD521" s="4">
        <f t="shared" si="460"/>
        <v>0</v>
      </c>
      <c r="AE521" s="4" t="e">
        <f t="shared" si="461"/>
        <v>#DIV/0!</v>
      </c>
      <c r="AF521" s="1">
        <f t="shared" si="483"/>
        <v>411813</v>
      </c>
      <c r="AG521" s="4">
        <f t="shared" si="439"/>
        <v>0.95265083909444337</v>
      </c>
      <c r="AH521" s="4">
        <f t="shared" si="440"/>
        <v>4.7349160905556652E-2</v>
      </c>
    </row>
    <row r="522" spans="1:34" x14ac:dyDescent="0.25">
      <c r="A522" s="3">
        <v>44414</v>
      </c>
      <c r="B522" s="8">
        <v>0</v>
      </c>
      <c r="C522" s="39"/>
      <c r="D522" s="40"/>
      <c r="E522" s="40" t="e">
        <f t="shared" ref="E522" si="493">(B522+B523+B524+B525+B526)/(B517+B518+B519+B520+B521)</f>
        <v>#DIV/0!</v>
      </c>
      <c r="F522" s="8">
        <f t="shared" si="484"/>
        <v>614612</v>
      </c>
      <c r="G522" s="8">
        <v>0</v>
      </c>
      <c r="H522" s="8"/>
      <c r="I522" s="8">
        <f t="shared" si="485"/>
        <v>19499</v>
      </c>
      <c r="J522" s="8">
        <f t="shared" si="486"/>
        <v>1995.9003128708596</v>
      </c>
      <c r="L522" s="8">
        <f t="shared" si="441"/>
        <v>392314</v>
      </c>
      <c r="M522" s="4">
        <f t="shared" si="480"/>
        <v>3.1725706624667269E-2</v>
      </c>
      <c r="N522" s="4">
        <f t="shared" si="481"/>
        <v>0.63831165027692272</v>
      </c>
      <c r="O522" s="8">
        <f t="shared" si="482"/>
        <v>202799</v>
      </c>
      <c r="P522" s="1">
        <f t="shared" si="487"/>
        <v>0</v>
      </c>
      <c r="Q522" s="4">
        <f t="shared" si="489"/>
        <v>0</v>
      </c>
      <c r="R522" s="22">
        <f t="shared" si="490"/>
        <v>1</v>
      </c>
      <c r="T522" s="12">
        <f t="shared" si="462"/>
        <v>0</v>
      </c>
      <c r="U522" s="28" t="e">
        <f t="shared" si="479"/>
        <v>#DIV/0!</v>
      </c>
      <c r="V522" s="28" t="e">
        <f t="shared" si="473"/>
        <v>#DIV/0!</v>
      </c>
      <c r="W522" s="4" t="e">
        <f t="shared" si="463"/>
        <v>#DIV/0!</v>
      </c>
      <c r="X522" s="12"/>
      <c r="Y522" s="42" t="e">
        <f t="shared" si="469"/>
        <v>#DIV/0!</v>
      </c>
      <c r="Z522" s="44" t="e">
        <f t="shared" si="475"/>
        <v>#DIV/0!</v>
      </c>
      <c r="AA522" s="11">
        <f t="shared" si="464"/>
        <v>0</v>
      </c>
      <c r="AB522" s="4" t="e">
        <f t="shared" si="465"/>
        <v>#DIV/0!</v>
      </c>
      <c r="AC522" s="4">
        <f t="shared" si="459"/>
        <v>0</v>
      </c>
      <c r="AD522" s="4">
        <f t="shared" si="460"/>
        <v>0</v>
      </c>
      <c r="AE522" s="4" t="e">
        <f t="shared" si="461"/>
        <v>#DIV/0!</v>
      </c>
      <c r="AF522" s="1">
        <f t="shared" si="483"/>
        <v>411813</v>
      </c>
      <c r="AG522" s="4">
        <f t="shared" ref="AG522:AG585" si="494">L522/AF522</f>
        <v>0.95265083909444337</v>
      </c>
      <c r="AH522" s="4">
        <f t="shared" ref="AH522:AH585" si="495">I522/AF522</f>
        <v>4.7349160905556652E-2</v>
      </c>
    </row>
    <row r="523" spans="1:34" x14ac:dyDescent="0.25">
      <c r="A523" s="3">
        <v>44415</v>
      </c>
      <c r="B523" s="8">
        <v>0</v>
      </c>
      <c r="C523" s="39"/>
      <c r="D523" s="40"/>
      <c r="E523" s="40"/>
      <c r="F523" s="8">
        <f t="shared" si="484"/>
        <v>614612</v>
      </c>
      <c r="G523" s="8">
        <v>0</v>
      </c>
      <c r="H523" s="8"/>
      <c r="I523" s="8">
        <f t="shared" si="485"/>
        <v>19499</v>
      </c>
      <c r="J523" s="8">
        <f t="shared" si="486"/>
        <v>1995.9003128708596</v>
      </c>
      <c r="L523" s="8">
        <f t="shared" ref="L523:L586" si="496">L522+K523</f>
        <v>392314</v>
      </c>
      <c r="M523" s="4">
        <f t="shared" si="480"/>
        <v>3.1725706624667269E-2</v>
      </c>
      <c r="N523" s="4">
        <f t="shared" si="481"/>
        <v>0.63831165027692272</v>
      </c>
      <c r="O523" s="8">
        <f t="shared" si="482"/>
        <v>202799</v>
      </c>
      <c r="P523" s="1">
        <f t="shared" si="487"/>
        <v>0</v>
      </c>
      <c r="Q523" s="4">
        <f t="shared" si="489"/>
        <v>0</v>
      </c>
      <c r="R523" s="22">
        <f t="shared" si="490"/>
        <v>1</v>
      </c>
      <c r="T523" s="12">
        <f t="shared" si="462"/>
        <v>0</v>
      </c>
      <c r="U523" s="28" t="e">
        <f t="shared" si="479"/>
        <v>#DIV/0!</v>
      </c>
      <c r="V523" s="28" t="e">
        <f t="shared" si="473"/>
        <v>#DIV/0!</v>
      </c>
      <c r="W523" s="4" t="e">
        <f t="shared" si="463"/>
        <v>#DIV/0!</v>
      </c>
      <c r="X523" s="12"/>
      <c r="Y523" s="42" t="e">
        <f t="shared" si="469"/>
        <v>#DIV/0!</v>
      </c>
      <c r="Z523" s="44" t="e">
        <f t="shared" si="475"/>
        <v>#DIV/0!</v>
      </c>
      <c r="AA523" s="11">
        <f t="shared" si="464"/>
        <v>0</v>
      </c>
      <c r="AB523" s="4" t="e">
        <f t="shared" si="465"/>
        <v>#DIV/0!</v>
      </c>
      <c r="AC523" s="4">
        <f t="shared" si="459"/>
        <v>0</v>
      </c>
      <c r="AD523" s="4">
        <f t="shared" si="460"/>
        <v>0</v>
      </c>
      <c r="AE523" s="4" t="e">
        <f t="shared" si="461"/>
        <v>#DIV/0!</v>
      </c>
      <c r="AF523" s="1">
        <f t="shared" si="483"/>
        <v>411813</v>
      </c>
      <c r="AG523" s="4">
        <f t="shared" si="494"/>
        <v>0.95265083909444337</v>
      </c>
      <c r="AH523" s="4">
        <f t="shared" si="495"/>
        <v>4.7349160905556652E-2</v>
      </c>
    </row>
    <row r="524" spans="1:34" x14ac:dyDescent="0.25">
      <c r="A524" s="3">
        <v>44416</v>
      </c>
      <c r="B524" s="8">
        <v>0</v>
      </c>
      <c r="C524" s="39"/>
      <c r="D524" s="40"/>
      <c r="E524" s="40"/>
      <c r="F524" s="8">
        <f t="shared" si="484"/>
        <v>614612</v>
      </c>
      <c r="G524" s="8">
        <v>0</v>
      </c>
      <c r="H524" s="8"/>
      <c r="I524" s="8">
        <f t="shared" si="485"/>
        <v>19499</v>
      </c>
      <c r="J524" s="8">
        <f t="shared" si="486"/>
        <v>1995.9003128708596</v>
      </c>
      <c r="L524" s="8">
        <f t="shared" si="496"/>
        <v>392314</v>
      </c>
      <c r="M524" s="4">
        <f t="shared" si="480"/>
        <v>3.1725706624667269E-2</v>
      </c>
      <c r="N524" s="4">
        <f t="shared" si="481"/>
        <v>0.63831165027692272</v>
      </c>
      <c r="O524" s="8">
        <f t="shared" si="482"/>
        <v>202799</v>
      </c>
      <c r="P524" s="1">
        <f t="shared" si="487"/>
        <v>0</v>
      </c>
      <c r="Q524" s="4">
        <f t="shared" si="489"/>
        <v>0</v>
      </c>
      <c r="R524" s="22">
        <f t="shared" si="490"/>
        <v>1</v>
      </c>
      <c r="T524" s="12">
        <f t="shared" si="462"/>
        <v>0</v>
      </c>
      <c r="U524" s="28" t="e">
        <f t="shared" si="479"/>
        <v>#DIV/0!</v>
      </c>
      <c r="V524" s="28" t="e">
        <f t="shared" si="473"/>
        <v>#DIV/0!</v>
      </c>
      <c r="W524" s="4" t="e">
        <f t="shared" si="463"/>
        <v>#DIV/0!</v>
      </c>
      <c r="X524" s="12"/>
      <c r="Y524" s="42" t="e">
        <f t="shared" si="469"/>
        <v>#DIV/0!</v>
      </c>
      <c r="Z524" s="44" t="e">
        <f t="shared" si="475"/>
        <v>#DIV/0!</v>
      </c>
      <c r="AA524" s="11">
        <f t="shared" si="464"/>
        <v>0</v>
      </c>
      <c r="AB524" s="4" t="e">
        <f t="shared" si="465"/>
        <v>#DIV/0!</v>
      </c>
      <c r="AC524" s="4">
        <f t="shared" si="459"/>
        <v>0</v>
      </c>
      <c r="AD524" s="4">
        <f t="shared" si="460"/>
        <v>0</v>
      </c>
      <c r="AE524" s="4" t="e">
        <f t="shared" si="461"/>
        <v>#DIV/0!</v>
      </c>
      <c r="AF524" s="1">
        <f t="shared" si="483"/>
        <v>411813</v>
      </c>
      <c r="AG524" s="4">
        <f t="shared" si="494"/>
        <v>0.95265083909444337</v>
      </c>
      <c r="AH524" s="4">
        <f t="shared" si="495"/>
        <v>4.7349160905556652E-2</v>
      </c>
    </row>
    <row r="525" spans="1:34" x14ac:dyDescent="0.25">
      <c r="A525" s="3">
        <v>44417</v>
      </c>
      <c r="B525" s="8">
        <v>0</v>
      </c>
      <c r="C525" s="39">
        <f t="shared" ref="C525" si="497">B525+B526+B527+B528+B529+B530+B531</f>
        <v>0</v>
      </c>
      <c r="D525" s="40" t="e">
        <f t="shared" ref="D525" si="498">C525/C518</f>
        <v>#DIV/0!</v>
      </c>
      <c r="E525" s="40"/>
      <c r="F525" s="8">
        <f t="shared" si="484"/>
        <v>614612</v>
      </c>
      <c r="G525" s="8">
        <v>0</v>
      </c>
      <c r="H525" s="8"/>
      <c r="I525" s="8">
        <f t="shared" si="485"/>
        <v>19499</v>
      </c>
      <c r="J525" s="8">
        <f t="shared" si="486"/>
        <v>1995.9003128708596</v>
      </c>
      <c r="L525" s="8">
        <f t="shared" si="496"/>
        <v>392314</v>
      </c>
      <c r="M525" s="4">
        <f t="shared" si="480"/>
        <v>3.1725706624667269E-2</v>
      </c>
      <c r="N525" s="4">
        <f t="shared" si="481"/>
        <v>0.63831165027692272</v>
      </c>
      <c r="O525" s="8">
        <f t="shared" si="482"/>
        <v>202799</v>
      </c>
      <c r="P525" s="1">
        <f t="shared" si="487"/>
        <v>0</v>
      </c>
      <c r="Q525" s="4">
        <f t="shared" si="489"/>
        <v>0</v>
      </c>
      <c r="R525" s="22">
        <f t="shared" si="490"/>
        <v>1</v>
      </c>
      <c r="T525" s="12">
        <f t="shared" si="462"/>
        <v>0</v>
      </c>
      <c r="U525" s="28" t="e">
        <f t="shared" si="479"/>
        <v>#DIV/0!</v>
      </c>
      <c r="V525" s="28" t="e">
        <f t="shared" si="473"/>
        <v>#DIV/0!</v>
      </c>
      <c r="W525" s="4" t="e">
        <f t="shared" si="463"/>
        <v>#DIV/0!</v>
      </c>
      <c r="X525" s="12"/>
      <c r="Y525" s="42" t="e">
        <f t="shared" si="469"/>
        <v>#DIV/0!</v>
      </c>
      <c r="Z525" s="44" t="e">
        <f t="shared" si="475"/>
        <v>#DIV/0!</v>
      </c>
      <c r="AA525" s="11">
        <f t="shared" si="464"/>
        <v>0</v>
      </c>
      <c r="AB525" s="4" t="e">
        <f t="shared" si="465"/>
        <v>#DIV/0!</v>
      </c>
      <c r="AC525" s="4">
        <f t="shared" si="459"/>
        <v>0</v>
      </c>
      <c r="AD525" s="4">
        <f t="shared" si="460"/>
        <v>0</v>
      </c>
      <c r="AE525" s="4" t="e">
        <f t="shared" si="461"/>
        <v>#DIV/0!</v>
      </c>
      <c r="AF525" s="1">
        <f t="shared" si="483"/>
        <v>411813</v>
      </c>
      <c r="AG525" s="4">
        <f t="shared" si="494"/>
        <v>0.95265083909444337</v>
      </c>
      <c r="AH525" s="4">
        <f t="shared" si="495"/>
        <v>4.7349160905556652E-2</v>
      </c>
    </row>
    <row r="526" spans="1:34" x14ac:dyDescent="0.25">
      <c r="A526" s="3">
        <v>44418</v>
      </c>
      <c r="B526" s="8">
        <v>0</v>
      </c>
      <c r="C526" s="39"/>
      <c r="D526" s="40"/>
      <c r="E526" s="40"/>
      <c r="F526" s="8">
        <f t="shared" si="484"/>
        <v>614612</v>
      </c>
      <c r="G526" s="8">
        <v>0</v>
      </c>
      <c r="H526" s="8"/>
      <c r="I526" s="8">
        <f t="shared" si="485"/>
        <v>19499</v>
      </c>
      <c r="J526" s="8">
        <f t="shared" si="486"/>
        <v>1995.9003128708596</v>
      </c>
      <c r="L526" s="8">
        <f t="shared" si="496"/>
        <v>392314</v>
      </c>
      <c r="M526" s="4">
        <f t="shared" si="480"/>
        <v>3.1725706624667269E-2</v>
      </c>
      <c r="N526" s="4">
        <f t="shared" si="481"/>
        <v>0.63831165027692272</v>
      </c>
      <c r="O526" s="8">
        <f t="shared" si="482"/>
        <v>202799</v>
      </c>
      <c r="P526" s="1">
        <f t="shared" si="487"/>
        <v>0</v>
      </c>
      <c r="Q526" s="4">
        <f t="shared" si="489"/>
        <v>0</v>
      </c>
      <c r="R526" s="22">
        <f t="shared" si="490"/>
        <v>1</v>
      </c>
      <c r="T526" s="12">
        <f t="shared" si="462"/>
        <v>0</v>
      </c>
      <c r="U526" s="28" t="e">
        <f t="shared" si="479"/>
        <v>#DIV/0!</v>
      </c>
      <c r="V526" s="28" t="e">
        <f t="shared" si="473"/>
        <v>#DIV/0!</v>
      </c>
      <c r="W526" s="4" t="e">
        <f t="shared" si="463"/>
        <v>#DIV/0!</v>
      </c>
      <c r="X526" s="12"/>
      <c r="Y526" s="42" t="e">
        <f t="shared" si="469"/>
        <v>#DIV/0!</v>
      </c>
      <c r="Z526" s="44" t="e">
        <f t="shared" si="475"/>
        <v>#DIV/0!</v>
      </c>
      <c r="AA526" s="11">
        <f t="shared" si="464"/>
        <v>0</v>
      </c>
      <c r="AB526" s="4" t="e">
        <f t="shared" si="465"/>
        <v>#DIV/0!</v>
      </c>
      <c r="AC526" s="4">
        <f t="shared" si="459"/>
        <v>0</v>
      </c>
      <c r="AD526" s="4">
        <f t="shared" si="460"/>
        <v>0</v>
      </c>
      <c r="AE526" s="4" t="e">
        <f t="shared" si="461"/>
        <v>#DIV/0!</v>
      </c>
      <c r="AF526" s="1">
        <f t="shared" si="483"/>
        <v>411813</v>
      </c>
      <c r="AG526" s="4">
        <f t="shared" si="494"/>
        <v>0.95265083909444337</v>
      </c>
      <c r="AH526" s="4">
        <f t="shared" si="495"/>
        <v>4.7349160905556652E-2</v>
      </c>
    </row>
    <row r="527" spans="1:34" x14ac:dyDescent="0.25">
      <c r="A527" s="3">
        <v>44419</v>
      </c>
      <c r="B527" s="8">
        <v>0</v>
      </c>
      <c r="C527" s="39"/>
      <c r="D527" s="40"/>
      <c r="E527" s="40" t="e">
        <f t="shared" ref="E527" si="499">(B527+B528+B529+B530+B531)/(B522+B523+B524+B525+B526)</f>
        <v>#DIV/0!</v>
      </c>
      <c r="F527" s="8">
        <f t="shared" si="484"/>
        <v>614612</v>
      </c>
      <c r="G527" s="8">
        <v>0</v>
      </c>
      <c r="H527" s="8"/>
      <c r="I527" s="8">
        <f t="shared" si="485"/>
        <v>19499</v>
      </c>
      <c r="J527" s="8">
        <f t="shared" si="486"/>
        <v>1995.9003128708596</v>
      </c>
      <c r="L527" s="8">
        <f t="shared" si="496"/>
        <v>392314</v>
      </c>
      <c r="M527" s="4">
        <f t="shared" si="480"/>
        <v>3.1725706624667269E-2</v>
      </c>
      <c r="N527" s="4">
        <f t="shared" si="481"/>
        <v>0.63831165027692272</v>
      </c>
      <c r="O527" s="8">
        <f t="shared" si="482"/>
        <v>202799</v>
      </c>
      <c r="P527" s="1">
        <f t="shared" si="487"/>
        <v>0</v>
      </c>
      <c r="Q527" s="4">
        <f t="shared" si="489"/>
        <v>0</v>
      </c>
      <c r="R527" s="22">
        <f t="shared" si="490"/>
        <v>1</v>
      </c>
      <c r="T527" s="12">
        <f t="shared" si="462"/>
        <v>0</v>
      </c>
      <c r="U527" s="28" t="e">
        <f t="shared" si="479"/>
        <v>#DIV/0!</v>
      </c>
      <c r="V527" s="28" t="e">
        <f t="shared" si="473"/>
        <v>#DIV/0!</v>
      </c>
      <c r="W527" s="4" t="e">
        <f t="shared" si="463"/>
        <v>#DIV/0!</v>
      </c>
      <c r="X527" s="12"/>
      <c r="Y527" s="42" t="e">
        <f t="shared" si="469"/>
        <v>#DIV/0!</v>
      </c>
      <c r="Z527" s="44" t="e">
        <f t="shared" si="475"/>
        <v>#DIV/0!</v>
      </c>
      <c r="AA527" s="11">
        <f t="shared" si="464"/>
        <v>0</v>
      </c>
      <c r="AB527" s="4" t="e">
        <f t="shared" si="465"/>
        <v>#DIV/0!</v>
      </c>
      <c r="AC527" s="4">
        <f t="shared" si="459"/>
        <v>0</v>
      </c>
      <c r="AD527" s="4">
        <f t="shared" si="460"/>
        <v>0</v>
      </c>
      <c r="AE527" s="4" t="e">
        <f t="shared" si="461"/>
        <v>#DIV/0!</v>
      </c>
      <c r="AF527" s="1">
        <f t="shared" si="483"/>
        <v>411813</v>
      </c>
      <c r="AG527" s="4">
        <f t="shared" si="494"/>
        <v>0.95265083909444337</v>
      </c>
      <c r="AH527" s="4">
        <f t="shared" si="495"/>
        <v>4.7349160905556652E-2</v>
      </c>
    </row>
    <row r="528" spans="1:34" x14ac:dyDescent="0.25">
      <c r="A528" s="3">
        <v>44420</v>
      </c>
      <c r="B528" s="8">
        <v>0</v>
      </c>
      <c r="C528" s="39"/>
      <c r="D528" s="40"/>
      <c r="E528" s="40"/>
      <c r="F528" s="8">
        <f t="shared" si="484"/>
        <v>614612</v>
      </c>
      <c r="G528" s="8">
        <v>0</v>
      </c>
      <c r="H528" s="8"/>
      <c r="I528" s="8">
        <f t="shared" si="485"/>
        <v>19499</v>
      </c>
      <c r="J528" s="8">
        <f t="shared" si="486"/>
        <v>1995.9003128708596</v>
      </c>
      <c r="L528" s="8">
        <f t="shared" si="496"/>
        <v>392314</v>
      </c>
      <c r="M528" s="4">
        <f t="shared" si="480"/>
        <v>3.1725706624667269E-2</v>
      </c>
      <c r="N528" s="4">
        <f t="shared" si="481"/>
        <v>0.63831165027692272</v>
      </c>
      <c r="O528" s="8">
        <f t="shared" si="482"/>
        <v>202799</v>
      </c>
      <c r="P528" s="1">
        <f t="shared" si="487"/>
        <v>0</v>
      </c>
      <c r="Q528" s="4">
        <f t="shared" si="489"/>
        <v>0</v>
      </c>
      <c r="R528" s="22">
        <f t="shared" si="490"/>
        <v>1</v>
      </c>
      <c r="T528" s="12">
        <f t="shared" si="462"/>
        <v>0</v>
      </c>
      <c r="U528" s="28" t="e">
        <f t="shared" si="479"/>
        <v>#DIV/0!</v>
      </c>
      <c r="V528" s="28" t="e">
        <f t="shared" si="473"/>
        <v>#DIV/0!</v>
      </c>
      <c r="W528" s="4" t="e">
        <f t="shared" si="463"/>
        <v>#DIV/0!</v>
      </c>
      <c r="X528" s="12"/>
      <c r="Y528" s="42" t="e">
        <f t="shared" si="469"/>
        <v>#DIV/0!</v>
      </c>
      <c r="Z528" s="44" t="e">
        <f t="shared" si="475"/>
        <v>#DIV/0!</v>
      </c>
      <c r="AA528" s="11">
        <f t="shared" si="464"/>
        <v>0</v>
      </c>
      <c r="AB528" s="4" t="e">
        <f t="shared" si="465"/>
        <v>#DIV/0!</v>
      </c>
      <c r="AC528" s="4">
        <f t="shared" si="459"/>
        <v>0</v>
      </c>
      <c r="AD528" s="4">
        <f t="shared" si="460"/>
        <v>0</v>
      </c>
      <c r="AE528" s="4" t="e">
        <f t="shared" si="461"/>
        <v>#DIV/0!</v>
      </c>
      <c r="AF528" s="1">
        <f t="shared" si="483"/>
        <v>411813</v>
      </c>
      <c r="AG528" s="4">
        <f t="shared" si="494"/>
        <v>0.95265083909444337</v>
      </c>
      <c r="AH528" s="4">
        <f t="shared" si="495"/>
        <v>4.7349160905556652E-2</v>
      </c>
    </row>
    <row r="529" spans="1:34" x14ac:dyDescent="0.25">
      <c r="A529" s="3">
        <v>44421</v>
      </c>
      <c r="B529" s="8">
        <v>0</v>
      </c>
      <c r="C529" s="39"/>
      <c r="D529" s="40"/>
      <c r="E529" s="40"/>
      <c r="F529" s="8">
        <f t="shared" si="484"/>
        <v>614612</v>
      </c>
      <c r="G529" s="8">
        <v>0</v>
      </c>
      <c r="H529" s="8"/>
      <c r="I529" s="8">
        <f t="shared" si="485"/>
        <v>19499</v>
      </c>
      <c r="J529" s="8">
        <f t="shared" si="486"/>
        <v>1995.9003128708596</v>
      </c>
      <c r="L529" s="8">
        <f t="shared" si="496"/>
        <v>392314</v>
      </c>
      <c r="M529" s="4">
        <f t="shared" si="480"/>
        <v>3.1725706624667269E-2</v>
      </c>
      <c r="N529" s="4">
        <f t="shared" si="481"/>
        <v>0.63831165027692272</v>
      </c>
      <c r="O529" s="8">
        <f t="shared" si="482"/>
        <v>202799</v>
      </c>
      <c r="P529" s="1">
        <f t="shared" si="487"/>
        <v>0</v>
      </c>
      <c r="Q529" s="4">
        <f t="shared" si="489"/>
        <v>0</v>
      </c>
      <c r="R529" s="22">
        <f t="shared" si="490"/>
        <v>1</v>
      </c>
      <c r="T529" s="12">
        <f t="shared" si="462"/>
        <v>0</v>
      </c>
      <c r="U529" s="28" t="e">
        <f t="shared" si="479"/>
        <v>#DIV/0!</v>
      </c>
      <c r="V529" s="28" t="e">
        <f t="shared" si="473"/>
        <v>#DIV/0!</v>
      </c>
      <c r="W529" s="4" t="e">
        <f t="shared" si="463"/>
        <v>#DIV/0!</v>
      </c>
      <c r="X529" s="12"/>
      <c r="Y529" s="42" t="e">
        <f t="shared" si="469"/>
        <v>#DIV/0!</v>
      </c>
      <c r="Z529" s="44" t="e">
        <f t="shared" si="475"/>
        <v>#DIV/0!</v>
      </c>
      <c r="AA529" s="11">
        <f t="shared" si="464"/>
        <v>0</v>
      </c>
      <c r="AB529" s="4" t="e">
        <f t="shared" si="465"/>
        <v>#DIV/0!</v>
      </c>
      <c r="AC529" s="4">
        <f t="shared" si="459"/>
        <v>0</v>
      </c>
      <c r="AD529" s="4">
        <f t="shared" si="460"/>
        <v>0</v>
      </c>
      <c r="AE529" s="4" t="e">
        <f t="shared" si="461"/>
        <v>#DIV/0!</v>
      </c>
      <c r="AF529" s="1">
        <f t="shared" si="483"/>
        <v>411813</v>
      </c>
      <c r="AG529" s="4">
        <f t="shared" si="494"/>
        <v>0.95265083909444337</v>
      </c>
      <c r="AH529" s="4">
        <f t="shared" si="495"/>
        <v>4.7349160905556652E-2</v>
      </c>
    </row>
    <row r="530" spans="1:34" x14ac:dyDescent="0.25">
      <c r="A530" s="3">
        <v>44422</v>
      </c>
      <c r="B530" s="8">
        <v>0</v>
      </c>
      <c r="C530" s="39"/>
      <c r="D530" s="40"/>
      <c r="E530" s="40"/>
      <c r="F530" s="8">
        <f t="shared" si="484"/>
        <v>614612</v>
      </c>
      <c r="G530" s="8">
        <v>0</v>
      </c>
      <c r="H530" s="8"/>
      <c r="I530" s="8">
        <f t="shared" si="485"/>
        <v>19499</v>
      </c>
      <c r="J530" s="8">
        <f t="shared" si="486"/>
        <v>1995.9003128708596</v>
      </c>
      <c r="L530" s="8">
        <f t="shared" si="496"/>
        <v>392314</v>
      </c>
      <c r="M530" s="4">
        <f t="shared" si="480"/>
        <v>3.1725706624667269E-2</v>
      </c>
      <c r="N530" s="4">
        <f t="shared" si="481"/>
        <v>0.63831165027692272</v>
      </c>
      <c r="O530" s="8">
        <f t="shared" si="482"/>
        <v>202799</v>
      </c>
      <c r="P530" s="1">
        <f t="shared" si="487"/>
        <v>0</v>
      </c>
      <c r="Q530" s="4">
        <f t="shared" si="489"/>
        <v>0</v>
      </c>
      <c r="R530" s="22">
        <f t="shared" si="490"/>
        <v>1</v>
      </c>
      <c r="T530" s="12">
        <f t="shared" si="462"/>
        <v>0</v>
      </c>
      <c r="U530" s="28" t="e">
        <f t="shared" si="479"/>
        <v>#DIV/0!</v>
      </c>
      <c r="V530" s="28" t="e">
        <f t="shared" si="473"/>
        <v>#DIV/0!</v>
      </c>
      <c r="W530" s="4" t="e">
        <f t="shared" si="463"/>
        <v>#DIV/0!</v>
      </c>
      <c r="X530" s="12"/>
      <c r="Y530" s="42" t="e">
        <f t="shared" si="469"/>
        <v>#DIV/0!</v>
      </c>
      <c r="Z530" s="44" t="e">
        <f t="shared" si="475"/>
        <v>#DIV/0!</v>
      </c>
      <c r="AA530" s="11">
        <f t="shared" si="464"/>
        <v>0</v>
      </c>
      <c r="AB530" s="4" t="e">
        <f t="shared" si="465"/>
        <v>#DIV/0!</v>
      </c>
      <c r="AC530" s="4">
        <f t="shared" si="459"/>
        <v>0</v>
      </c>
      <c r="AD530" s="4">
        <f t="shared" si="460"/>
        <v>0</v>
      </c>
      <c r="AE530" s="4" t="e">
        <f t="shared" si="461"/>
        <v>#DIV/0!</v>
      </c>
      <c r="AF530" s="1">
        <f t="shared" si="483"/>
        <v>411813</v>
      </c>
      <c r="AG530" s="4">
        <f t="shared" si="494"/>
        <v>0.95265083909444337</v>
      </c>
      <c r="AH530" s="4">
        <f t="shared" si="495"/>
        <v>4.7349160905556652E-2</v>
      </c>
    </row>
    <row r="531" spans="1:34" x14ac:dyDescent="0.25">
      <c r="A531" s="3">
        <v>44423</v>
      </c>
      <c r="B531" s="8">
        <v>0</v>
      </c>
      <c r="C531" s="39"/>
      <c r="D531" s="40"/>
      <c r="E531" s="40"/>
      <c r="F531" s="8">
        <f t="shared" si="484"/>
        <v>614612</v>
      </c>
      <c r="G531" s="8">
        <v>0</v>
      </c>
      <c r="H531" s="8"/>
      <c r="I531" s="8">
        <f t="shared" si="485"/>
        <v>19499</v>
      </c>
      <c r="J531" s="8">
        <f t="shared" si="486"/>
        <v>1995.9003128708596</v>
      </c>
      <c r="L531" s="8">
        <f t="shared" si="496"/>
        <v>392314</v>
      </c>
      <c r="M531" s="4">
        <f t="shared" si="480"/>
        <v>3.1725706624667269E-2</v>
      </c>
      <c r="N531" s="4">
        <f t="shared" si="481"/>
        <v>0.63831165027692272</v>
      </c>
      <c r="O531" s="8">
        <f t="shared" si="482"/>
        <v>202799</v>
      </c>
      <c r="P531" s="1">
        <f t="shared" si="487"/>
        <v>0</v>
      </c>
      <c r="Q531" s="4">
        <f t="shared" si="489"/>
        <v>0</v>
      </c>
      <c r="R531" s="22">
        <f t="shared" si="490"/>
        <v>1</v>
      </c>
      <c r="T531" s="12">
        <f t="shared" si="462"/>
        <v>0</v>
      </c>
      <c r="U531" s="28" t="e">
        <f t="shared" si="479"/>
        <v>#DIV/0!</v>
      </c>
      <c r="V531" s="28" t="e">
        <f t="shared" si="473"/>
        <v>#DIV/0!</v>
      </c>
      <c r="W531" s="4" t="e">
        <f t="shared" si="463"/>
        <v>#DIV/0!</v>
      </c>
      <c r="X531" s="12"/>
      <c r="Y531" s="42" t="e">
        <f t="shared" si="469"/>
        <v>#DIV/0!</v>
      </c>
      <c r="Z531" s="44" t="e">
        <f t="shared" si="475"/>
        <v>#DIV/0!</v>
      </c>
      <c r="AA531" s="11">
        <f t="shared" si="464"/>
        <v>0</v>
      </c>
      <c r="AB531" s="4" t="e">
        <f t="shared" si="465"/>
        <v>#DIV/0!</v>
      </c>
      <c r="AC531" s="4">
        <f t="shared" si="459"/>
        <v>0</v>
      </c>
      <c r="AD531" s="4">
        <f t="shared" si="460"/>
        <v>0</v>
      </c>
      <c r="AE531" s="4" t="e">
        <f t="shared" si="461"/>
        <v>#DIV/0!</v>
      </c>
      <c r="AF531" s="1">
        <f t="shared" si="483"/>
        <v>411813</v>
      </c>
      <c r="AG531" s="4">
        <f t="shared" si="494"/>
        <v>0.95265083909444337</v>
      </c>
      <c r="AH531" s="4">
        <f t="shared" si="495"/>
        <v>4.7349160905556652E-2</v>
      </c>
    </row>
    <row r="532" spans="1:34" x14ac:dyDescent="0.25">
      <c r="A532" s="3">
        <v>44424</v>
      </c>
      <c r="B532" s="8">
        <v>0</v>
      </c>
      <c r="C532" s="39">
        <f t="shared" ref="C532" si="500">B532+B533+B534+B535+B536+B537+B538</f>
        <v>0</v>
      </c>
      <c r="D532" s="40" t="e">
        <f t="shared" ref="D532" si="501">C532/C525</f>
        <v>#DIV/0!</v>
      </c>
      <c r="E532" s="40" t="e">
        <f t="shared" ref="E532" si="502">(B532+B533+B534+B535+B536)/(B527+B528+B529+B530+B531)</f>
        <v>#DIV/0!</v>
      </c>
      <c r="F532" s="8">
        <f t="shared" si="484"/>
        <v>614612</v>
      </c>
      <c r="G532" s="8">
        <v>0</v>
      </c>
      <c r="H532" s="8"/>
      <c r="I532" s="8">
        <f t="shared" si="485"/>
        <v>19499</v>
      </c>
      <c r="J532" s="8">
        <f t="shared" si="486"/>
        <v>1995.9003128708596</v>
      </c>
      <c r="L532" s="8">
        <f t="shared" si="496"/>
        <v>392314</v>
      </c>
      <c r="M532" s="4">
        <f t="shared" si="480"/>
        <v>3.1725706624667269E-2</v>
      </c>
      <c r="N532" s="4">
        <f t="shared" si="481"/>
        <v>0.63831165027692272</v>
      </c>
      <c r="O532" s="8">
        <f t="shared" si="482"/>
        <v>202799</v>
      </c>
      <c r="P532" s="1">
        <f t="shared" si="487"/>
        <v>0</v>
      </c>
      <c r="Q532" s="4">
        <f t="shared" si="489"/>
        <v>0</v>
      </c>
      <c r="R532" s="22">
        <f t="shared" si="490"/>
        <v>1</v>
      </c>
      <c r="T532" s="12">
        <f t="shared" si="462"/>
        <v>0</v>
      </c>
      <c r="U532" s="28" t="e">
        <f t="shared" si="479"/>
        <v>#DIV/0!</v>
      </c>
      <c r="V532" s="28" t="e">
        <f t="shared" si="473"/>
        <v>#DIV/0!</v>
      </c>
      <c r="W532" s="4" t="e">
        <f t="shared" si="463"/>
        <v>#DIV/0!</v>
      </c>
      <c r="X532" s="12"/>
      <c r="Y532" s="42" t="e">
        <f t="shared" si="469"/>
        <v>#DIV/0!</v>
      </c>
      <c r="Z532" s="44" t="e">
        <f t="shared" si="475"/>
        <v>#DIV/0!</v>
      </c>
      <c r="AA532" s="11">
        <f t="shared" si="464"/>
        <v>0</v>
      </c>
      <c r="AB532" s="4" t="e">
        <f t="shared" si="465"/>
        <v>#DIV/0!</v>
      </c>
      <c r="AC532" s="4">
        <f t="shared" si="459"/>
        <v>0</v>
      </c>
      <c r="AD532" s="4">
        <f t="shared" si="460"/>
        <v>0</v>
      </c>
      <c r="AE532" s="4" t="e">
        <f t="shared" si="461"/>
        <v>#DIV/0!</v>
      </c>
      <c r="AF532" s="1">
        <f t="shared" si="483"/>
        <v>411813</v>
      </c>
      <c r="AG532" s="4">
        <f t="shared" si="494"/>
        <v>0.95265083909444337</v>
      </c>
      <c r="AH532" s="4">
        <f t="shared" si="495"/>
        <v>4.7349160905556652E-2</v>
      </c>
    </row>
    <row r="533" spans="1:34" x14ac:dyDescent="0.25">
      <c r="A533" s="3">
        <v>44425</v>
      </c>
      <c r="B533" s="8">
        <v>0</v>
      </c>
      <c r="C533" s="39"/>
      <c r="D533" s="40"/>
      <c r="E533" s="40"/>
      <c r="F533" s="8">
        <f t="shared" si="484"/>
        <v>614612</v>
      </c>
      <c r="G533" s="8">
        <v>0</v>
      </c>
      <c r="H533" s="8"/>
      <c r="I533" s="8">
        <f t="shared" si="485"/>
        <v>19499</v>
      </c>
      <c r="J533" s="8">
        <f t="shared" si="486"/>
        <v>1995.9003128708596</v>
      </c>
      <c r="L533" s="8">
        <f t="shared" si="496"/>
        <v>392314</v>
      </c>
      <c r="M533" s="4">
        <f t="shared" si="480"/>
        <v>3.1725706624667269E-2</v>
      </c>
      <c r="N533" s="4">
        <f t="shared" si="481"/>
        <v>0.63831165027692272</v>
      </c>
      <c r="O533" s="8">
        <f t="shared" si="482"/>
        <v>202799</v>
      </c>
      <c r="P533" s="1">
        <f t="shared" si="487"/>
        <v>0</v>
      </c>
      <c r="Q533" s="4">
        <f t="shared" si="489"/>
        <v>0</v>
      </c>
      <c r="R533" s="22">
        <f t="shared" si="490"/>
        <v>1</v>
      </c>
      <c r="T533" s="12">
        <f t="shared" si="462"/>
        <v>0</v>
      </c>
      <c r="U533" s="28" t="e">
        <f t="shared" si="479"/>
        <v>#DIV/0!</v>
      </c>
      <c r="V533" s="28" t="e">
        <f t="shared" si="473"/>
        <v>#DIV/0!</v>
      </c>
      <c r="W533" s="4" t="e">
        <f t="shared" si="463"/>
        <v>#DIV/0!</v>
      </c>
      <c r="X533" s="12"/>
      <c r="Y533" s="42" t="e">
        <f t="shared" si="469"/>
        <v>#DIV/0!</v>
      </c>
      <c r="Z533" s="44" t="e">
        <f t="shared" si="475"/>
        <v>#DIV/0!</v>
      </c>
      <c r="AA533" s="11">
        <f t="shared" si="464"/>
        <v>0</v>
      </c>
      <c r="AB533" s="4" t="e">
        <f t="shared" si="465"/>
        <v>#DIV/0!</v>
      </c>
      <c r="AC533" s="4">
        <f t="shared" si="459"/>
        <v>0</v>
      </c>
      <c r="AD533" s="4">
        <f t="shared" si="460"/>
        <v>0</v>
      </c>
      <c r="AE533" s="4" t="e">
        <f t="shared" si="461"/>
        <v>#DIV/0!</v>
      </c>
      <c r="AF533" s="1">
        <f t="shared" si="483"/>
        <v>411813</v>
      </c>
      <c r="AG533" s="4">
        <f t="shared" si="494"/>
        <v>0.95265083909444337</v>
      </c>
      <c r="AH533" s="4">
        <f t="shared" si="495"/>
        <v>4.7349160905556652E-2</v>
      </c>
    </row>
    <row r="534" spans="1:34" x14ac:dyDescent="0.25">
      <c r="A534" s="3">
        <v>44426</v>
      </c>
      <c r="B534" s="8">
        <v>0</v>
      </c>
      <c r="C534" s="39"/>
      <c r="D534" s="40"/>
      <c r="E534" s="40"/>
      <c r="F534" s="8">
        <f t="shared" si="484"/>
        <v>614612</v>
      </c>
      <c r="G534" s="8">
        <v>0</v>
      </c>
      <c r="H534" s="8"/>
      <c r="I534" s="8">
        <f t="shared" si="485"/>
        <v>19499</v>
      </c>
      <c r="J534" s="8">
        <f t="shared" si="486"/>
        <v>1995.9003128708596</v>
      </c>
      <c r="L534" s="8">
        <f t="shared" si="496"/>
        <v>392314</v>
      </c>
      <c r="M534" s="4">
        <f t="shared" si="480"/>
        <v>3.1725706624667269E-2</v>
      </c>
      <c r="N534" s="4">
        <f t="shared" si="481"/>
        <v>0.63831165027692272</v>
      </c>
      <c r="O534" s="8">
        <f t="shared" si="482"/>
        <v>202799</v>
      </c>
      <c r="P534" s="1">
        <f t="shared" si="487"/>
        <v>0</v>
      </c>
      <c r="Q534" s="4">
        <f t="shared" si="489"/>
        <v>0</v>
      </c>
      <c r="R534" s="22">
        <f t="shared" si="490"/>
        <v>1</v>
      </c>
      <c r="T534" s="12">
        <f t="shared" si="462"/>
        <v>0</v>
      </c>
      <c r="U534" s="28" t="e">
        <f t="shared" si="479"/>
        <v>#DIV/0!</v>
      </c>
      <c r="V534" s="28" t="e">
        <f t="shared" si="473"/>
        <v>#DIV/0!</v>
      </c>
      <c r="W534" s="4" t="e">
        <f t="shared" si="463"/>
        <v>#DIV/0!</v>
      </c>
      <c r="X534" s="12"/>
      <c r="Y534" s="42" t="e">
        <f t="shared" si="469"/>
        <v>#DIV/0!</v>
      </c>
      <c r="Z534" s="44" t="e">
        <f t="shared" si="475"/>
        <v>#DIV/0!</v>
      </c>
      <c r="AA534" s="11">
        <f t="shared" si="464"/>
        <v>0</v>
      </c>
      <c r="AB534" s="4" t="e">
        <f t="shared" si="465"/>
        <v>#DIV/0!</v>
      </c>
      <c r="AC534" s="4">
        <f t="shared" si="459"/>
        <v>0</v>
      </c>
      <c r="AD534" s="4">
        <f t="shared" si="460"/>
        <v>0</v>
      </c>
      <c r="AE534" s="4" t="e">
        <f t="shared" si="461"/>
        <v>#DIV/0!</v>
      </c>
      <c r="AF534" s="1">
        <f t="shared" si="483"/>
        <v>411813</v>
      </c>
      <c r="AG534" s="4">
        <f t="shared" si="494"/>
        <v>0.95265083909444337</v>
      </c>
      <c r="AH534" s="4">
        <f t="shared" si="495"/>
        <v>4.7349160905556652E-2</v>
      </c>
    </row>
    <row r="535" spans="1:34" x14ac:dyDescent="0.25">
      <c r="A535" s="3">
        <v>44427</v>
      </c>
      <c r="B535" s="8">
        <v>0</v>
      </c>
      <c r="C535" s="39"/>
      <c r="D535" s="40"/>
      <c r="E535" s="40"/>
      <c r="F535" s="8">
        <f t="shared" si="484"/>
        <v>614612</v>
      </c>
      <c r="G535" s="8">
        <v>0</v>
      </c>
      <c r="H535" s="8"/>
      <c r="I535" s="8">
        <f t="shared" si="485"/>
        <v>19499</v>
      </c>
      <c r="J535" s="8">
        <f t="shared" si="486"/>
        <v>1995.9003128708596</v>
      </c>
      <c r="L535" s="8">
        <f t="shared" si="496"/>
        <v>392314</v>
      </c>
      <c r="M535" s="4">
        <f t="shared" si="480"/>
        <v>3.1725706624667269E-2</v>
      </c>
      <c r="N535" s="4">
        <f t="shared" si="481"/>
        <v>0.63831165027692272</v>
      </c>
      <c r="O535" s="8">
        <f t="shared" si="482"/>
        <v>202799</v>
      </c>
      <c r="P535" s="1">
        <f t="shared" si="487"/>
        <v>0</v>
      </c>
      <c r="Q535" s="4">
        <f t="shared" si="489"/>
        <v>0</v>
      </c>
      <c r="R535" s="22">
        <f t="shared" si="490"/>
        <v>1</v>
      </c>
      <c r="T535" s="12">
        <f t="shared" si="462"/>
        <v>0</v>
      </c>
      <c r="U535" s="28" t="e">
        <f t="shared" si="479"/>
        <v>#DIV/0!</v>
      </c>
      <c r="V535" s="28" t="e">
        <f t="shared" si="473"/>
        <v>#DIV/0!</v>
      </c>
      <c r="W535" s="4" t="e">
        <f t="shared" si="463"/>
        <v>#DIV/0!</v>
      </c>
      <c r="X535" s="12"/>
      <c r="Y535" s="42" t="e">
        <f t="shared" si="469"/>
        <v>#DIV/0!</v>
      </c>
      <c r="Z535" s="44" t="e">
        <f t="shared" si="475"/>
        <v>#DIV/0!</v>
      </c>
      <c r="AA535" s="11">
        <f t="shared" si="464"/>
        <v>0</v>
      </c>
      <c r="AB535" s="4" t="e">
        <f t="shared" si="465"/>
        <v>#DIV/0!</v>
      </c>
      <c r="AC535" s="4">
        <f t="shared" si="459"/>
        <v>0</v>
      </c>
      <c r="AD535" s="4">
        <f t="shared" si="460"/>
        <v>0</v>
      </c>
      <c r="AE535" s="4" t="e">
        <f t="shared" si="461"/>
        <v>#DIV/0!</v>
      </c>
      <c r="AF535" s="1">
        <f t="shared" si="483"/>
        <v>411813</v>
      </c>
      <c r="AG535" s="4">
        <f t="shared" si="494"/>
        <v>0.95265083909444337</v>
      </c>
      <c r="AH535" s="4">
        <f t="shared" si="495"/>
        <v>4.7349160905556652E-2</v>
      </c>
    </row>
    <row r="536" spans="1:34" x14ac:dyDescent="0.25">
      <c r="A536" s="3">
        <v>44428</v>
      </c>
      <c r="B536" s="8">
        <v>0</v>
      </c>
      <c r="C536" s="39"/>
      <c r="D536" s="40"/>
      <c r="E536" s="40"/>
      <c r="F536" s="8">
        <f t="shared" si="484"/>
        <v>614612</v>
      </c>
      <c r="G536" s="8">
        <v>0</v>
      </c>
      <c r="H536" s="8"/>
      <c r="I536" s="8">
        <f t="shared" si="485"/>
        <v>19499</v>
      </c>
      <c r="J536" s="8">
        <f t="shared" si="486"/>
        <v>1995.9003128708596</v>
      </c>
      <c r="L536" s="8">
        <f t="shared" si="496"/>
        <v>392314</v>
      </c>
      <c r="M536" s="4">
        <f t="shared" si="480"/>
        <v>3.1725706624667269E-2</v>
      </c>
      <c r="N536" s="4">
        <f t="shared" si="481"/>
        <v>0.63831165027692272</v>
      </c>
      <c r="O536" s="8">
        <f t="shared" si="482"/>
        <v>202799</v>
      </c>
      <c r="P536" s="1">
        <f t="shared" si="487"/>
        <v>0</v>
      </c>
      <c r="Q536" s="4">
        <f t="shared" si="489"/>
        <v>0</v>
      </c>
      <c r="R536" s="22">
        <f t="shared" si="490"/>
        <v>1</v>
      </c>
      <c r="T536" s="12">
        <f t="shared" si="462"/>
        <v>0</v>
      </c>
      <c r="U536" s="28" t="e">
        <f t="shared" si="479"/>
        <v>#DIV/0!</v>
      </c>
      <c r="V536" s="28" t="e">
        <f t="shared" si="473"/>
        <v>#DIV/0!</v>
      </c>
      <c r="W536" s="4" t="e">
        <f t="shared" si="463"/>
        <v>#DIV/0!</v>
      </c>
      <c r="X536" s="12"/>
      <c r="Y536" s="42" t="e">
        <f t="shared" si="469"/>
        <v>#DIV/0!</v>
      </c>
      <c r="Z536" s="44" t="e">
        <f t="shared" si="475"/>
        <v>#DIV/0!</v>
      </c>
      <c r="AA536" s="11">
        <f t="shared" si="464"/>
        <v>0</v>
      </c>
      <c r="AB536" s="4" t="e">
        <f t="shared" si="465"/>
        <v>#DIV/0!</v>
      </c>
      <c r="AC536" s="4">
        <f t="shared" si="459"/>
        <v>0</v>
      </c>
      <c r="AD536" s="4">
        <f t="shared" si="460"/>
        <v>0</v>
      </c>
      <c r="AE536" s="4" t="e">
        <f t="shared" si="461"/>
        <v>#DIV/0!</v>
      </c>
      <c r="AF536" s="1">
        <f t="shared" si="483"/>
        <v>411813</v>
      </c>
      <c r="AG536" s="4">
        <f t="shared" si="494"/>
        <v>0.95265083909444337</v>
      </c>
      <c r="AH536" s="4">
        <f t="shared" si="495"/>
        <v>4.7349160905556652E-2</v>
      </c>
    </row>
    <row r="537" spans="1:34" x14ac:dyDescent="0.25">
      <c r="A537" s="3">
        <v>44429</v>
      </c>
      <c r="B537" s="8">
        <v>0</v>
      </c>
      <c r="C537" s="39"/>
      <c r="D537" s="40"/>
      <c r="E537" s="40" t="e">
        <f t="shared" ref="E537" si="503">(B537+B538+B539+B540+B541)/(B532+B533+B534+B535+B536)</f>
        <v>#DIV/0!</v>
      </c>
      <c r="F537" s="8">
        <f t="shared" si="484"/>
        <v>614612</v>
      </c>
      <c r="G537" s="8">
        <v>0</v>
      </c>
      <c r="H537" s="8"/>
      <c r="I537" s="8">
        <f t="shared" si="485"/>
        <v>19499</v>
      </c>
      <c r="J537" s="8">
        <f t="shared" si="486"/>
        <v>1995.9003128708596</v>
      </c>
      <c r="L537" s="8">
        <f t="shared" si="496"/>
        <v>392314</v>
      </c>
      <c r="M537" s="4">
        <f t="shared" si="480"/>
        <v>3.1725706624667269E-2</v>
      </c>
      <c r="N537" s="4">
        <f t="shared" si="481"/>
        <v>0.63831165027692272</v>
      </c>
      <c r="O537" s="8">
        <f t="shared" si="482"/>
        <v>202799</v>
      </c>
      <c r="P537" s="1">
        <f t="shared" si="487"/>
        <v>0</v>
      </c>
      <c r="Q537" s="4">
        <f t="shared" si="489"/>
        <v>0</v>
      </c>
      <c r="R537" s="22">
        <f t="shared" si="490"/>
        <v>1</v>
      </c>
      <c r="T537" s="12">
        <f t="shared" si="462"/>
        <v>0</v>
      </c>
      <c r="U537" s="28" t="e">
        <f t="shared" si="479"/>
        <v>#DIV/0!</v>
      </c>
      <c r="V537" s="28" t="e">
        <f t="shared" si="473"/>
        <v>#DIV/0!</v>
      </c>
      <c r="W537" s="4" t="e">
        <f t="shared" si="463"/>
        <v>#DIV/0!</v>
      </c>
      <c r="X537" s="12"/>
      <c r="Y537" s="42" t="e">
        <f t="shared" si="469"/>
        <v>#DIV/0!</v>
      </c>
      <c r="Z537" s="44" t="e">
        <f t="shared" si="475"/>
        <v>#DIV/0!</v>
      </c>
      <c r="AA537" s="11">
        <f t="shared" si="464"/>
        <v>0</v>
      </c>
      <c r="AB537" s="4" t="e">
        <f t="shared" si="465"/>
        <v>#DIV/0!</v>
      </c>
      <c r="AC537" s="4">
        <f t="shared" si="459"/>
        <v>0</v>
      </c>
      <c r="AD537" s="4">
        <f t="shared" si="460"/>
        <v>0</v>
      </c>
      <c r="AE537" s="4" t="e">
        <f t="shared" si="461"/>
        <v>#DIV/0!</v>
      </c>
      <c r="AF537" s="1">
        <f t="shared" si="483"/>
        <v>411813</v>
      </c>
      <c r="AG537" s="4">
        <f t="shared" si="494"/>
        <v>0.95265083909444337</v>
      </c>
      <c r="AH537" s="4">
        <f t="shared" si="495"/>
        <v>4.7349160905556652E-2</v>
      </c>
    </row>
    <row r="538" spans="1:34" x14ac:dyDescent="0.25">
      <c r="A538" s="3">
        <v>44430</v>
      </c>
      <c r="B538" s="8">
        <v>0</v>
      </c>
      <c r="C538" s="39"/>
      <c r="D538" s="40"/>
      <c r="E538" s="40"/>
      <c r="F538" s="8">
        <f t="shared" si="484"/>
        <v>614612</v>
      </c>
      <c r="G538" s="8">
        <v>0</v>
      </c>
      <c r="H538" s="8"/>
      <c r="I538" s="8">
        <f t="shared" si="485"/>
        <v>19499</v>
      </c>
      <c r="J538" s="8">
        <f t="shared" si="486"/>
        <v>1995.9003128708596</v>
      </c>
      <c r="L538" s="8">
        <f t="shared" si="496"/>
        <v>392314</v>
      </c>
      <c r="M538" s="4">
        <f t="shared" si="480"/>
        <v>3.1725706624667269E-2</v>
      </c>
      <c r="N538" s="4">
        <f t="shared" si="481"/>
        <v>0.63831165027692272</v>
      </c>
      <c r="O538" s="8">
        <f t="shared" si="482"/>
        <v>202799</v>
      </c>
      <c r="P538" s="1">
        <f t="shared" si="487"/>
        <v>0</v>
      </c>
      <c r="Q538" s="4">
        <f t="shared" si="489"/>
        <v>0</v>
      </c>
      <c r="R538" s="22">
        <f t="shared" si="490"/>
        <v>1</v>
      </c>
      <c r="T538" s="12">
        <f t="shared" si="462"/>
        <v>0</v>
      </c>
      <c r="U538" s="28" t="e">
        <f t="shared" si="479"/>
        <v>#DIV/0!</v>
      </c>
      <c r="V538" s="28" t="e">
        <f t="shared" si="473"/>
        <v>#DIV/0!</v>
      </c>
      <c r="W538" s="4" t="e">
        <f t="shared" si="463"/>
        <v>#DIV/0!</v>
      </c>
      <c r="X538" s="12"/>
      <c r="Y538" s="42" t="e">
        <f t="shared" si="469"/>
        <v>#DIV/0!</v>
      </c>
      <c r="Z538" s="44" t="e">
        <f t="shared" si="475"/>
        <v>#DIV/0!</v>
      </c>
      <c r="AA538" s="11">
        <f t="shared" si="464"/>
        <v>0</v>
      </c>
      <c r="AB538" s="4" t="e">
        <f t="shared" si="465"/>
        <v>#DIV/0!</v>
      </c>
      <c r="AC538" s="4">
        <f t="shared" si="459"/>
        <v>0</v>
      </c>
      <c r="AD538" s="4">
        <f t="shared" si="460"/>
        <v>0</v>
      </c>
      <c r="AE538" s="4" t="e">
        <f t="shared" si="461"/>
        <v>#DIV/0!</v>
      </c>
      <c r="AF538" s="1">
        <f t="shared" si="483"/>
        <v>411813</v>
      </c>
      <c r="AG538" s="4">
        <f t="shared" si="494"/>
        <v>0.95265083909444337</v>
      </c>
      <c r="AH538" s="4">
        <f t="shared" si="495"/>
        <v>4.7349160905556652E-2</v>
      </c>
    </row>
    <row r="539" spans="1:34" x14ac:dyDescent="0.25">
      <c r="A539" s="3">
        <v>44431</v>
      </c>
      <c r="B539" s="8">
        <v>0</v>
      </c>
      <c r="C539" s="39">
        <f t="shared" ref="C539" si="504">B539+B540+B541+B542+B543+B544+B545</f>
        <v>0</v>
      </c>
      <c r="D539" s="40" t="e">
        <f t="shared" ref="D539" si="505">C539/C532</f>
        <v>#DIV/0!</v>
      </c>
      <c r="E539" s="40"/>
      <c r="F539" s="8">
        <f t="shared" si="484"/>
        <v>614612</v>
      </c>
      <c r="G539" s="8">
        <v>0</v>
      </c>
      <c r="H539" s="8"/>
      <c r="I539" s="8">
        <f t="shared" si="485"/>
        <v>19499</v>
      </c>
      <c r="J539" s="8">
        <f t="shared" si="486"/>
        <v>1995.9003128708596</v>
      </c>
      <c r="L539" s="8">
        <f t="shared" si="496"/>
        <v>392314</v>
      </c>
      <c r="M539" s="4">
        <f t="shared" si="480"/>
        <v>3.1725706624667269E-2</v>
      </c>
      <c r="N539" s="4">
        <f t="shared" si="481"/>
        <v>0.63831165027692272</v>
      </c>
      <c r="O539" s="8">
        <f t="shared" si="482"/>
        <v>202799</v>
      </c>
      <c r="P539" s="1">
        <f t="shared" si="487"/>
        <v>0</v>
      </c>
      <c r="Q539" s="4">
        <f t="shared" si="489"/>
        <v>0</v>
      </c>
      <c r="R539" s="22">
        <f t="shared" si="490"/>
        <v>1</v>
      </c>
      <c r="T539" s="12">
        <f t="shared" si="462"/>
        <v>0</v>
      </c>
      <c r="U539" s="28" t="e">
        <f t="shared" si="479"/>
        <v>#DIV/0!</v>
      </c>
      <c r="V539" s="28" t="e">
        <f t="shared" si="473"/>
        <v>#DIV/0!</v>
      </c>
      <c r="W539" s="4" t="e">
        <f t="shared" si="463"/>
        <v>#DIV/0!</v>
      </c>
      <c r="X539" s="12"/>
      <c r="Y539" s="42" t="e">
        <f t="shared" si="469"/>
        <v>#DIV/0!</v>
      </c>
      <c r="Z539" s="44" t="e">
        <f t="shared" si="475"/>
        <v>#DIV/0!</v>
      </c>
      <c r="AA539" s="11">
        <f t="shared" si="464"/>
        <v>0</v>
      </c>
      <c r="AB539" s="4" t="e">
        <f t="shared" si="465"/>
        <v>#DIV/0!</v>
      </c>
      <c r="AC539" s="4">
        <f t="shared" si="459"/>
        <v>0</v>
      </c>
      <c r="AD539" s="4">
        <f t="shared" si="460"/>
        <v>0</v>
      </c>
      <c r="AE539" s="4" t="e">
        <f t="shared" si="461"/>
        <v>#DIV/0!</v>
      </c>
      <c r="AF539" s="1">
        <f t="shared" si="483"/>
        <v>411813</v>
      </c>
      <c r="AG539" s="4">
        <f t="shared" si="494"/>
        <v>0.95265083909444337</v>
      </c>
      <c r="AH539" s="4">
        <f t="shared" si="495"/>
        <v>4.7349160905556652E-2</v>
      </c>
    </row>
    <row r="540" spans="1:34" x14ac:dyDescent="0.25">
      <c r="A540" s="3">
        <v>44432</v>
      </c>
      <c r="B540" s="8">
        <v>0</v>
      </c>
      <c r="C540" s="39"/>
      <c r="D540" s="40"/>
      <c r="E540" s="40"/>
      <c r="F540" s="8">
        <f t="shared" si="484"/>
        <v>614612</v>
      </c>
      <c r="G540" s="8">
        <v>0</v>
      </c>
      <c r="H540" s="8"/>
      <c r="I540" s="8">
        <f t="shared" si="485"/>
        <v>19499</v>
      </c>
      <c r="J540" s="8">
        <f t="shared" si="486"/>
        <v>1995.9003128708596</v>
      </c>
      <c r="L540" s="8">
        <f t="shared" si="496"/>
        <v>392314</v>
      </c>
      <c r="M540" s="4">
        <f t="shared" si="480"/>
        <v>3.1725706624667269E-2</v>
      </c>
      <c r="N540" s="4">
        <f t="shared" si="481"/>
        <v>0.63831165027692272</v>
      </c>
      <c r="O540" s="8">
        <f t="shared" si="482"/>
        <v>202799</v>
      </c>
      <c r="P540" s="1">
        <f t="shared" si="487"/>
        <v>0</v>
      </c>
      <c r="Q540" s="4">
        <f t="shared" si="489"/>
        <v>0</v>
      </c>
      <c r="R540" s="22">
        <f t="shared" si="490"/>
        <v>1</v>
      </c>
      <c r="T540" s="12">
        <f t="shared" si="462"/>
        <v>0</v>
      </c>
      <c r="U540" s="28" t="e">
        <f t="shared" si="479"/>
        <v>#DIV/0!</v>
      </c>
      <c r="V540" s="28" t="e">
        <f t="shared" si="473"/>
        <v>#DIV/0!</v>
      </c>
      <c r="W540" s="4" t="e">
        <f t="shared" si="463"/>
        <v>#DIV/0!</v>
      </c>
      <c r="X540" s="12"/>
      <c r="Y540" s="42" t="e">
        <f t="shared" si="469"/>
        <v>#DIV/0!</v>
      </c>
      <c r="Z540" s="44" t="e">
        <f t="shared" si="475"/>
        <v>#DIV/0!</v>
      </c>
      <c r="AA540" s="11">
        <f t="shared" si="464"/>
        <v>0</v>
      </c>
      <c r="AB540" s="4" t="e">
        <f t="shared" si="465"/>
        <v>#DIV/0!</v>
      </c>
      <c r="AC540" s="4">
        <f t="shared" si="459"/>
        <v>0</v>
      </c>
      <c r="AD540" s="4">
        <f t="shared" si="460"/>
        <v>0</v>
      </c>
      <c r="AE540" s="4" t="e">
        <f t="shared" si="461"/>
        <v>#DIV/0!</v>
      </c>
      <c r="AF540" s="1">
        <f t="shared" si="483"/>
        <v>411813</v>
      </c>
      <c r="AG540" s="4">
        <f t="shared" si="494"/>
        <v>0.95265083909444337</v>
      </c>
      <c r="AH540" s="4">
        <f t="shared" si="495"/>
        <v>4.7349160905556652E-2</v>
      </c>
    </row>
    <row r="541" spans="1:34" x14ac:dyDescent="0.25">
      <c r="A541" s="3">
        <v>44433</v>
      </c>
      <c r="B541" s="8">
        <v>0</v>
      </c>
      <c r="C541" s="39"/>
      <c r="D541" s="40"/>
      <c r="E541" s="40"/>
      <c r="F541" s="8">
        <f t="shared" si="484"/>
        <v>614612</v>
      </c>
      <c r="G541" s="8">
        <v>0</v>
      </c>
      <c r="H541" s="8"/>
      <c r="I541" s="8">
        <f t="shared" si="485"/>
        <v>19499</v>
      </c>
      <c r="J541" s="8">
        <f t="shared" si="486"/>
        <v>1995.9003128708596</v>
      </c>
      <c r="L541" s="8">
        <f t="shared" si="496"/>
        <v>392314</v>
      </c>
      <c r="M541" s="4">
        <f t="shared" si="480"/>
        <v>3.1725706624667269E-2</v>
      </c>
      <c r="N541" s="4">
        <f t="shared" si="481"/>
        <v>0.63831165027692272</v>
      </c>
      <c r="O541" s="8">
        <f t="shared" si="482"/>
        <v>202799</v>
      </c>
      <c r="P541" s="1">
        <f t="shared" si="487"/>
        <v>0</v>
      </c>
      <c r="Q541" s="4">
        <f t="shared" si="489"/>
        <v>0</v>
      </c>
      <c r="R541" s="22">
        <f t="shared" si="490"/>
        <v>1</v>
      </c>
      <c r="T541" s="12">
        <f t="shared" si="462"/>
        <v>0</v>
      </c>
      <c r="U541" s="28" t="e">
        <f t="shared" si="479"/>
        <v>#DIV/0!</v>
      </c>
      <c r="V541" s="28" t="e">
        <f t="shared" si="473"/>
        <v>#DIV/0!</v>
      </c>
      <c r="W541" s="4" t="e">
        <f t="shared" si="463"/>
        <v>#DIV/0!</v>
      </c>
      <c r="X541" s="12"/>
      <c r="Y541" s="42" t="e">
        <f t="shared" si="469"/>
        <v>#DIV/0!</v>
      </c>
      <c r="Z541" s="44" t="e">
        <f t="shared" si="475"/>
        <v>#DIV/0!</v>
      </c>
      <c r="AA541" s="11">
        <f t="shared" si="464"/>
        <v>0</v>
      </c>
      <c r="AB541" s="4" t="e">
        <f t="shared" si="465"/>
        <v>#DIV/0!</v>
      </c>
      <c r="AC541" s="4">
        <f t="shared" si="459"/>
        <v>0</v>
      </c>
      <c r="AD541" s="4">
        <f t="shared" si="460"/>
        <v>0</v>
      </c>
      <c r="AE541" s="4" t="e">
        <f t="shared" si="461"/>
        <v>#DIV/0!</v>
      </c>
      <c r="AF541" s="1">
        <f t="shared" si="483"/>
        <v>411813</v>
      </c>
      <c r="AG541" s="4">
        <f t="shared" si="494"/>
        <v>0.95265083909444337</v>
      </c>
      <c r="AH541" s="4">
        <f t="shared" si="495"/>
        <v>4.7349160905556652E-2</v>
      </c>
    </row>
    <row r="542" spans="1:34" x14ac:dyDescent="0.25">
      <c r="A542" s="3">
        <v>44434</v>
      </c>
      <c r="B542" s="8">
        <v>0</v>
      </c>
      <c r="C542" s="39"/>
      <c r="D542" s="40"/>
      <c r="E542" s="40" t="e">
        <f t="shared" ref="E542" si="506">(B542+B543+B544+B545+B546)/(B537+B538+B539+B540+B541)</f>
        <v>#DIV/0!</v>
      </c>
      <c r="F542" s="8">
        <f t="shared" si="484"/>
        <v>614612</v>
      </c>
      <c r="G542" s="8">
        <v>0</v>
      </c>
      <c r="H542" s="8"/>
      <c r="I542" s="8">
        <f t="shared" si="485"/>
        <v>19499</v>
      </c>
      <c r="J542" s="8">
        <f t="shared" si="486"/>
        <v>1995.9003128708596</v>
      </c>
      <c r="L542" s="8">
        <f t="shared" si="496"/>
        <v>392314</v>
      </c>
      <c r="M542" s="4">
        <f t="shared" si="480"/>
        <v>3.1725706624667269E-2</v>
      </c>
      <c r="N542" s="4">
        <f t="shared" si="481"/>
        <v>0.63831165027692272</v>
      </c>
      <c r="O542" s="8">
        <f t="shared" si="482"/>
        <v>202799</v>
      </c>
      <c r="P542" s="1">
        <f t="shared" si="487"/>
        <v>0</v>
      </c>
      <c r="Q542" s="4">
        <f t="shared" si="489"/>
        <v>0</v>
      </c>
      <c r="R542" s="22">
        <f t="shared" si="490"/>
        <v>1</v>
      </c>
      <c r="T542" s="12">
        <f t="shared" si="462"/>
        <v>0</v>
      </c>
      <c r="U542" s="28" t="e">
        <f t="shared" si="479"/>
        <v>#DIV/0!</v>
      </c>
      <c r="V542" s="28" t="e">
        <f t="shared" si="473"/>
        <v>#DIV/0!</v>
      </c>
      <c r="W542" s="4" t="e">
        <f t="shared" si="463"/>
        <v>#DIV/0!</v>
      </c>
      <c r="X542" s="12"/>
      <c r="Y542" s="42" t="e">
        <f t="shared" si="469"/>
        <v>#DIV/0!</v>
      </c>
      <c r="Z542" s="44" t="e">
        <f t="shared" si="475"/>
        <v>#DIV/0!</v>
      </c>
      <c r="AA542" s="11">
        <f t="shared" si="464"/>
        <v>0</v>
      </c>
      <c r="AB542" s="4" t="e">
        <f t="shared" si="465"/>
        <v>#DIV/0!</v>
      </c>
      <c r="AC542" s="4">
        <f t="shared" si="459"/>
        <v>0</v>
      </c>
      <c r="AD542" s="4">
        <f t="shared" si="460"/>
        <v>0</v>
      </c>
      <c r="AE542" s="4" t="e">
        <f t="shared" si="461"/>
        <v>#DIV/0!</v>
      </c>
      <c r="AF542" s="1">
        <f t="shared" si="483"/>
        <v>411813</v>
      </c>
      <c r="AG542" s="4">
        <f t="shared" si="494"/>
        <v>0.95265083909444337</v>
      </c>
      <c r="AH542" s="4">
        <f t="shared" si="495"/>
        <v>4.7349160905556652E-2</v>
      </c>
    </row>
    <row r="543" spans="1:34" x14ac:dyDescent="0.25">
      <c r="A543" s="3">
        <v>44435</v>
      </c>
      <c r="B543" s="8">
        <v>0</v>
      </c>
      <c r="C543" s="39"/>
      <c r="D543" s="40"/>
      <c r="E543" s="40"/>
      <c r="F543" s="8">
        <f t="shared" si="484"/>
        <v>614612</v>
      </c>
      <c r="G543" s="8">
        <v>0</v>
      </c>
      <c r="H543" s="8"/>
      <c r="I543" s="8">
        <f t="shared" si="485"/>
        <v>19499</v>
      </c>
      <c r="J543" s="8">
        <f t="shared" si="486"/>
        <v>1995.9003128708596</v>
      </c>
      <c r="L543" s="8">
        <f t="shared" si="496"/>
        <v>392314</v>
      </c>
      <c r="M543" s="4">
        <f t="shared" si="480"/>
        <v>3.1725706624667269E-2</v>
      </c>
      <c r="N543" s="4">
        <f t="shared" si="481"/>
        <v>0.63831165027692272</v>
      </c>
      <c r="O543" s="8">
        <f t="shared" si="482"/>
        <v>202799</v>
      </c>
      <c r="P543" s="1">
        <f t="shared" si="487"/>
        <v>0</v>
      </c>
      <c r="Q543" s="4">
        <f t="shared" si="489"/>
        <v>0</v>
      </c>
      <c r="R543" s="22">
        <f t="shared" si="490"/>
        <v>1</v>
      </c>
      <c r="T543" s="12">
        <f t="shared" si="462"/>
        <v>0</v>
      </c>
      <c r="U543" s="28" t="e">
        <f t="shared" si="479"/>
        <v>#DIV/0!</v>
      </c>
      <c r="V543" s="28" t="e">
        <f t="shared" si="473"/>
        <v>#DIV/0!</v>
      </c>
      <c r="W543" s="4" t="e">
        <f t="shared" si="463"/>
        <v>#DIV/0!</v>
      </c>
      <c r="X543" s="12"/>
      <c r="Y543" s="42" t="e">
        <f t="shared" si="469"/>
        <v>#DIV/0!</v>
      </c>
      <c r="Z543" s="44" t="e">
        <f t="shared" si="475"/>
        <v>#DIV/0!</v>
      </c>
      <c r="AA543" s="11">
        <f t="shared" si="464"/>
        <v>0</v>
      </c>
      <c r="AB543" s="4" t="e">
        <f t="shared" si="465"/>
        <v>#DIV/0!</v>
      </c>
      <c r="AC543" s="4">
        <f t="shared" si="459"/>
        <v>0</v>
      </c>
      <c r="AD543" s="4">
        <f t="shared" si="460"/>
        <v>0</v>
      </c>
      <c r="AE543" s="4" t="e">
        <f t="shared" si="461"/>
        <v>#DIV/0!</v>
      </c>
      <c r="AF543" s="1">
        <f t="shared" si="483"/>
        <v>411813</v>
      </c>
      <c r="AG543" s="4">
        <f t="shared" si="494"/>
        <v>0.95265083909444337</v>
      </c>
      <c r="AH543" s="4">
        <f t="shared" si="495"/>
        <v>4.7349160905556652E-2</v>
      </c>
    </row>
    <row r="544" spans="1:34" x14ac:dyDescent="0.25">
      <c r="A544" s="3">
        <v>44436</v>
      </c>
      <c r="B544" s="8">
        <v>0</v>
      </c>
      <c r="C544" s="39"/>
      <c r="D544" s="40"/>
      <c r="E544" s="40"/>
      <c r="F544" s="8">
        <f t="shared" si="484"/>
        <v>614612</v>
      </c>
      <c r="G544" s="8">
        <v>0</v>
      </c>
      <c r="H544" s="8"/>
      <c r="I544" s="8">
        <f t="shared" si="485"/>
        <v>19499</v>
      </c>
      <c r="J544" s="8">
        <f t="shared" si="486"/>
        <v>1995.9003128708596</v>
      </c>
      <c r="L544" s="8">
        <f t="shared" si="496"/>
        <v>392314</v>
      </c>
      <c r="M544" s="4">
        <f t="shared" si="480"/>
        <v>3.1725706624667269E-2</v>
      </c>
      <c r="N544" s="4">
        <f t="shared" si="481"/>
        <v>0.63831165027692272</v>
      </c>
      <c r="O544" s="8">
        <f t="shared" si="482"/>
        <v>202799</v>
      </c>
      <c r="P544" s="1">
        <f t="shared" si="487"/>
        <v>0</v>
      </c>
      <c r="Q544" s="4">
        <f t="shared" si="489"/>
        <v>0</v>
      </c>
      <c r="R544" s="22">
        <f t="shared" si="490"/>
        <v>1</v>
      </c>
      <c r="T544" s="12">
        <f t="shared" si="462"/>
        <v>0</v>
      </c>
      <c r="U544" s="28" t="e">
        <f t="shared" si="479"/>
        <v>#DIV/0!</v>
      </c>
      <c r="V544" s="28" t="e">
        <f t="shared" si="473"/>
        <v>#DIV/0!</v>
      </c>
      <c r="W544" s="4" t="e">
        <f t="shared" si="463"/>
        <v>#DIV/0!</v>
      </c>
      <c r="X544" s="12"/>
      <c r="Y544" s="42" t="e">
        <f t="shared" si="469"/>
        <v>#DIV/0!</v>
      </c>
      <c r="Z544" s="44" t="e">
        <f t="shared" si="475"/>
        <v>#DIV/0!</v>
      </c>
      <c r="AA544" s="11">
        <f t="shared" si="464"/>
        <v>0</v>
      </c>
      <c r="AB544" s="4" t="e">
        <f t="shared" si="465"/>
        <v>#DIV/0!</v>
      </c>
      <c r="AC544" s="4">
        <f t="shared" si="459"/>
        <v>0</v>
      </c>
      <c r="AD544" s="4">
        <f t="shared" si="460"/>
        <v>0</v>
      </c>
      <c r="AE544" s="4" t="e">
        <f t="shared" si="461"/>
        <v>#DIV/0!</v>
      </c>
      <c r="AF544" s="1">
        <f t="shared" si="483"/>
        <v>411813</v>
      </c>
      <c r="AG544" s="4">
        <f t="shared" si="494"/>
        <v>0.95265083909444337</v>
      </c>
      <c r="AH544" s="4">
        <f t="shared" si="495"/>
        <v>4.7349160905556652E-2</v>
      </c>
    </row>
    <row r="545" spans="1:34" x14ac:dyDescent="0.25">
      <c r="A545" s="3">
        <v>44437</v>
      </c>
      <c r="B545" s="8">
        <v>0</v>
      </c>
      <c r="C545" s="39"/>
      <c r="D545" s="40"/>
      <c r="E545" s="40"/>
      <c r="F545" s="8">
        <f t="shared" si="484"/>
        <v>614612</v>
      </c>
      <c r="G545" s="8">
        <v>0</v>
      </c>
      <c r="H545" s="8"/>
      <c r="I545" s="8">
        <f t="shared" si="485"/>
        <v>19499</v>
      </c>
      <c r="J545" s="8">
        <f t="shared" si="486"/>
        <v>1995.9003128708596</v>
      </c>
      <c r="L545" s="8">
        <f t="shared" si="496"/>
        <v>392314</v>
      </c>
      <c r="M545" s="4">
        <f t="shared" si="480"/>
        <v>3.1725706624667269E-2</v>
      </c>
      <c r="N545" s="4">
        <f t="shared" si="481"/>
        <v>0.63831165027692272</v>
      </c>
      <c r="O545" s="8">
        <f t="shared" si="482"/>
        <v>202799</v>
      </c>
      <c r="P545" s="1">
        <f t="shared" si="487"/>
        <v>0</v>
      </c>
      <c r="Q545" s="4">
        <f t="shared" si="489"/>
        <v>0</v>
      </c>
      <c r="R545" s="22">
        <f t="shared" si="490"/>
        <v>1</v>
      </c>
      <c r="T545" s="12">
        <f t="shared" si="462"/>
        <v>0</v>
      </c>
      <c r="U545" s="28" t="e">
        <f t="shared" si="479"/>
        <v>#DIV/0!</v>
      </c>
      <c r="V545" s="28" t="e">
        <f t="shared" si="473"/>
        <v>#DIV/0!</v>
      </c>
      <c r="W545" s="4" t="e">
        <f t="shared" si="463"/>
        <v>#DIV/0!</v>
      </c>
      <c r="X545" s="12"/>
      <c r="Y545" s="42" t="e">
        <f t="shared" si="469"/>
        <v>#DIV/0!</v>
      </c>
      <c r="Z545" s="44" t="e">
        <f t="shared" si="475"/>
        <v>#DIV/0!</v>
      </c>
      <c r="AA545" s="11">
        <f t="shared" si="464"/>
        <v>0</v>
      </c>
      <c r="AB545" s="4" t="e">
        <f t="shared" si="465"/>
        <v>#DIV/0!</v>
      </c>
      <c r="AC545" s="4">
        <f t="shared" si="459"/>
        <v>0</v>
      </c>
      <c r="AD545" s="4">
        <f t="shared" si="460"/>
        <v>0</v>
      </c>
      <c r="AE545" s="4" t="e">
        <f t="shared" si="461"/>
        <v>#DIV/0!</v>
      </c>
      <c r="AF545" s="1">
        <f t="shared" si="483"/>
        <v>411813</v>
      </c>
      <c r="AG545" s="4">
        <f t="shared" si="494"/>
        <v>0.95265083909444337</v>
      </c>
      <c r="AH545" s="4">
        <f t="shared" si="495"/>
        <v>4.7349160905556652E-2</v>
      </c>
    </row>
    <row r="546" spans="1:34" x14ac:dyDescent="0.25">
      <c r="A546" s="3">
        <v>44438</v>
      </c>
      <c r="B546" s="8">
        <v>0</v>
      </c>
      <c r="C546" s="39">
        <f t="shared" ref="C546" si="507">B546+B547+B548+B549+B550+B551+B552</f>
        <v>0</v>
      </c>
      <c r="D546" s="40" t="e">
        <f t="shared" ref="D546" si="508">C546/C539</f>
        <v>#DIV/0!</v>
      </c>
      <c r="E546" s="40"/>
      <c r="F546" s="8">
        <f t="shared" si="484"/>
        <v>614612</v>
      </c>
      <c r="G546" s="8">
        <v>0</v>
      </c>
      <c r="H546" s="8"/>
      <c r="I546" s="8">
        <f t="shared" si="485"/>
        <v>19499</v>
      </c>
      <c r="J546" s="8">
        <f t="shared" si="486"/>
        <v>1995.9003128708596</v>
      </c>
      <c r="L546" s="8">
        <f t="shared" si="496"/>
        <v>392314</v>
      </c>
      <c r="M546" s="4">
        <f t="shared" si="480"/>
        <v>3.1725706624667269E-2</v>
      </c>
      <c r="N546" s="4">
        <f t="shared" si="481"/>
        <v>0.63831165027692272</v>
      </c>
      <c r="O546" s="8">
        <f t="shared" si="482"/>
        <v>202799</v>
      </c>
      <c r="P546" s="1">
        <f t="shared" si="487"/>
        <v>0</v>
      </c>
      <c r="Q546" s="4">
        <f t="shared" si="489"/>
        <v>0</v>
      </c>
      <c r="R546" s="22">
        <f t="shared" si="490"/>
        <v>1</v>
      </c>
      <c r="T546" s="12">
        <f t="shared" si="462"/>
        <v>0</v>
      </c>
      <c r="U546" s="28" t="e">
        <f t="shared" si="479"/>
        <v>#DIV/0!</v>
      </c>
      <c r="V546" s="28" t="e">
        <f t="shared" si="473"/>
        <v>#DIV/0!</v>
      </c>
      <c r="W546" s="4" t="e">
        <f t="shared" si="463"/>
        <v>#DIV/0!</v>
      </c>
      <c r="X546" s="12"/>
      <c r="Y546" s="42" t="e">
        <f t="shared" si="469"/>
        <v>#DIV/0!</v>
      </c>
      <c r="Z546" s="44" t="e">
        <f t="shared" si="475"/>
        <v>#DIV/0!</v>
      </c>
      <c r="AA546" s="11">
        <f t="shared" si="464"/>
        <v>0</v>
      </c>
      <c r="AB546" s="4" t="e">
        <f t="shared" si="465"/>
        <v>#DIV/0!</v>
      </c>
      <c r="AC546" s="4">
        <f t="shared" si="459"/>
        <v>0</v>
      </c>
      <c r="AD546" s="4">
        <f t="shared" si="460"/>
        <v>0</v>
      </c>
      <c r="AE546" s="4" t="e">
        <f t="shared" si="461"/>
        <v>#DIV/0!</v>
      </c>
      <c r="AF546" s="1">
        <f t="shared" si="483"/>
        <v>411813</v>
      </c>
      <c r="AG546" s="4">
        <f t="shared" si="494"/>
        <v>0.95265083909444337</v>
      </c>
      <c r="AH546" s="4">
        <f t="shared" si="495"/>
        <v>4.7349160905556652E-2</v>
      </c>
    </row>
    <row r="547" spans="1:34" x14ac:dyDescent="0.25">
      <c r="A547" s="3">
        <v>44439</v>
      </c>
      <c r="B547" s="8">
        <v>0</v>
      </c>
      <c r="C547" s="39"/>
      <c r="D547" s="40"/>
      <c r="E547" s="40" t="e">
        <f t="shared" ref="E547" si="509">(B547+B548+B549+B550+B551)/(B542+B543+B544+B545+B546)</f>
        <v>#DIV/0!</v>
      </c>
      <c r="F547" s="8">
        <f t="shared" si="484"/>
        <v>614612</v>
      </c>
      <c r="G547" s="8">
        <v>0</v>
      </c>
      <c r="H547" s="8"/>
      <c r="I547" s="8">
        <f t="shared" si="485"/>
        <v>19499</v>
      </c>
      <c r="J547" s="8">
        <f t="shared" si="486"/>
        <v>1995.9003128708596</v>
      </c>
      <c r="L547" s="8">
        <f t="shared" si="496"/>
        <v>392314</v>
      </c>
      <c r="M547" s="4">
        <f t="shared" si="480"/>
        <v>3.1725706624667269E-2</v>
      </c>
      <c r="N547" s="4">
        <f t="shared" si="481"/>
        <v>0.63831165027692272</v>
      </c>
      <c r="O547" s="8">
        <f t="shared" si="482"/>
        <v>202799</v>
      </c>
      <c r="P547" s="1">
        <f t="shared" si="487"/>
        <v>0</v>
      </c>
      <c r="Q547" s="4">
        <f t="shared" si="489"/>
        <v>0</v>
      </c>
      <c r="R547" s="22">
        <f t="shared" si="490"/>
        <v>1</v>
      </c>
      <c r="T547" s="12">
        <f t="shared" si="462"/>
        <v>0</v>
      </c>
      <c r="U547" s="28" t="e">
        <f t="shared" si="479"/>
        <v>#DIV/0!</v>
      </c>
      <c r="V547" s="28" t="e">
        <f t="shared" si="473"/>
        <v>#DIV/0!</v>
      </c>
      <c r="W547" s="4" t="e">
        <f t="shared" si="463"/>
        <v>#DIV/0!</v>
      </c>
      <c r="X547" s="12"/>
      <c r="Y547" s="42" t="e">
        <f t="shared" si="469"/>
        <v>#DIV/0!</v>
      </c>
      <c r="Z547" s="44" t="e">
        <f t="shared" si="475"/>
        <v>#DIV/0!</v>
      </c>
      <c r="AA547" s="11">
        <f t="shared" si="464"/>
        <v>0</v>
      </c>
      <c r="AB547" s="4" t="e">
        <f t="shared" si="465"/>
        <v>#DIV/0!</v>
      </c>
      <c r="AC547" s="4">
        <f t="shared" si="459"/>
        <v>0</v>
      </c>
      <c r="AD547" s="4">
        <f t="shared" si="460"/>
        <v>0</v>
      </c>
      <c r="AE547" s="4" t="e">
        <f t="shared" si="461"/>
        <v>#DIV/0!</v>
      </c>
      <c r="AF547" s="1">
        <f t="shared" si="483"/>
        <v>411813</v>
      </c>
      <c r="AG547" s="4">
        <f t="shared" si="494"/>
        <v>0.95265083909444337</v>
      </c>
      <c r="AH547" s="4">
        <f t="shared" si="495"/>
        <v>4.7349160905556652E-2</v>
      </c>
    </row>
    <row r="548" spans="1:34" x14ac:dyDescent="0.25">
      <c r="A548" s="3">
        <v>44440</v>
      </c>
      <c r="B548" s="8">
        <v>0</v>
      </c>
      <c r="C548" s="39"/>
      <c r="D548" s="40"/>
      <c r="E548" s="40"/>
      <c r="F548" s="8">
        <f t="shared" si="484"/>
        <v>614612</v>
      </c>
      <c r="G548" s="8">
        <v>0</v>
      </c>
      <c r="H548" s="8"/>
      <c r="I548" s="8">
        <f t="shared" si="485"/>
        <v>19499</v>
      </c>
      <c r="J548" s="8">
        <f t="shared" si="486"/>
        <v>1995.9003128708596</v>
      </c>
      <c r="L548" s="8">
        <f t="shared" si="496"/>
        <v>392314</v>
      </c>
      <c r="M548" s="4">
        <f t="shared" si="480"/>
        <v>3.1725706624667269E-2</v>
      </c>
      <c r="N548" s="4">
        <f t="shared" si="481"/>
        <v>0.63831165027692272</v>
      </c>
      <c r="O548" s="8">
        <f t="shared" si="482"/>
        <v>202799</v>
      </c>
      <c r="P548" s="1">
        <f t="shared" si="487"/>
        <v>0</v>
      </c>
      <c r="Q548" s="4">
        <f t="shared" si="489"/>
        <v>0</v>
      </c>
      <c r="R548" s="22">
        <f t="shared" si="490"/>
        <v>1</v>
      </c>
      <c r="T548" s="12">
        <f t="shared" si="462"/>
        <v>0</v>
      </c>
      <c r="U548" s="12"/>
      <c r="V548" s="12"/>
      <c r="W548" s="4" t="e">
        <f t="shared" si="463"/>
        <v>#DIV/0!</v>
      </c>
      <c r="X548" s="12"/>
      <c r="Y548" s="42" t="e">
        <f t="shared" si="469"/>
        <v>#DIV/0!</v>
      </c>
      <c r="Z548" s="44" t="e">
        <f t="shared" si="475"/>
        <v>#DIV/0!</v>
      </c>
      <c r="AA548" s="11">
        <f t="shared" si="464"/>
        <v>0</v>
      </c>
      <c r="AB548" s="4" t="e">
        <f t="shared" si="465"/>
        <v>#DIV/0!</v>
      </c>
      <c r="AC548" s="4">
        <f t="shared" si="459"/>
        <v>0</v>
      </c>
      <c r="AD548" s="4">
        <f t="shared" si="460"/>
        <v>0</v>
      </c>
      <c r="AE548" s="4" t="e">
        <f t="shared" si="461"/>
        <v>#DIV/0!</v>
      </c>
      <c r="AF548" s="1">
        <f t="shared" si="483"/>
        <v>411813</v>
      </c>
      <c r="AG548" s="4">
        <f t="shared" si="494"/>
        <v>0.95265083909444337</v>
      </c>
      <c r="AH548" s="4">
        <f t="shared" si="495"/>
        <v>4.7349160905556652E-2</v>
      </c>
    </row>
    <row r="549" spans="1:34" x14ac:dyDescent="0.25">
      <c r="A549" s="3">
        <v>44441</v>
      </c>
      <c r="B549" s="8">
        <v>0</v>
      </c>
      <c r="C549" s="39"/>
      <c r="D549" s="40"/>
      <c r="E549" s="40"/>
      <c r="F549" s="8">
        <f t="shared" si="484"/>
        <v>614612</v>
      </c>
      <c r="G549" s="8">
        <v>0</v>
      </c>
      <c r="H549" s="8"/>
      <c r="I549" s="8">
        <f t="shared" si="485"/>
        <v>19499</v>
      </c>
      <c r="J549" s="8">
        <f t="shared" si="486"/>
        <v>1995.9003128708596</v>
      </c>
      <c r="L549" s="8">
        <f t="shared" si="496"/>
        <v>392314</v>
      </c>
      <c r="M549" s="4">
        <f t="shared" si="480"/>
        <v>3.1725706624667269E-2</v>
      </c>
      <c r="N549" s="4">
        <f t="shared" si="481"/>
        <v>0.63831165027692272</v>
      </c>
      <c r="O549" s="8">
        <f t="shared" si="482"/>
        <v>202799</v>
      </c>
      <c r="P549" s="1">
        <f t="shared" si="487"/>
        <v>0</v>
      </c>
      <c r="Q549" s="4">
        <f t="shared" si="489"/>
        <v>0</v>
      </c>
      <c r="R549" s="22">
        <f t="shared" si="490"/>
        <v>1</v>
      </c>
      <c r="T549" s="12">
        <f t="shared" si="462"/>
        <v>0</v>
      </c>
      <c r="U549" s="12"/>
      <c r="V549" s="12"/>
      <c r="W549" s="4" t="e">
        <f t="shared" si="463"/>
        <v>#DIV/0!</v>
      </c>
      <c r="X549" s="12"/>
      <c r="Y549" s="42" t="e">
        <f t="shared" si="469"/>
        <v>#DIV/0!</v>
      </c>
      <c r="Z549" s="44" t="e">
        <f t="shared" si="475"/>
        <v>#DIV/0!</v>
      </c>
      <c r="AA549" s="11">
        <f t="shared" si="464"/>
        <v>0</v>
      </c>
      <c r="AB549" s="4" t="e">
        <f t="shared" si="465"/>
        <v>#DIV/0!</v>
      </c>
      <c r="AC549" s="4">
        <f t="shared" si="459"/>
        <v>0</v>
      </c>
      <c r="AD549" s="4">
        <f t="shared" si="460"/>
        <v>0</v>
      </c>
      <c r="AE549" s="4" t="e">
        <f t="shared" si="461"/>
        <v>#DIV/0!</v>
      </c>
      <c r="AF549" s="1">
        <f t="shared" si="483"/>
        <v>411813</v>
      </c>
      <c r="AG549" s="4">
        <f t="shared" si="494"/>
        <v>0.95265083909444337</v>
      </c>
      <c r="AH549" s="4">
        <f t="shared" si="495"/>
        <v>4.7349160905556652E-2</v>
      </c>
    </row>
    <row r="550" spans="1:34" x14ac:dyDescent="0.25">
      <c r="A550" s="3">
        <v>44442</v>
      </c>
      <c r="B550" s="8">
        <v>0</v>
      </c>
      <c r="C550" s="39"/>
      <c r="D550" s="40"/>
      <c r="E550" s="40"/>
      <c r="F550" s="8">
        <f t="shared" si="484"/>
        <v>614612</v>
      </c>
      <c r="G550" s="8">
        <v>0</v>
      </c>
      <c r="H550" s="8"/>
      <c r="I550" s="8">
        <f t="shared" si="485"/>
        <v>19499</v>
      </c>
      <c r="J550" s="8">
        <f t="shared" si="486"/>
        <v>1995.9003128708596</v>
      </c>
      <c r="L550" s="8">
        <f t="shared" si="496"/>
        <v>392314</v>
      </c>
      <c r="M550" s="4">
        <f t="shared" si="480"/>
        <v>3.1725706624667269E-2</v>
      </c>
      <c r="N550" s="4">
        <f t="shared" si="481"/>
        <v>0.63831165027692272</v>
      </c>
      <c r="O550" s="8">
        <f t="shared" si="482"/>
        <v>202799</v>
      </c>
      <c r="P550" s="1">
        <f t="shared" si="487"/>
        <v>0</v>
      </c>
      <c r="Q550" s="4">
        <f t="shared" si="489"/>
        <v>0</v>
      </c>
      <c r="R550" s="22">
        <f t="shared" si="490"/>
        <v>1</v>
      </c>
      <c r="T550" s="12">
        <f t="shared" si="462"/>
        <v>0</v>
      </c>
      <c r="U550" s="12"/>
      <c r="V550" s="12"/>
      <c r="W550" s="4" t="e">
        <f t="shared" si="463"/>
        <v>#DIV/0!</v>
      </c>
      <c r="X550" s="12"/>
      <c r="Y550" s="42" t="e">
        <f t="shared" si="469"/>
        <v>#DIV/0!</v>
      </c>
      <c r="Z550" s="44" t="e">
        <f t="shared" si="475"/>
        <v>#DIV/0!</v>
      </c>
      <c r="AA550" s="11">
        <f t="shared" si="464"/>
        <v>0</v>
      </c>
      <c r="AB550" s="4" t="e">
        <f t="shared" si="465"/>
        <v>#DIV/0!</v>
      </c>
      <c r="AC550" s="4">
        <f t="shared" si="459"/>
        <v>0</v>
      </c>
      <c r="AD550" s="4">
        <f t="shared" si="460"/>
        <v>0</v>
      </c>
      <c r="AE550" s="4" t="e">
        <f t="shared" si="461"/>
        <v>#DIV/0!</v>
      </c>
      <c r="AF550" s="1">
        <f t="shared" si="483"/>
        <v>411813</v>
      </c>
      <c r="AG550" s="4">
        <f t="shared" si="494"/>
        <v>0.95265083909444337</v>
      </c>
      <c r="AH550" s="4">
        <f t="shared" si="495"/>
        <v>4.7349160905556652E-2</v>
      </c>
    </row>
    <row r="551" spans="1:34" x14ac:dyDescent="0.25">
      <c r="A551" s="3">
        <v>44443</v>
      </c>
      <c r="B551" s="8">
        <v>0</v>
      </c>
      <c r="C551" s="39"/>
      <c r="D551" s="40"/>
      <c r="E551" s="40"/>
      <c r="F551" s="8">
        <f t="shared" si="484"/>
        <v>614612</v>
      </c>
      <c r="G551" s="8">
        <v>0</v>
      </c>
      <c r="H551" s="8"/>
      <c r="I551" s="8">
        <f t="shared" si="485"/>
        <v>19499</v>
      </c>
      <c r="J551" s="8">
        <f t="shared" si="486"/>
        <v>1995.9003128708596</v>
      </c>
      <c r="L551" s="8">
        <f t="shared" si="496"/>
        <v>392314</v>
      </c>
      <c r="M551" s="4">
        <f t="shared" si="480"/>
        <v>3.1725706624667269E-2</v>
      </c>
      <c r="N551" s="4">
        <f t="shared" si="481"/>
        <v>0.63831165027692272</v>
      </c>
      <c r="O551" s="8">
        <f t="shared" si="482"/>
        <v>202799</v>
      </c>
      <c r="P551" s="1">
        <f t="shared" si="487"/>
        <v>0</v>
      </c>
      <c r="Q551" s="4">
        <f t="shared" si="489"/>
        <v>0</v>
      </c>
      <c r="R551" s="22">
        <f t="shared" si="490"/>
        <v>1</v>
      </c>
      <c r="T551" s="12">
        <f t="shared" si="462"/>
        <v>0</v>
      </c>
      <c r="U551" s="12"/>
      <c r="V551" s="12"/>
      <c r="W551" s="4" t="e">
        <f t="shared" si="463"/>
        <v>#DIV/0!</v>
      </c>
      <c r="X551" s="12"/>
      <c r="Y551" s="42" t="e">
        <f t="shared" si="469"/>
        <v>#DIV/0!</v>
      </c>
      <c r="Z551" s="44" t="e">
        <f t="shared" si="475"/>
        <v>#DIV/0!</v>
      </c>
      <c r="AA551" s="11">
        <f t="shared" si="464"/>
        <v>0</v>
      </c>
      <c r="AB551" s="4" t="e">
        <f t="shared" si="465"/>
        <v>#DIV/0!</v>
      </c>
      <c r="AC551" s="4">
        <f t="shared" si="459"/>
        <v>0</v>
      </c>
      <c r="AD551" s="4">
        <f t="shared" si="460"/>
        <v>0</v>
      </c>
      <c r="AE551" s="4" t="e">
        <f t="shared" si="461"/>
        <v>#DIV/0!</v>
      </c>
      <c r="AF551" s="1">
        <f t="shared" si="483"/>
        <v>411813</v>
      </c>
      <c r="AG551" s="4">
        <f t="shared" si="494"/>
        <v>0.95265083909444337</v>
      </c>
      <c r="AH551" s="4">
        <f t="shared" si="495"/>
        <v>4.7349160905556652E-2</v>
      </c>
    </row>
    <row r="552" spans="1:34" x14ac:dyDescent="0.25">
      <c r="A552" s="3">
        <v>44444</v>
      </c>
      <c r="B552" s="8">
        <v>0</v>
      </c>
      <c r="C552" s="39"/>
      <c r="D552" s="40"/>
      <c r="E552" s="40" t="e">
        <f t="shared" ref="E552" si="510">(B552+B553+B554+B555+B556)/(B547+B548+B549+B550+B551)</f>
        <v>#DIV/0!</v>
      </c>
      <c r="F552" s="8">
        <f t="shared" si="484"/>
        <v>614612</v>
      </c>
      <c r="G552" s="8">
        <v>0</v>
      </c>
      <c r="H552" s="8"/>
      <c r="I552" s="8">
        <f t="shared" si="485"/>
        <v>19499</v>
      </c>
      <c r="J552" s="8">
        <f t="shared" si="486"/>
        <v>1995.9003128708596</v>
      </c>
      <c r="L552" s="8">
        <f t="shared" si="496"/>
        <v>392314</v>
      </c>
      <c r="M552" s="4">
        <f t="shared" si="480"/>
        <v>3.1725706624667269E-2</v>
      </c>
      <c r="N552" s="4">
        <f t="shared" si="481"/>
        <v>0.63831165027692272</v>
      </c>
      <c r="O552" s="8">
        <f t="shared" si="482"/>
        <v>202799</v>
      </c>
      <c r="P552" s="1">
        <f t="shared" si="487"/>
        <v>0</v>
      </c>
      <c r="Q552" s="4">
        <f t="shared" si="489"/>
        <v>0</v>
      </c>
      <c r="R552" s="22">
        <f t="shared" si="490"/>
        <v>1</v>
      </c>
      <c r="T552" s="12">
        <f t="shared" si="462"/>
        <v>0</v>
      </c>
      <c r="U552" s="12"/>
      <c r="V552" s="12"/>
      <c r="W552" s="4" t="e">
        <f t="shared" si="463"/>
        <v>#DIV/0!</v>
      </c>
      <c r="X552" s="12"/>
      <c r="Y552" s="42" t="e">
        <f t="shared" si="469"/>
        <v>#DIV/0!</v>
      </c>
      <c r="Z552" s="44" t="e">
        <f t="shared" si="475"/>
        <v>#DIV/0!</v>
      </c>
      <c r="AA552" s="11">
        <f t="shared" si="464"/>
        <v>0</v>
      </c>
      <c r="AB552" s="4" t="e">
        <f t="shared" si="465"/>
        <v>#DIV/0!</v>
      </c>
      <c r="AC552" s="4">
        <f t="shared" si="459"/>
        <v>0</v>
      </c>
      <c r="AD552" s="4">
        <f t="shared" si="460"/>
        <v>0</v>
      </c>
      <c r="AE552" s="4" t="e">
        <f t="shared" si="461"/>
        <v>#DIV/0!</v>
      </c>
      <c r="AF552" s="1">
        <f t="shared" si="483"/>
        <v>411813</v>
      </c>
      <c r="AG552" s="4">
        <f t="shared" si="494"/>
        <v>0.95265083909444337</v>
      </c>
      <c r="AH552" s="4">
        <f t="shared" si="495"/>
        <v>4.7349160905556652E-2</v>
      </c>
    </row>
    <row r="553" spans="1:34" x14ac:dyDescent="0.25">
      <c r="A553" s="3">
        <v>44445</v>
      </c>
      <c r="B553" s="8">
        <v>0</v>
      </c>
      <c r="C553" s="39">
        <f t="shared" ref="C553" si="511">B553+B554+B555+B556+B557+B558+B559</f>
        <v>0</v>
      </c>
      <c r="D553" s="40" t="e">
        <f t="shared" ref="D553" si="512">C553/C546</f>
        <v>#DIV/0!</v>
      </c>
      <c r="E553" s="40"/>
      <c r="F553" s="8">
        <f t="shared" si="484"/>
        <v>614612</v>
      </c>
      <c r="G553" s="8">
        <v>0</v>
      </c>
      <c r="H553" s="8"/>
      <c r="I553" s="8">
        <f t="shared" si="485"/>
        <v>19499</v>
      </c>
      <c r="J553" s="8">
        <f t="shared" si="486"/>
        <v>1995.9003128708596</v>
      </c>
      <c r="L553" s="8">
        <f t="shared" si="496"/>
        <v>392314</v>
      </c>
      <c r="M553" s="4">
        <f t="shared" si="480"/>
        <v>3.1725706624667269E-2</v>
      </c>
      <c r="N553" s="4">
        <f t="shared" si="481"/>
        <v>0.63831165027692272</v>
      </c>
      <c r="O553" s="8">
        <f t="shared" si="482"/>
        <v>202799</v>
      </c>
      <c r="P553" s="1">
        <f t="shared" si="487"/>
        <v>0</v>
      </c>
      <c r="Q553" s="4">
        <f t="shared" si="489"/>
        <v>0</v>
      </c>
      <c r="R553" s="22">
        <f t="shared" si="490"/>
        <v>1</v>
      </c>
      <c r="T553" s="12">
        <f t="shared" si="462"/>
        <v>0</v>
      </c>
      <c r="U553" s="12"/>
      <c r="V553" s="12"/>
      <c r="W553" s="4" t="e">
        <f t="shared" si="463"/>
        <v>#DIV/0!</v>
      </c>
      <c r="X553" s="12"/>
      <c r="Y553" s="42" t="e">
        <f t="shared" si="469"/>
        <v>#DIV/0!</v>
      </c>
      <c r="Z553" s="44" t="e">
        <f t="shared" si="475"/>
        <v>#DIV/0!</v>
      </c>
      <c r="AA553" s="11">
        <f t="shared" si="464"/>
        <v>0</v>
      </c>
      <c r="AB553" s="4" t="e">
        <f t="shared" si="465"/>
        <v>#DIV/0!</v>
      </c>
      <c r="AC553" s="4">
        <f t="shared" si="459"/>
        <v>0</v>
      </c>
      <c r="AD553" s="4">
        <f t="shared" si="460"/>
        <v>0</v>
      </c>
      <c r="AE553" s="4" t="e">
        <f t="shared" si="461"/>
        <v>#DIV/0!</v>
      </c>
      <c r="AF553" s="1">
        <f t="shared" si="483"/>
        <v>411813</v>
      </c>
      <c r="AG553" s="4">
        <f t="shared" si="494"/>
        <v>0.95265083909444337</v>
      </c>
      <c r="AH553" s="4">
        <f t="shared" si="495"/>
        <v>4.7349160905556652E-2</v>
      </c>
    </row>
    <row r="554" spans="1:34" x14ac:dyDescent="0.25">
      <c r="A554" s="3">
        <v>44446</v>
      </c>
      <c r="B554" s="8">
        <v>0</v>
      </c>
      <c r="C554" s="39"/>
      <c r="D554" s="40"/>
      <c r="E554" s="40"/>
      <c r="F554" s="8">
        <f t="shared" si="484"/>
        <v>614612</v>
      </c>
      <c r="G554" s="8">
        <v>0</v>
      </c>
      <c r="H554" s="8"/>
      <c r="I554" s="8">
        <f t="shared" si="485"/>
        <v>19499</v>
      </c>
      <c r="J554" s="8">
        <f t="shared" si="486"/>
        <v>1995.9003128708596</v>
      </c>
      <c r="L554" s="8">
        <f t="shared" si="496"/>
        <v>392314</v>
      </c>
      <c r="M554" s="4">
        <f t="shared" si="480"/>
        <v>3.1725706624667269E-2</v>
      </c>
      <c r="N554" s="4">
        <f t="shared" si="481"/>
        <v>0.63831165027692272</v>
      </c>
      <c r="O554" s="8">
        <f t="shared" si="482"/>
        <v>202799</v>
      </c>
      <c r="P554" s="1">
        <f t="shared" si="487"/>
        <v>0</v>
      </c>
      <c r="Q554" s="4">
        <f t="shared" si="489"/>
        <v>0</v>
      </c>
      <c r="R554" s="22">
        <f t="shared" si="490"/>
        <v>1</v>
      </c>
      <c r="T554" s="12">
        <f t="shared" si="462"/>
        <v>0</v>
      </c>
      <c r="U554" s="12"/>
      <c r="V554" s="12"/>
      <c r="W554" s="4" t="e">
        <f t="shared" si="463"/>
        <v>#DIV/0!</v>
      </c>
      <c r="X554" s="12"/>
      <c r="Y554" s="42" t="e">
        <f t="shared" si="469"/>
        <v>#DIV/0!</v>
      </c>
      <c r="Z554" s="44" t="e">
        <f t="shared" si="475"/>
        <v>#DIV/0!</v>
      </c>
      <c r="AA554" s="11">
        <f t="shared" si="464"/>
        <v>0</v>
      </c>
      <c r="AB554" s="4" t="e">
        <f t="shared" si="465"/>
        <v>#DIV/0!</v>
      </c>
      <c r="AC554" s="4">
        <f t="shared" si="459"/>
        <v>0</v>
      </c>
      <c r="AD554" s="4">
        <f t="shared" si="460"/>
        <v>0</v>
      </c>
      <c r="AE554" s="4" t="e">
        <f t="shared" si="461"/>
        <v>#DIV/0!</v>
      </c>
      <c r="AF554" s="1">
        <f t="shared" si="483"/>
        <v>411813</v>
      </c>
      <c r="AG554" s="4">
        <f t="shared" si="494"/>
        <v>0.95265083909444337</v>
      </c>
      <c r="AH554" s="4">
        <f t="shared" si="495"/>
        <v>4.7349160905556652E-2</v>
      </c>
    </row>
    <row r="555" spans="1:34" x14ac:dyDescent="0.25">
      <c r="A555" s="3">
        <v>44447</v>
      </c>
      <c r="B555" s="8">
        <v>0</v>
      </c>
      <c r="C555" s="39"/>
      <c r="D555" s="40"/>
      <c r="E555" s="40"/>
      <c r="F555" s="8">
        <f t="shared" si="484"/>
        <v>614612</v>
      </c>
      <c r="G555" s="8">
        <v>0</v>
      </c>
      <c r="H555" s="8"/>
      <c r="I555" s="8">
        <f t="shared" si="485"/>
        <v>19499</v>
      </c>
      <c r="J555" s="8">
        <f t="shared" si="486"/>
        <v>1995.9003128708596</v>
      </c>
      <c r="L555" s="8">
        <f t="shared" si="496"/>
        <v>392314</v>
      </c>
      <c r="M555" s="4">
        <f t="shared" si="480"/>
        <v>3.1725706624667269E-2</v>
      </c>
      <c r="N555" s="4">
        <f t="shared" si="481"/>
        <v>0.63831165027692272</v>
      </c>
      <c r="O555" s="8">
        <f t="shared" si="482"/>
        <v>202799</v>
      </c>
      <c r="P555" s="1">
        <f t="shared" si="487"/>
        <v>0</v>
      </c>
      <c r="Q555" s="4">
        <f t="shared" si="489"/>
        <v>0</v>
      </c>
      <c r="R555" s="22">
        <f t="shared" si="490"/>
        <v>1</v>
      </c>
      <c r="T555" s="12">
        <f t="shared" si="462"/>
        <v>0</v>
      </c>
      <c r="U555" s="12"/>
      <c r="V555" s="12"/>
      <c r="W555" s="4" t="e">
        <f t="shared" si="463"/>
        <v>#DIV/0!</v>
      </c>
      <c r="X555" s="12"/>
      <c r="Y555" s="42" t="e">
        <f t="shared" si="469"/>
        <v>#DIV/0!</v>
      </c>
      <c r="Z555" s="44" t="e">
        <f t="shared" si="475"/>
        <v>#DIV/0!</v>
      </c>
      <c r="AA555" s="11">
        <f t="shared" si="464"/>
        <v>0</v>
      </c>
      <c r="AB555" s="4" t="e">
        <f t="shared" si="465"/>
        <v>#DIV/0!</v>
      </c>
      <c r="AC555" s="4">
        <f t="shared" si="459"/>
        <v>0</v>
      </c>
      <c r="AD555" s="4">
        <f t="shared" si="460"/>
        <v>0</v>
      </c>
      <c r="AE555" s="4" t="e">
        <f t="shared" si="461"/>
        <v>#DIV/0!</v>
      </c>
      <c r="AF555" s="1">
        <f t="shared" si="483"/>
        <v>411813</v>
      </c>
      <c r="AG555" s="4">
        <f t="shared" si="494"/>
        <v>0.95265083909444337</v>
      </c>
      <c r="AH555" s="4">
        <f t="shared" si="495"/>
        <v>4.7349160905556652E-2</v>
      </c>
    </row>
    <row r="556" spans="1:34" x14ac:dyDescent="0.25">
      <c r="A556" s="3">
        <v>44448</v>
      </c>
      <c r="B556" s="8">
        <v>0</v>
      </c>
      <c r="C556" s="39"/>
      <c r="D556" s="40"/>
      <c r="E556" s="40"/>
      <c r="F556" s="8">
        <f t="shared" si="484"/>
        <v>614612</v>
      </c>
      <c r="G556" s="8">
        <v>0</v>
      </c>
      <c r="H556" s="8"/>
      <c r="I556" s="8">
        <f t="shared" si="485"/>
        <v>19499</v>
      </c>
      <c r="J556" s="8">
        <f t="shared" si="486"/>
        <v>1995.9003128708596</v>
      </c>
      <c r="L556" s="8">
        <f t="shared" si="496"/>
        <v>392314</v>
      </c>
      <c r="M556" s="4">
        <f t="shared" si="480"/>
        <v>3.1725706624667269E-2</v>
      </c>
      <c r="N556" s="4">
        <f t="shared" si="481"/>
        <v>0.63831165027692272</v>
      </c>
      <c r="O556" s="8">
        <f t="shared" si="482"/>
        <v>202799</v>
      </c>
      <c r="P556" s="1">
        <f t="shared" si="487"/>
        <v>0</v>
      </c>
      <c r="Q556" s="4">
        <f t="shared" si="489"/>
        <v>0</v>
      </c>
      <c r="R556" s="22">
        <f t="shared" si="490"/>
        <v>1</v>
      </c>
      <c r="T556" s="12">
        <f t="shared" si="462"/>
        <v>0</v>
      </c>
      <c r="U556" s="12"/>
      <c r="V556" s="12"/>
      <c r="W556" s="4" t="e">
        <f t="shared" si="463"/>
        <v>#DIV/0!</v>
      </c>
      <c r="X556" s="12"/>
      <c r="Y556" s="42" t="e">
        <f t="shared" si="469"/>
        <v>#DIV/0!</v>
      </c>
      <c r="Z556" s="44" t="e">
        <f t="shared" si="475"/>
        <v>#DIV/0!</v>
      </c>
      <c r="AA556" s="11">
        <f t="shared" si="464"/>
        <v>0</v>
      </c>
      <c r="AB556" s="4" t="e">
        <f t="shared" si="465"/>
        <v>#DIV/0!</v>
      </c>
      <c r="AC556" s="4">
        <f t="shared" si="459"/>
        <v>0</v>
      </c>
      <c r="AD556" s="4">
        <f t="shared" si="460"/>
        <v>0</v>
      </c>
      <c r="AE556" s="4" t="e">
        <f t="shared" si="461"/>
        <v>#DIV/0!</v>
      </c>
      <c r="AF556" s="1">
        <f t="shared" si="483"/>
        <v>411813</v>
      </c>
      <c r="AG556" s="4">
        <f t="shared" si="494"/>
        <v>0.95265083909444337</v>
      </c>
      <c r="AH556" s="4">
        <f t="shared" si="495"/>
        <v>4.7349160905556652E-2</v>
      </c>
    </row>
    <row r="557" spans="1:34" x14ac:dyDescent="0.25">
      <c r="A557" s="3">
        <v>44449</v>
      </c>
      <c r="B557" s="8">
        <v>0</v>
      </c>
      <c r="C557" s="39"/>
      <c r="D557" s="40"/>
      <c r="E557" s="40" t="e">
        <f t="shared" ref="E557" si="513">(B557+B558+B559+B560+B561)/(B552+B553+B554+B555+B556)</f>
        <v>#DIV/0!</v>
      </c>
      <c r="F557" s="8">
        <f t="shared" si="484"/>
        <v>614612</v>
      </c>
      <c r="G557" s="8">
        <v>0</v>
      </c>
      <c r="H557" s="8"/>
      <c r="I557" s="8">
        <f t="shared" si="485"/>
        <v>19499</v>
      </c>
      <c r="J557" s="8">
        <f t="shared" si="486"/>
        <v>1995.9003128708596</v>
      </c>
      <c r="L557" s="8">
        <f t="shared" si="496"/>
        <v>392314</v>
      </c>
      <c r="M557" s="4">
        <f t="shared" si="480"/>
        <v>3.1725706624667269E-2</v>
      </c>
      <c r="N557" s="4">
        <f t="shared" si="481"/>
        <v>0.63831165027692272</v>
      </c>
      <c r="O557" s="8">
        <f t="shared" si="482"/>
        <v>202799</v>
      </c>
      <c r="P557" s="1">
        <f t="shared" si="487"/>
        <v>0</v>
      </c>
      <c r="Q557" s="4">
        <f t="shared" si="489"/>
        <v>0</v>
      </c>
      <c r="R557" s="22">
        <f t="shared" si="490"/>
        <v>1</v>
      </c>
      <c r="T557" s="12">
        <f t="shared" si="462"/>
        <v>0</v>
      </c>
      <c r="U557" s="12"/>
      <c r="V557" s="12"/>
      <c r="W557" s="4" t="e">
        <f t="shared" si="463"/>
        <v>#DIV/0!</v>
      </c>
      <c r="X557" s="12"/>
      <c r="Y557" s="42" t="e">
        <f t="shared" si="469"/>
        <v>#DIV/0!</v>
      </c>
      <c r="Z557" s="44" t="e">
        <f t="shared" si="475"/>
        <v>#DIV/0!</v>
      </c>
      <c r="AA557" s="11">
        <f t="shared" si="464"/>
        <v>0</v>
      </c>
      <c r="AB557" s="4" t="e">
        <f t="shared" si="465"/>
        <v>#DIV/0!</v>
      </c>
      <c r="AC557" s="4">
        <f t="shared" si="459"/>
        <v>0</v>
      </c>
      <c r="AD557" s="4">
        <f t="shared" si="460"/>
        <v>0</v>
      </c>
      <c r="AE557" s="4" t="e">
        <f t="shared" si="461"/>
        <v>#DIV/0!</v>
      </c>
      <c r="AF557" s="1">
        <f t="shared" si="483"/>
        <v>411813</v>
      </c>
      <c r="AG557" s="4">
        <f t="shared" si="494"/>
        <v>0.95265083909444337</v>
      </c>
      <c r="AH557" s="4">
        <f t="shared" si="495"/>
        <v>4.7349160905556652E-2</v>
      </c>
    </row>
    <row r="558" spans="1:34" x14ac:dyDescent="0.25">
      <c r="A558" s="3">
        <v>44450</v>
      </c>
      <c r="B558" s="8">
        <v>0</v>
      </c>
      <c r="C558" s="39"/>
      <c r="D558" s="40"/>
      <c r="E558" s="40"/>
      <c r="F558" s="8">
        <f t="shared" si="484"/>
        <v>614612</v>
      </c>
      <c r="G558" s="8">
        <v>0</v>
      </c>
      <c r="H558" s="8"/>
      <c r="I558" s="8">
        <f t="shared" si="485"/>
        <v>19499</v>
      </c>
      <c r="J558" s="8">
        <f t="shared" si="486"/>
        <v>1995.9003128708596</v>
      </c>
      <c r="L558" s="8">
        <f t="shared" si="496"/>
        <v>392314</v>
      </c>
      <c r="M558" s="4">
        <f t="shared" si="480"/>
        <v>3.1725706624667269E-2</v>
      </c>
      <c r="N558" s="4">
        <f t="shared" si="481"/>
        <v>0.63831165027692272</v>
      </c>
      <c r="O558" s="8">
        <f t="shared" si="482"/>
        <v>202799</v>
      </c>
      <c r="P558" s="1">
        <f t="shared" si="487"/>
        <v>0</v>
      </c>
      <c r="Q558" s="4">
        <f t="shared" si="489"/>
        <v>0</v>
      </c>
      <c r="R558" s="22">
        <f t="shared" si="490"/>
        <v>1</v>
      </c>
      <c r="T558" s="12">
        <f t="shared" si="462"/>
        <v>0</v>
      </c>
      <c r="U558" s="12"/>
      <c r="V558" s="12"/>
      <c r="W558" s="4" t="e">
        <f t="shared" si="463"/>
        <v>#DIV/0!</v>
      </c>
      <c r="X558" s="12"/>
      <c r="Y558" s="42" t="e">
        <f t="shared" si="469"/>
        <v>#DIV/0!</v>
      </c>
      <c r="Z558" s="44" t="e">
        <f t="shared" si="475"/>
        <v>#DIV/0!</v>
      </c>
      <c r="AA558" s="11">
        <f t="shared" si="464"/>
        <v>0</v>
      </c>
      <c r="AB558" s="4" t="e">
        <f t="shared" si="465"/>
        <v>#DIV/0!</v>
      </c>
      <c r="AC558" s="4">
        <f t="shared" si="459"/>
        <v>0</v>
      </c>
      <c r="AD558" s="4">
        <f t="shared" si="460"/>
        <v>0</v>
      </c>
      <c r="AE558" s="4" t="e">
        <f t="shared" si="461"/>
        <v>#DIV/0!</v>
      </c>
      <c r="AF558" s="1">
        <f t="shared" si="483"/>
        <v>411813</v>
      </c>
      <c r="AG558" s="4">
        <f t="shared" si="494"/>
        <v>0.95265083909444337</v>
      </c>
      <c r="AH558" s="4">
        <f t="shared" si="495"/>
        <v>4.7349160905556652E-2</v>
      </c>
    </row>
    <row r="559" spans="1:34" x14ac:dyDescent="0.25">
      <c r="A559" s="3">
        <v>44451</v>
      </c>
      <c r="B559" s="8">
        <v>0</v>
      </c>
      <c r="C559" s="39"/>
      <c r="D559" s="40"/>
      <c r="E559" s="40"/>
      <c r="F559" s="8">
        <f t="shared" si="484"/>
        <v>614612</v>
      </c>
      <c r="G559" s="8">
        <v>0</v>
      </c>
      <c r="H559" s="8"/>
      <c r="I559" s="8">
        <f t="shared" si="485"/>
        <v>19499</v>
      </c>
      <c r="J559" s="8">
        <f t="shared" si="486"/>
        <v>1995.9003128708596</v>
      </c>
      <c r="L559" s="8">
        <f t="shared" si="496"/>
        <v>392314</v>
      </c>
      <c r="M559" s="4">
        <f t="shared" si="480"/>
        <v>3.1725706624667269E-2</v>
      </c>
      <c r="N559" s="4">
        <f t="shared" si="481"/>
        <v>0.63831165027692272</v>
      </c>
      <c r="O559" s="8">
        <f t="shared" si="482"/>
        <v>202799</v>
      </c>
      <c r="P559" s="1">
        <f t="shared" si="487"/>
        <v>0</v>
      </c>
      <c r="Q559" s="4">
        <f t="shared" si="489"/>
        <v>0</v>
      </c>
      <c r="R559" s="22">
        <f t="shared" si="490"/>
        <v>1</v>
      </c>
      <c r="T559" s="12">
        <f t="shared" si="462"/>
        <v>0</v>
      </c>
      <c r="U559" s="12"/>
      <c r="V559" s="12"/>
      <c r="W559" s="4" t="e">
        <f t="shared" si="463"/>
        <v>#DIV/0!</v>
      </c>
      <c r="X559" s="12"/>
      <c r="Y559" s="42" t="e">
        <f t="shared" si="469"/>
        <v>#DIV/0!</v>
      </c>
      <c r="Z559" s="44" t="e">
        <f t="shared" si="475"/>
        <v>#DIV/0!</v>
      </c>
      <c r="AA559" s="11">
        <f t="shared" si="464"/>
        <v>0</v>
      </c>
      <c r="AB559" s="4" t="e">
        <f t="shared" si="465"/>
        <v>#DIV/0!</v>
      </c>
      <c r="AC559" s="4">
        <f t="shared" ref="AC559:AC622" si="514">S559/O559</f>
        <v>0</v>
      </c>
      <c r="AD559" s="4">
        <f t="shared" ref="AD559:AD622" si="515">X559/O559</f>
        <v>0</v>
      </c>
      <c r="AE559" s="4" t="e">
        <f t="shared" ref="AE559:AE622" si="516">X559/S559</f>
        <v>#DIV/0!</v>
      </c>
      <c r="AF559" s="1">
        <f t="shared" si="483"/>
        <v>411813</v>
      </c>
      <c r="AG559" s="4">
        <f t="shared" si="494"/>
        <v>0.95265083909444337</v>
      </c>
      <c r="AH559" s="4">
        <f t="shared" si="495"/>
        <v>4.7349160905556652E-2</v>
      </c>
    </row>
    <row r="560" spans="1:34" x14ac:dyDescent="0.25">
      <c r="A560" s="3">
        <v>44452</v>
      </c>
      <c r="B560" s="8">
        <v>0</v>
      </c>
      <c r="C560" s="39">
        <f t="shared" ref="C560" si="517">B560+B561+B562+B563+B564+B565+B566</f>
        <v>0</v>
      </c>
      <c r="D560" s="40" t="e">
        <f t="shared" ref="D560" si="518">C560/C553</f>
        <v>#DIV/0!</v>
      </c>
      <c r="E560" s="40"/>
      <c r="F560" s="8">
        <f t="shared" si="484"/>
        <v>614612</v>
      </c>
      <c r="G560" s="8">
        <v>0</v>
      </c>
      <c r="H560" s="8"/>
      <c r="I560" s="8">
        <f t="shared" si="485"/>
        <v>19499</v>
      </c>
      <c r="J560" s="8">
        <f t="shared" si="486"/>
        <v>1995.9003128708596</v>
      </c>
      <c r="L560" s="8">
        <f t="shared" si="496"/>
        <v>392314</v>
      </c>
      <c r="M560" s="4">
        <f t="shared" si="480"/>
        <v>3.1725706624667269E-2</v>
      </c>
      <c r="N560" s="4">
        <f t="shared" si="481"/>
        <v>0.63831165027692272</v>
      </c>
      <c r="O560" s="8">
        <f t="shared" si="482"/>
        <v>202799</v>
      </c>
      <c r="P560" s="1">
        <f t="shared" si="487"/>
        <v>0</v>
      </c>
      <c r="Q560" s="4">
        <f t="shared" si="489"/>
        <v>0</v>
      </c>
      <c r="R560" s="22">
        <f t="shared" si="490"/>
        <v>1</v>
      </c>
      <c r="T560" s="12">
        <f t="shared" ref="T560:T623" si="519">S560-S559</f>
        <v>0</v>
      </c>
      <c r="U560" s="12"/>
      <c r="V560" s="12"/>
      <c r="W560" s="4" t="e">
        <f t="shared" ref="W560:W623" si="520">(S560-S559)/S559</f>
        <v>#DIV/0!</v>
      </c>
      <c r="X560" s="12"/>
      <c r="Y560" s="42" t="e">
        <f t="shared" si="469"/>
        <v>#DIV/0!</v>
      </c>
      <c r="Z560" s="44" t="e">
        <f t="shared" si="475"/>
        <v>#DIV/0!</v>
      </c>
      <c r="AA560" s="11">
        <f t="shared" ref="AA560:AA623" si="521">X560-X559</f>
        <v>0</v>
      </c>
      <c r="AB560" s="4" t="e">
        <f t="shared" ref="AB560:AB623" si="522">(X560-X559)/X559</f>
        <v>#DIV/0!</v>
      </c>
      <c r="AC560" s="4">
        <f t="shared" si="514"/>
        <v>0</v>
      </c>
      <c r="AD560" s="4">
        <f t="shared" si="515"/>
        <v>0</v>
      </c>
      <c r="AE560" s="4" t="e">
        <f t="shared" si="516"/>
        <v>#DIV/0!</v>
      </c>
      <c r="AF560" s="1">
        <f t="shared" si="483"/>
        <v>411813</v>
      </c>
      <c r="AG560" s="4">
        <f t="shared" si="494"/>
        <v>0.95265083909444337</v>
      </c>
      <c r="AH560" s="4">
        <f t="shared" si="495"/>
        <v>4.7349160905556652E-2</v>
      </c>
    </row>
    <row r="561" spans="1:34" x14ac:dyDescent="0.25">
      <c r="A561" s="3">
        <v>44453</v>
      </c>
      <c r="B561" s="8">
        <v>0</v>
      </c>
      <c r="C561" s="39"/>
      <c r="D561" s="40"/>
      <c r="E561" s="40"/>
      <c r="F561" s="8">
        <f t="shared" si="484"/>
        <v>614612</v>
      </c>
      <c r="G561" s="8">
        <v>0</v>
      </c>
      <c r="H561" s="8"/>
      <c r="I561" s="8">
        <f t="shared" si="485"/>
        <v>19499</v>
      </c>
      <c r="J561" s="8">
        <f t="shared" si="486"/>
        <v>1995.9003128708596</v>
      </c>
      <c r="L561" s="8">
        <f t="shared" si="496"/>
        <v>392314</v>
      </c>
      <c r="M561" s="4">
        <f t="shared" si="480"/>
        <v>3.1725706624667269E-2</v>
      </c>
      <c r="N561" s="4">
        <f t="shared" si="481"/>
        <v>0.63831165027692272</v>
      </c>
      <c r="O561" s="8">
        <f t="shared" si="482"/>
        <v>202799</v>
      </c>
      <c r="P561" s="1">
        <f t="shared" si="487"/>
        <v>0</v>
      </c>
      <c r="Q561" s="4">
        <f t="shared" si="489"/>
        <v>0</v>
      </c>
      <c r="R561" s="22">
        <f t="shared" si="490"/>
        <v>1</v>
      </c>
      <c r="T561" s="12">
        <f t="shared" si="519"/>
        <v>0</v>
      </c>
      <c r="U561" s="12"/>
      <c r="V561" s="12"/>
      <c r="W561" s="4" t="e">
        <f t="shared" si="520"/>
        <v>#DIV/0!</v>
      </c>
      <c r="X561" s="12"/>
      <c r="Y561" s="42" t="e">
        <f t="shared" si="469"/>
        <v>#DIV/0!</v>
      </c>
      <c r="Z561" s="44" t="e">
        <f t="shared" si="475"/>
        <v>#DIV/0!</v>
      </c>
      <c r="AA561" s="11">
        <f t="shared" si="521"/>
        <v>0</v>
      </c>
      <c r="AB561" s="4" t="e">
        <f t="shared" si="522"/>
        <v>#DIV/0!</v>
      </c>
      <c r="AC561" s="4">
        <f t="shared" si="514"/>
        <v>0</v>
      </c>
      <c r="AD561" s="4">
        <f t="shared" si="515"/>
        <v>0</v>
      </c>
      <c r="AE561" s="4" t="e">
        <f t="shared" si="516"/>
        <v>#DIV/0!</v>
      </c>
      <c r="AF561" s="1">
        <f t="shared" si="483"/>
        <v>411813</v>
      </c>
      <c r="AG561" s="4">
        <f t="shared" si="494"/>
        <v>0.95265083909444337</v>
      </c>
      <c r="AH561" s="4">
        <f t="shared" si="495"/>
        <v>4.7349160905556652E-2</v>
      </c>
    </row>
    <row r="562" spans="1:34" x14ac:dyDescent="0.25">
      <c r="A562" s="3">
        <v>44454</v>
      </c>
      <c r="B562" s="8">
        <v>0</v>
      </c>
      <c r="C562" s="39"/>
      <c r="D562" s="40"/>
      <c r="E562" s="40" t="e">
        <f t="shared" ref="E562" si="523">(B562+B563+B564+B565+B566)/(B557+B558+B559+B560+B561)</f>
        <v>#DIV/0!</v>
      </c>
      <c r="F562" s="8">
        <f t="shared" si="484"/>
        <v>614612</v>
      </c>
      <c r="G562" s="8">
        <v>0</v>
      </c>
      <c r="H562" s="8"/>
      <c r="I562" s="8">
        <f t="shared" si="485"/>
        <v>19499</v>
      </c>
      <c r="J562" s="8">
        <f t="shared" si="486"/>
        <v>1995.9003128708596</v>
      </c>
      <c r="L562" s="8">
        <f t="shared" si="496"/>
        <v>392314</v>
      </c>
      <c r="M562" s="4">
        <f t="shared" si="480"/>
        <v>3.1725706624667269E-2</v>
      </c>
      <c r="N562" s="4">
        <f t="shared" si="481"/>
        <v>0.63831165027692272</v>
      </c>
      <c r="O562" s="8">
        <f t="shared" si="482"/>
        <v>202799</v>
      </c>
      <c r="P562" s="1">
        <f t="shared" si="487"/>
        <v>0</v>
      </c>
      <c r="Q562" s="4">
        <f t="shared" si="489"/>
        <v>0</v>
      </c>
      <c r="R562" s="22">
        <f t="shared" si="490"/>
        <v>1</v>
      </c>
      <c r="T562" s="12">
        <f t="shared" si="519"/>
        <v>0</v>
      </c>
      <c r="U562" s="12"/>
      <c r="V562" s="12"/>
      <c r="W562" s="4" t="e">
        <f t="shared" si="520"/>
        <v>#DIV/0!</v>
      </c>
      <c r="X562" s="12"/>
      <c r="Y562" s="42" t="e">
        <f t="shared" si="469"/>
        <v>#DIV/0!</v>
      </c>
      <c r="Z562" s="44" t="e">
        <f t="shared" si="475"/>
        <v>#DIV/0!</v>
      </c>
      <c r="AA562" s="11">
        <f t="shared" si="521"/>
        <v>0</v>
      </c>
      <c r="AB562" s="4" t="e">
        <f t="shared" si="522"/>
        <v>#DIV/0!</v>
      </c>
      <c r="AC562" s="4">
        <f t="shared" si="514"/>
        <v>0</v>
      </c>
      <c r="AD562" s="4">
        <f t="shared" si="515"/>
        <v>0</v>
      </c>
      <c r="AE562" s="4" t="e">
        <f t="shared" si="516"/>
        <v>#DIV/0!</v>
      </c>
      <c r="AF562" s="1">
        <f t="shared" si="483"/>
        <v>411813</v>
      </c>
      <c r="AG562" s="4">
        <f t="shared" si="494"/>
        <v>0.95265083909444337</v>
      </c>
      <c r="AH562" s="4">
        <f t="shared" si="495"/>
        <v>4.7349160905556652E-2</v>
      </c>
    </row>
    <row r="563" spans="1:34" x14ac:dyDescent="0.25">
      <c r="A563" s="3">
        <v>44455</v>
      </c>
      <c r="B563" s="8">
        <v>0</v>
      </c>
      <c r="C563" s="39"/>
      <c r="D563" s="40"/>
      <c r="E563" s="40"/>
      <c r="F563" s="8">
        <f t="shared" si="484"/>
        <v>614612</v>
      </c>
      <c r="G563" s="8">
        <v>0</v>
      </c>
      <c r="H563" s="8"/>
      <c r="I563" s="8">
        <f t="shared" si="485"/>
        <v>19499</v>
      </c>
      <c r="J563" s="8">
        <f t="shared" si="486"/>
        <v>1995.9003128708596</v>
      </c>
      <c r="L563" s="8">
        <f t="shared" si="496"/>
        <v>392314</v>
      </c>
      <c r="M563" s="4">
        <f t="shared" si="480"/>
        <v>3.1725706624667269E-2</v>
      </c>
      <c r="N563" s="4">
        <f t="shared" si="481"/>
        <v>0.63831165027692272</v>
      </c>
      <c r="O563" s="8">
        <f t="shared" si="482"/>
        <v>202799</v>
      </c>
      <c r="P563" s="1">
        <f t="shared" si="487"/>
        <v>0</v>
      </c>
      <c r="Q563" s="4">
        <f t="shared" si="489"/>
        <v>0</v>
      </c>
      <c r="R563" s="22">
        <f t="shared" si="490"/>
        <v>1</v>
      </c>
      <c r="T563" s="12">
        <f t="shared" si="519"/>
        <v>0</v>
      </c>
      <c r="U563" s="12"/>
      <c r="V563" s="12"/>
      <c r="W563" s="4" t="e">
        <f t="shared" si="520"/>
        <v>#DIV/0!</v>
      </c>
      <c r="X563" s="12"/>
      <c r="Y563" s="42" t="e">
        <f t="shared" si="469"/>
        <v>#DIV/0!</v>
      </c>
      <c r="Z563" s="44" t="e">
        <f t="shared" si="475"/>
        <v>#DIV/0!</v>
      </c>
      <c r="AA563" s="11">
        <f t="shared" si="521"/>
        <v>0</v>
      </c>
      <c r="AB563" s="4" t="e">
        <f t="shared" si="522"/>
        <v>#DIV/0!</v>
      </c>
      <c r="AC563" s="4">
        <f t="shared" si="514"/>
        <v>0</v>
      </c>
      <c r="AD563" s="4">
        <f t="shared" si="515"/>
        <v>0</v>
      </c>
      <c r="AE563" s="4" t="e">
        <f t="shared" si="516"/>
        <v>#DIV/0!</v>
      </c>
      <c r="AF563" s="1">
        <f t="shared" si="483"/>
        <v>411813</v>
      </c>
      <c r="AG563" s="4">
        <f t="shared" si="494"/>
        <v>0.95265083909444337</v>
      </c>
      <c r="AH563" s="4">
        <f t="shared" si="495"/>
        <v>4.7349160905556652E-2</v>
      </c>
    </row>
    <row r="564" spans="1:34" x14ac:dyDescent="0.25">
      <c r="A564" s="3">
        <v>44456</v>
      </c>
      <c r="B564" s="8">
        <v>0</v>
      </c>
      <c r="C564" s="39"/>
      <c r="D564" s="40"/>
      <c r="E564" s="40"/>
      <c r="F564" s="8">
        <f t="shared" si="484"/>
        <v>614612</v>
      </c>
      <c r="G564" s="8">
        <v>0</v>
      </c>
      <c r="H564" s="8"/>
      <c r="I564" s="8">
        <f t="shared" si="485"/>
        <v>19499</v>
      </c>
      <c r="J564" s="8">
        <f t="shared" si="486"/>
        <v>1995.9003128708596</v>
      </c>
      <c r="L564" s="8">
        <f t="shared" si="496"/>
        <v>392314</v>
      </c>
      <c r="M564" s="4">
        <f t="shared" si="480"/>
        <v>3.1725706624667269E-2</v>
      </c>
      <c r="N564" s="4">
        <f t="shared" si="481"/>
        <v>0.63831165027692272</v>
      </c>
      <c r="O564" s="8">
        <f t="shared" si="482"/>
        <v>202799</v>
      </c>
      <c r="P564" s="1">
        <f t="shared" si="487"/>
        <v>0</v>
      </c>
      <c r="Q564" s="4">
        <f t="shared" si="489"/>
        <v>0</v>
      </c>
      <c r="R564" s="22">
        <f t="shared" si="490"/>
        <v>1</v>
      </c>
      <c r="T564" s="12">
        <f t="shared" si="519"/>
        <v>0</v>
      </c>
      <c r="U564" s="12"/>
      <c r="V564" s="12"/>
      <c r="W564" s="4" t="e">
        <f t="shared" si="520"/>
        <v>#DIV/0!</v>
      </c>
      <c r="X564" s="12"/>
      <c r="Y564" s="42" t="e">
        <f t="shared" ref="Y564:Y627" si="524">X564/X559</f>
        <v>#DIV/0!</v>
      </c>
      <c r="Z564" s="44" t="e">
        <f t="shared" si="475"/>
        <v>#DIV/0!</v>
      </c>
      <c r="AA564" s="11">
        <f t="shared" si="521"/>
        <v>0</v>
      </c>
      <c r="AB564" s="4" t="e">
        <f t="shared" si="522"/>
        <v>#DIV/0!</v>
      </c>
      <c r="AC564" s="4">
        <f t="shared" si="514"/>
        <v>0</v>
      </c>
      <c r="AD564" s="4">
        <f t="shared" si="515"/>
        <v>0</v>
      </c>
      <c r="AE564" s="4" t="e">
        <f t="shared" si="516"/>
        <v>#DIV/0!</v>
      </c>
      <c r="AF564" s="1">
        <f t="shared" si="483"/>
        <v>411813</v>
      </c>
      <c r="AG564" s="4">
        <f t="shared" si="494"/>
        <v>0.95265083909444337</v>
      </c>
      <c r="AH564" s="4">
        <f t="shared" si="495"/>
        <v>4.7349160905556652E-2</v>
      </c>
    </row>
    <row r="565" spans="1:34" x14ac:dyDescent="0.25">
      <c r="A565" s="3">
        <v>44457</v>
      </c>
      <c r="B565" s="8">
        <v>0</v>
      </c>
      <c r="C565" s="39"/>
      <c r="D565" s="40"/>
      <c r="E565" s="40"/>
      <c r="F565" s="8">
        <f t="shared" si="484"/>
        <v>614612</v>
      </c>
      <c r="G565" s="8">
        <v>0</v>
      </c>
      <c r="H565" s="8"/>
      <c r="I565" s="8">
        <f t="shared" si="485"/>
        <v>19499</v>
      </c>
      <c r="J565" s="8">
        <f t="shared" si="486"/>
        <v>1995.9003128708596</v>
      </c>
      <c r="L565" s="8">
        <f t="shared" si="496"/>
        <v>392314</v>
      </c>
      <c r="M565" s="4">
        <f t="shared" si="480"/>
        <v>3.1725706624667269E-2</v>
      </c>
      <c r="N565" s="4">
        <f t="shared" si="481"/>
        <v>0.63831165027692272</v>
      </c>
      <c r="O565" s="8">
        <f t="shared" si="482"/>
        <v>202799</v>
      </c>
      <c r="P565" s="1">
        <f t="shared" si="487"/>
        <v>0</v>
      </c>
      <c r="Q565" s="4">
        <f t="shared" si="489"/>
        <v>0</v>
      </c>
      <c r="R565" s="22">
        <f t="shared" si="490"/>
        <v>1</v>
      </c>
      <c r="T565" s="12">
        <f t="shared" si="519"/>
        <v>0</v>
      </c>
      <c r="U565" s="12"/>
      <c r="V565" s="12"/>
      <c r="W565" s="4" t="e">
        <f t="shared" si="520"/>
        <v>#DIV/0!</v>
      </c>
      <c r="X565" s="12"/>
      <c r="Y565" s="42" t="e">
        <f t="shared" si="524"/>
        <v>#DIV/0!</v>
      </c>
      <c r="Z565" s="44" t="e">
        <f t="shared" si="475"/>
        <v>#DIV/0!</v>
      </c>
      <c r="AA565" s="11">
        <f t="shared" si="521"/>
        <v>0</v>
      </c>
      <c r="AB565" s="4" t="e">
        <f t="shared" si="522"/>
        <v>#DIV/0!</v>
      </c>
      <c r="AC565" s="4">
        <f t="shared" si="514"/>
        <v>0</v>
      </c>
      <c r="AD565" s="4">
        <f t="shared" si="515"/>
        <v>0</v>
      </c>
      <c r="AE565" s="4" t="e">
        <f t="shared" si="516"/>
        <v>#DIV/0!</v>
      </c>
      <c r="AF565" s="1">
        <f t="shared" si="483"/>
        <v>411813</v>
      </c>
      <c r="AG565" s="4">
        <f t="shared" si="494"/>
        <v>0.95265083909444337</v>
      </c>
      <c r="AH565" s="4">
        <f t="shared" si="495"/>
        <v>4.7349160905556652E-2</v>
      </c>
    </row>
    <row r="566" spans="1:34" x14ac:dyDescent="0.25">
      <c r="A566" s="3">
        <v>44458</v>
      </c>
      <c r="B566" s="8">
        <v>0</v>
      </c>
      <c r="C566" s="39"/>
      <c r="D566" s="40"/>
      <c r="E566" s="40"/>
      <c r="F566" s="8">
        <f t="shared" si="484"/>
        <v>614612</v>
      </c>
      <c r="G566" s="8">
        <v>0</v>
      </c>
      <c r="H566" s="8"/>
      <c r="I566" s="8">
        <f t="shared" si="485"/>
        <v>19499</v>
      </c>
      <c r="J566" s="8">
        <f t="shared" si="486"/>
        <v>1995.9003128708596</v>
      </c>
      <c r="L566" s="8">
        <f t="shared" si="496"/>
        <v>392314</v>
      </c>
      <c r="M566" s="4">
        <f t="shared" si="480"/>
        <v>3.1725706624667269E-2</v>
      </c>
      <c r="N566" s="4">
        <f t="shared" si="481"/>
        <v>0.63831165027692272</v>
      </c>
      <c r="O566" s="8">
        <f t="shared" si="482"/>
        <v>202799</v>
      </c>
      <c r="P566" s="1">
        <f t="shared" si="487"/>
        <v>0</v>
      </c>
      <c r="Q566" s="4">
        <f t="shared" si="489"/>
        <v>0</v>
      </c>
      <c r="R566" s="22">
        <f t="shared" si="490"/>
        <v>1</v>
      </c>
      <c r="T566" s="12">
        <f t="shared" si="519"/>
        <v>0</v>
      </c>
      <c r="U566" s="12"/>
      <c r="V566" s="12"/>
      <c r="W566" s="4" t="e">
        <f t="shared" si="520"/>
        <v>#DIV/0!</v>
      </c>
      <c r="X566" s="12"/>
      <c r="Y566" s="42" t="e">
        <f t="shared" si="524"/>
        <v>#DIV/0!</v>
      </c>
      <c r="Z566" s="44" t="e">
        <f t="shared" si="475"/>
        <v>#DIV/0!</v>
      </c>
      <c r="AA566" s="11">
        <f t="shared" si="521"/>
        <v>0</v>
      </c>
      <c r="AB566" s="4" t="e">
        <f t="shared" si="522"/>
        <v>#DIV/0!</v>
      </c>
      <c r="AC566" s="4">
        <f t="shared" si="514"/>
        <v>0</v>
      </c>
      <c r="AD566" s="4">
        <f t="shared" si="515"/>
        <v>0</v>
      </c>
      <c r="AE566" s="4" t="e">
        <f t="shared" si="516"/>
        <v>#DIV/0!</v>
      </c>
      <c r="AF566" s="1">
        <f t="shared" si="483"/>
        <v>411813</v>
      </c>
      <c r="AG566" s="4">
        <f t="shared" si="494"/>
        <v>0.95265083909444337</v>
      </c>
      <c r="AH566" s="4">
        <f t="shared" si="495"/>
        <v>4.7349160905556652E-2</v>
      </c>
    </row>
    <row r="567" spans="1:34" x14ac:dyDescent="0.25">
      <c r="A567" s="3">
        <v>44459</v>
      </c>
      <c r="B567" s="8">
        <v>0</v>
      </c>
      <c r="C567" s="39">
        <f t="shared" ref="C567" si="525">B567+B568+B569+B570+B571+B572+B573</f>
        <v>0</v>
      </c>
      <c r="D567" s="40" t="e">
        <f t="shared" ref="D567" si="526">C567/C560</f>
        <v>#DIV/0!</v>
      </c>
      <c r="E567" s="40" t="e">
        <f t="shared" ref="E567" si="527">(B567+B568+B569+B570+B571)/(B562+B563+B564+B565+B566)</f>
        <v>#DIV/0!</v>
      </c>
      <c r="F567" s="8">
        <f t="shared" si="484"/>
        <v>614612</v>
      </c>
      <c r="G567" s="8">
        <v>0</v>
      </c>
      <c r="H567" s="8"/>
      <c r="I567" s="8">
        <f t="shared" si="485"/>
        <v>19499</v>
      </c>
      <c r="J567" s="8">
        <f t="shared" si="486"/>
        <v>1995.9003128708596</v>
      </c>
      <c r="L567" s="8">
        <f t="shared" si="496"/>
        <v>392314</v>
      </c>
      <c r="M567" s="4">
        <f t="shared" si="480"/>
        <v>3.1725706624667269E-2</v>
      </c>
      <c r="N567" s="4">
        <f t="shared" si="481"/>
        <v>0.63831165027692272</v>
      </c>
      <c r="O567" s="8">
        <f t="shared" si="482"/>
        <v>202799</v>
      </c>
      <c r="P567" s="1">
        <f t="shared" si="487"/>
        <v>0</v>
      </c>
      <c r="Q567" s="4">
        <f t="shared" si="489"/>
        <v>0</v>
      </c>
      <c r="R567" s="22">
        <f t="shared" si="490"/>
        <v>1</v>
      </c>
      <c r="T567" s="12">
        <f t="shared" si="519"/>
        <v>0</v>
      </c>
      <c r="U567" s="12"/>
      <c r="V567" s="12"/>
      <c r="W567" s="4" t="e">
        <f t="shared" si="520"/>
        <v>#DIV/0!</v>
      </c>
      <c r="X567" s="12"/>
      <c r="Y567" s="42" t="e">
        <f t="shared" si="524"/>
        <v>#DIV/0!</v>
      </c>
      <c r="Z567" s="44" t="e">
        <f t="shared" si="475"/>
        <v>#DIV/0!</v>
      </c>
      <c r="AA567" s="11">
        <f t="shared" si="521"/>
        <v>0</v>
      </c>
      <c r="AB567" s="4" t="e">
        <f t="shared" si="522"/>
        <v>#DIV/0!</v>
      </c>
      <c r="AC567" s="4">
        <f t="shared" si="514"/>
        <v>0</v>
      </c>
      <c r="AD567" s="4">
        <f t="shared" si="515"/>
        <v>0</v>
      </c>
      <c r="AE567" s="4" t="e">
        <f t="shared" si="516"/>
        <v>#DIV/0!</v>
      </c>
      <c r="AF567" s="1">
        <f t="shared" si="483"/>
        <v>411813</v>
      </c>
      <c r="AG567" s="4">
        <f t="shared" si="494"/>
        <v>0.95265083909444337</v>
      </c>
      <c r="AH567" s="4">
        <f t="shared" si="495"/>
        <v>4.7349160905556652E-2</v>
      </c>
    </row>
    <row r="568" spans="1:34" x14ac:dyDescent="0.25">
      <c r="A568" s="3">
        <v>44460</v>
      </c>
      <c r="B568" s="8">
        <v>0</v>
      </c>
      <c r="C568" s="39"/>
      <c r="D568" s="40"/>
      <c r="E568" s="40"/>
      <c r="F568" s="8">
        <f t="shared" si="484"/>
        <v>614612</v>
      </c>
      <c r="G568" s="8">
        <v>0</v>
      </c>
      <c r="H568" s="8"/>
      <c r="I568" s="8">
        <f t="shared" si="485"/>
        <v>19499</v>
      </c>
      <c r="J568" s="8">
        <f t="shared" si="486"/>
        <v>1995.9003128708596</v>
      </c>
      <c r="L568" s="8">
        <f t="shared" si="496"/>
        <v>392314</v>
      </c>
      <c r="M568" s="4">
        <f t="shared" si="480"/>
        <v>3.1725706624667269E-2</v>
      </c>
      <c r="N568" s="4">
        <f t="shared" si="481"/>
        <v>0.63831165027692272</v>
      </c>
      <c r="O568" s="8">
        <f t="shared" si="482"/>
        <v>202799</v>
      </c>
      <c r="P568" s="1">
        <f t="shared" si="487"/>
        <v>0</v>
      </c>
      <c r="Q568" s="4">
        <f t="shared" si="489"/>
        <v>0</v>
      </c>
      <c r="R568" s="22">
        <f t="shared" si="490"/>
        <v>1</v>
      </c>
      <c r="T568" s="12">
        <f t="shared" si="519"/>
        <v>0</v>
      </c>
      <c r="U568" s="12"/>
      <c r="V568" s="12"/>
      <c r="W568" s="4" t="e">
        <f t="shared" si="520"/>
        <v>#DIV/0!</v>
      </c>
      <c r="X568" s="12"/>
      <c r="Y568" s="42" t="e">
        <f t="shared" si="524"/>
        <v>#DIV/0!</v>
      </c>
      <c r="Z568" s="44" t="e">
        <f t="shared" si="475"/>
        <v>#DIV/0!</v>
      </c>
      <c r="AA568" s="11">
        <f t="shared" si="521"/>
        <v>0</v>
      </c>
      <c r="AB568" s="4" t="e">
        <f t="shared" si="522"/>
        <v>#DIV/0!</v>
      </c>
      <c r="AC568" s="4">
        <f t="shared" si="514"/>
        <v>0</v>
      </c>
      <c r="AD568" s="4">
        <f t="shared" si="515"/>
        <v>0</v>
      </c>
      <c r="AE568" s="4" t="e">
        <f t="shared" si="516"/>
        <v>#DIV/0!</v>
      </c>
      <c r="AF568" s="1">
        <f t="shared" si="483"/>
        <v>411813</v>
      </c>
      <c r="AG568" s="4">
        <f t="shared" si="494"/>
        <v>0.95265083909444337</v>
      </c>
      <c r="AH568" s="4">
        <f t="shared" si="495"/>
        <v>4.7349160905556652E-2</v>
      </c>
    </row>
    <row r="569" spans="1:34" x14ac:dyDescent="0.25">
      <c r="A569" s="3">
        <v>44461</v>
      </c>
      <c r="B569" s="8">
        <v>0</v>
      </c>
      <c r="C569" s="39"/>
      <c r="D569" s="40"/>
      <c r="E569" s="40"/>
      <c r="F569" s="8">
        <f t="shared" si="484"/>
        <v>614612</v>
      </c>
      <c r="G569" s="8">
        <v>0</v>
      </c>
      <c r="H569" s="8"/>
      <c r="I569" s="8">
        <f t="shared" si="485"/>
        <v>19499</v>
      </c>
      <c r="J569" s="8">
        <f t="shared" si="486"/>
        <v>1995.9003128708596</v>
      </c>
      <c r="L569" s="8">
        <f t="shared" si="496"/>
        <v>392314</v>
      </c>
      <c r="M569" s="4">
        <f t="shared" si="480"/>
        <v>3.1725706624667269E-2</v>
      </c>
      <c r="N569" s="4">
        <f t="shared" si="481"/>
        <v>0.63831165027692272</v>
      </c>
      <c r="O569" s="8">
        <f t="shared" si="482"/>
        <v>202799</v>
      </c>
      <c r="P569" s="1">
        <f t="shared" si="487"/>
        <v>0</v>
      </c>
      <c r="Q569" s="4">
        <f t="shared" si="489"/>
        <v>0</v>
      </c>
      <c r="R569" s="22">
        <f t="shared" si="490"/>
        <v>1</v>
      </c>
      <c r="T569" s="12">
        <f t="shared" si="519"/>
        <v>0</v>
      </c>
      <c r="U569" s="12"/>
      <c r="V569" s="12"/>
      <c r="W569" s="4" t="e">
        <f t="shared" si="520"/>
        <v>#DIV/0!</v>
      </c>
      <c r="X569" s="12"/>
      <c r="Y569" s="42" t="e">
        <f t="shared" si="524"/>
        <v>#DIV/0!</v>
      </c>
      <c r="Z569" s="44" t="e">
        <f t="shared" si="475"/>
        <v>#DIV/0!</v>
      </c>
      <c r="AA569" s="11">
        <f t="shared" si="521"/>
        <v>0</v>
      </c>
      <c r="AB569" s="4" t="e">
        <f t="shared" si="522"/>
        <v>#DIV/0!</v>
      </c>
      <c r="AC569" s="4">
        <f t="shared" si="514"/>
        <v>0</v>
      </c>
      <c r="AD569" s="4">
        <f t="shared" si="515"/>
        <v>0</v>
      </c>
      <c r="AE569" s="4" t="e">
        <f t="shared" si="516"/>
        <v>#DIV/0!</v>
      </c>
      <c r="AF569" s="1">
        <f t="shared" si="483"/>
        <v>411813</v>
      </c>
      <c r="AG569" s="4">
        <f t="shared" si="494"/>
        <v>0.95265083909444337</v>
      </c>
      <c r="AH569" s="4">
        <f t="shared" si="495"/>
        <v>4.7349160905556652E-2</v>
      </c>
    </row>
    <row r="570" spans="1:34" x14ac:dyDescent="0.25">
      <c r="A570" s="3">
        <v>44462</v>
      </c>
      <c r="B570" s="8">
        <v>0</v>
      </c>
      <c r="C570" s="39"/>
      <c r="D570" s="40"/>
      <c r="E570" s="40"/>
      <c r="F570" s="8">
        <f t="shared" si="484"/>
        <v>614612</v>
      </c>
      <c r="G570" s="8">
        <v>0</v>
      </c>
      <c r="H570" s="8"/>
      <c r="I570" s="8">
        <f t="shared" si="485"/>
        <v>19499</v>
      </c>
      <c r="J570" s="8">
        <f t="shared" si="486"/>
        <v>1995.9003128708596</v>
      </c>
      <c r="L570" s="8">
        <f t="shared" si="496"/>
        <v>392314</v>
      </c>
      <c r="M570" s="4">
        <f t="shared" si="480"/>
        <v>3.1725706624667269E-2</v>
      </c>
      <c r="N570" s="4">
        <f t="shared" si="481"/>
        <v>0.63831165027692272</v>
      </c>
      <c r="O570" s="8">
        <f t="shared" si="482"/>
        <v>202799</v>
      </c>
      <c r="P570" s="1">
        <f t="shared" si="487"/>
        <v>0</v>
      </c>
      <c r="Q570" s="4">
        <f t="shared" si="489"/>
        <v>0</v>
      </c>
      <c r="R570" s="22">
        <f t="shared" si="490"/>
        <v>1</v>
      </c>
      <c r="T570" s="12">
        <f t="shared" si="519"/>
        <v>0</v>
      </c>
      <c r="U570" s="12"/>
      <c r="V570" s="12"/>
      <c r="W570" s="4" t="e">
        <f t="shared" si="520"/>
        <v>#DIV/0!</v>
      </c>
      <c r="X570" s="12"/>
      <c r="Y570" s="42" t="e">
        <f t="shared" si="524"/>
        <v>#DIV/0!</v>
      </c>
      <c r="Z570" s="44" t="e">
        <f t="shared" si="475"/>
        <v>#DIV/0!</v>
      </c>
      <c r="AA570" s="11">
        <f t="shared" si="521"/>
        <v>0</v>
      </c>
      <c r="AB570" s="4" t="e">
        <f t="shared" si="522"/>
        <v>#DIV/0!</v>
      </c>
      <c r="AC570" s="4">
        <f t="shared" si="514"/>
        <v>0</v>
      </c>
      <c r="AD570" s="4">
        <f t="shared" si="515"/>
        <v>0</v>
      </c>
      <c r="AE570" s="4" t="e">
        <f t="shared" si="516"/>
        <v>#DIV/0!</v>
      </c>
      <c r="AF570" s="1">
        <f t="shared" si="483"/>
        <v>411813</v>
      </c>
      <c r="AG570" s="4">
        <f t="shared" si="494"/>
        <v>0.95265083909444337</v>
      </c>
      <c r="AH570" s="4">
        <f t="shared" si="495"/>
        <v>4.7349160905556652E-2</v>
      </c>
    </row>
    <row r="571" spans="1:34" x14ac:dyDescent="0.25">
      <c r="A571" s="3">
        <v>44463</v>
      </c>
      <c r="B571" s="8">
        <v>0</v>
      </c>
      <c r="C571" s="39"/>
      <c r="D571" s="40"/>
      <c r="E571" s="40"/>
      <c r="F571" s="8">
        <f t="shared" si="484"/>
        <v>614612</v>
      </c>
      <c r="G571" s="8">
        <v>0</v>
      </c>
      <c r="H571" s="8"/>
      <c r="I571" s="8">
        <f t="shared" si="485"/>
        <v>19499</v>
      </c>
      <c r="J571" s="8">
        <f t="shared" si="486"/>
        <v>1995.9003128708596</v>
      </c>
      <c r="L571" s="8">
        <f t="shared" si="496"/>
        <v>392314</v>
      </c>
      <c r="M571" s="4">
        <f t="shared" si="480"/>
        <v>3.1725706624667269E-2</v>
      </c>
      <c r="N571" s="4">
        <f t="shared" si="481"/>
        <v>0.63831165027692272</v>
      </c>
      <c r="O571" s="8">
        <f t="shared" si="482"/>
        <v>202799</v>
      </c>
      <c r="P571" s="1">
        <f t="shared" si="487"/>
        <v>0</v>
      </c>
      <c r="Q571" s="4">
        <f t="shared" si="489"/>
        <v>0</v>
      </c>
      <c r="R571" s="22">
        <f t="shared" si="490"/>
        <v>1</v>
      </c>
      <c r="T571" s="12">
        <f t="shared" si="519"/>
        <v>0</v>
      </c>
      <c r="U571" s="12"/>
      <c r="V571" s="12"/>
      <c r="W571" s="4" t="e">
        <f t="shared" si="520"/>
        <v>#DIV/0!</v>
      </c>
      <c r="X571" s="12"/>
      <c r="Y571" s="42" t="e">
        <f t="shared" si="524"/>
        <v>#DIV/0!</v>
      </c>
      <c r="Z571" s="44" t="e">
        <f t="shared" ref="Z571:Z634" si="528">X571/X564</f>
        <v>#DIV/0!</v>
      </c>
      <c r="AA571" s="11">
        <f t="shared" si="521"/>
        <v>0</v>
      </c>
      <c r="AB571" s="4" t="e">
        <f t="shared" si="522"/>
        <v>#DIV/0!</v>
      </c>
      <c r="AC571" s="4">
        <f t="shared" si="514"/>
        <v>0</v>
      </c>
      <c r="AD571" s="4">
        <f t="shared" si="515"/>
        <v>0</v>
      </c>
      <c r="AE571" s="4" t="e">
        <f t="shared" si="516"/>
        <v>#DIV/0!</v>
      </c>
      <c r="AF571" s="1">
        <f t="shared" si="483"/>
        <v>411813</v>
      </c>
      <c r="AG571" s="4">
        <f t="shared" si="494"/>
        <v>0.95265083909444337</v>
      </c>
      <c r="AH571" s="4">
        <f t="shared" si="495"/>
        <v>4.7349160905556652E-2</v>
      </c>
    </row>
    <row r="572" spans="1:34" x14ac:dyDescent="0.25">
      <c r="A572" s="3">
        <v>44464</v>
      </c>
      <c r="B572" s="8">
        <v>0</v>
      </c>
      <c r="C572" s="39"/>
      <c r="D572" s="40"/>
      <c r="E572" s="40" t="e">
        <f t="shared" ref="E572" si="529">(B572+B573+B574+B575+B576)/(B567+B568+B569+B570+B571)</f>
        <v>#DIV/0!</v>
      </c>
      <c r="F572" s="8">
        <f t="shared" si="484"/>
        <v>614612</v>
      </c>
      <c r="G572" s="8">
        <v>0</v>
      </c>
      <c r="H572" s="8"/>
      <c r="I572" s="8">
        <f t="shared" si="485"/>
        <v>19499</v>
      </c>
      <c r="J572" s="8">
        <f t="shared" si="486"/>
        <v>1995.9003128708596</v>
      </c>
      <c r="L572" s="8">
        <f t="shared" si="496"/>
        <v>392314</v>
      </c>
      <c r="M572" s="4">
        <f t="shared" si="480"/>
        <v>3.1725706624667269E-2</v>
      </c>
      <c r="N572" s="4">
        <f t="shared" si="481"/>
        <v>0.63831165027692272</v>
      </c>
      <c r="O572" s="8">
        <f t="shared" si="482"/>
        <v>202799</v>
      </c>
      <c r="P572" s="1">
        <f t="shared" si="487"/>
        <v>0</v>
      </c>
      <c r="Q572" s="4">
        <f t="shared" si="489"/>
        <v>0</v>
      </c>
      <c r="R572" s="22">
        <f t="shared" si="490"/>
        <v>1</v>
      </c>
      <c r="T572" s="12">
        <f t="shared" si="519"/>
        <v>0</v>
      </c>
      <c r="U572" s="12"/>
      <c r="V572" s="12"/>
      <c r="W572" s="4" t="e">
        <f t="shared" si="520"/>
        <v>#DIV/0!</v>
      </c>
      <c r="X572" s="12"/>
      <c r="Y572" s="42" t="e">
        <f t="shared" si="524"/>
        <v>#DIV/0!</v>
      </c>
      <c r="Z572" s="44" t="e">
        <f t="shared" si="528"/>
        <v>#DIV/0!</v>
      </c>
      <c r="AA572" s="11">
        <f t="shared" si="521"/>
        <v>0</v>
      </c>
      <c r="AB572" s="4" t="e">
        <f t="shared" si="522"/>
        <v>#DIV/0!</v>
      </c>
      <c r="AC572" s="4">
        <f t="shared" si="514"/>
        <v>0</v>
      </c>
      <c r="AD572" s="4">
        <f t="shared" si="515"/>
        <v>0</v>
      </c>
      <c r="AE572" s="4" t="e">
        <f t="shared" si="516"/>
        <v>#DIV/0!</v>
      </c>
      <c r="AF572" s="1">
        <f t="shared" si="483"/>
        <v>411813</v>
      </c>
      <c r="AG572" s="4">
        <f t="shared" si="494"/>
        <v>0.95265083909444337</v>
      </c>
      <c r="AH572" s="4">
        <f t="shared" si="495"/>
        <v>4.7349160905556652E-2</v>
      </c>
    </row>
    <row r="573" spans="1:34" x14ac:dyDescent="0.25">
      <c r="A573" s="3">
        <v>44465</v>
      </c>
      <c r="B573" s="8">
        <v>0</v>
      </c>
      <c r="C573" s="39"/>
      <c r="D573" s="40"/>
      <c r="E573" s="40"/>
      <c r="F573" s="8">
        <f t="shared" si="484"/>
        <v>614612</v>
      </c>
      <c r="G573" s="8">
        <v>0</v>
      </c>
      <c r="H573" s="8"/>
      <c r="I573" s="8">
        <f t="shared" si="485"/>
        <v>19499</v>
      </c>
      <c r="J573" s="8">
        <f t="shared" si="486"/>
        <v>1995.9003128708596</v>
      </c>
      <c r="L573" s="8">
        <f t="shared" si="496"/>
        <v>392314</v>
      </c>
      <c r="M573" s="4">
        <f t="shared" si="480"/>
        <v>3.1725706624667269E-2</v>
      </c>
      <c r="N573" s="4">
        <f t="shared" si="481"/>
        <v>0.63831165027692272</v>
      </c>
      <c r="O573" s="8">
        <f t="shared" si="482"/>
        <v>202799</v>
      </c>
      <c r="P573" s="1">
        <f t="shared" si="487"/>
        <v>0</v>
      </c>
      <c r="Q573" s="4">
        <f t="shared" si="489"/>
        <v>0</v>
      </c>
      <c r="R573" s="22">
        <f t="shared" si="490"/>
        <v>1</v>
      </c>
      <c r="T573" s="12">
        <f t="shared" si="519"/>
        <v>0</v>
      </c>
      <c r="U573" s="12"/>
      <c r="V573" s="12"/>
      <c r="W573" s="4" t="e">
        <f t="shared" si="520"/>
        <v>#DIV/0!</v>
      </c>
      <c r="X573" s="12"/>
      <c r="Y573" s="42" t="e">
        <f t="shared" si="524"/>
        <v>#DIV/0!</v>
      </c>
      <c r="Z573" s="44" t="e">
        <f t="shared" si="528"/>
        <v>#DIV/0!</v>
      </c>
      <c r="AA573" s="11">
        <f t="shared" si="521"/>
        <v>0</v>
      </c>
      <c r="AB573" s="4" t="e">
        <f t="shared" si="522"/>
        <v>#DIV/0!</v>
      </c>
      <c r="AC573" s="4">
        <f t="shared" si="514"/>
        <v>0</v>
      </c>
      <c r="AD573" s="4">
        <f t="shared" si="515"/>
        <v>0</v>
      </c>
      <c r="AE573" s="4" t="e">
        <f t="shared" si="516"/>
        <v>#DIV/0!</v>
      </c>
      <c r="AF573" s="1">
        <f t="shared" si="483"/>
        <v>411813</v>
      </c>
      <c r="AG573" s="4">
        <f t="shared" si="494"/>
        <v>0.95265083909444337</v>
      </c>
      <c r="AH573" s="4">
        <f t="shared" si="495"/>
        <v>4.7349160905556652E-2</v>
      </c>
    </row>
    <row r="574" spans="1:34" x14ac:dyDescent="0.25">
      <c r="A574" s="3">
        <v>44466</v>
      </c>
      <c r="B574" s="8">
        <v>0</v>
      </c>
      <c r="C574" s="39">
        <f t="shared" ref="C574" si="530">B574+B575+B576+B577+B578+B579+B580</f>
        <v>0</v>
      </c>
      <c r="D574" s="40" t="e">
        <f t="shared" ref="D574" si="531">C574/C567</f>
        <v>#DIV/0!</v>
      </c>
      <c r="E574" s="40"/>
      <c r="F574" s="8">
        <f t="shared" si="484"/>
        <v>614612</v>
      </c>
      <c r="G574" s="8">
        <v>0</v>
      </c>
      <c r="H574" s="8"/>
      <c r="I574" s="8">
        <f t="shared" si="485"/>
        <v>19499</v>
      </c>
      <c r="J574" s="8">
        <f t="shared" si="486"/>
        <v>1995.9003128708596</v>
      </c>
      <c r="L574" s="8">
        <f t="shared" si="496"/>
        <v>392314</v>
      </c>
      <c r="M574" s="4">
        <f t="shared" si="480"/>
        <v>3.1725706624667269E-2</v>
      </c>
      <c r="N574" s="4">
        <f t="shared" si="481"/>
        <v>0.63831165027692272</v>
      </c>
      <c r="O574" s="8">
        <f t="shared" si="482"/>
        <v>202799</v>
      </c>
      <c r="P574" s="1">
        <f t="shared" si="487"/>
        <v>0</v>
      </c>
      <c r="Q574" s="4">
        <f t="shared" si="489"/>
        <v>0</v>
      </c>
      <c r="R574" s="22">
        <f t="shared" si="490"/>
        <v>1</v>
      </c>
      <c r="T574" s="12">
        <f t="shared" si="519"/>
        <v>0</v>
      </c>
      <c r="U574" s="12"/>
      <c r="V574" s="12"/>
      <c r="W574" s="4" t="e">
        <f t="shared" si="520"/>
        <v>#DIV/0!</v>
      </c>
      <c r="X574" s="12"/>
      <c r="Y574" s="42" t="e">
        <f t="shared" si="524"/>
        <v>#DIV/0!</v>
      </c>
      <c r="Z574" s="44" t="e">
        <f t="shared" si="528"/>
        <v>#DIV/0!</v>
      </c>
      <c r="AA574" s="11">
        <f t="shared" si="521"/>
        <v>0</v>
      </c>
      <c r="AB574" s="4" t="e">
        <f t="shared" si="522"/>
        <v>#DIV/0!</v>
      </c>
      <c r="AC574" s="4">
        <f t="shared" si="514"/>
        <v>0</v>
      </c>
      <c r="AD574" s="4">
        <f t="shared" si="515"/>
        <v>0</v>
      </c>
      <c r="AE574" s="4" t="e">
        <f t="shared" si="516"/>
        <v>#DIV/0!</v>
      </c>
      <c r="AF574" s="1">
        <f t="shared" si="483"/>
        <v>411813</v>
      </c>
      <c r="AG574" s="4">
        <f t="shared" si="494"/>
        <v>0.95265083909444337</v>
      </c>
      <c r="AH574" s="4">
        <f t="shared" si="495"/>
        <v>4.7349160905556652E-2</v>
      </c>
    </row>
    <row r="575" spans="1:34" x14ac:dyDescent="0.25">
      <c r="A575" s="3">
        <v>44467</v>
      </c>
      <c r="B575" s="8">
        <v>0</v>
      </c>
      <c r="C575" s="39"/>
      <c r="D575" s="40"/>
      <c r="E575" s="40"/>
      <c r="F575" s="8">
        <f t="shared" si="484"/>
        <v>614612</v>
      </c>
      <c r="G575" s="8">
        <v>0</v>
      </c>
      <c r="H575" s="8"/>
      <c r="I575" s="8">
        <f t="shared" si="485"/>
        <v>19499</v>
      </c>
      <c r="J575" s="8">
        <f t="shared" si="486"/>
        <v>1995.9003128708596</v>
      </c>
      <c r="L575" s="8">
        <f t="shared" si="496"/>
        <v>392314</v>
      </c>
      <c r="M575" s="4">
        <f t="shared" si="480"/>
        <v>3.1725706624667269E-2</v>
      </c>
      <c r="N575" s="4">
        <f t="shared" si="481"/>
        <v>0.63831165027692272</v>
      </c>
      <c r="O575" s="8">
        <f t="shared" si="482"/>
        <v>202799</v>
      </c>
      <c r="P575" s="1">
        <f t="shared" si="487"/>
        <v>0</v>
      </c>
      <c r="Q575" s="4">
        <f t="shared" si="489"/>
        <v>0</v>
      </c>
      <c r="R575" s="22">
        <f t="shared" si="490"/>
        <v>1</v>
      </c>
      <c r="T575" s="12">
        <f t="shared" si="519"/>
        <v>0</v>
      </c>
      <c r="U575" s="12"/>
      <c r="V575" s="12"/>
      <c r="W575" s="4" t="e">
        <f t="shared" si="520"/>
        <v>#DIV/0!</v>
      </c>
      <c r="X575" s="12"/>
      <c r="Y575" s="42" t="e">
        <f t="shared" si="524"/>
        <v>#DIV/0!</v>
      </c>
      <c r="Z575" s="44" t="e">
        <f t="shared" si="528"/>
        <v>#DIV/0!</v>
      </c>
      <c r="AA575" s="11">
        <f t="shared" si="521"/>
        <v>0</v>
      </c>
      <c r="AB575" s="4" t="e">
        <f t="shared" si="522"/>
        <v>#DIV/0!</v>
      </c>
      <c r="AC575" s="4">
        <f t="shared" si="514"/>
        <v>0</v>
      </c>
      <c r="AD575" s="4">
        <f t="shared" si="515"/>
        <v>0</v>
      </c>
      <c r="AE575" s="4" t="e">
        <f t="shared" si="516"/>
        <v>#DIV/0!</v>
      </c>
      <c r="AF575" s="1">
        <f t="shared" si="483"/>
        <v>411813</v>
      </c>
      <c r="AG575" s="4">
        <f t="shared" si="494"/>
        <v>0.95265083909444337</v>
      </c>
      <c r="AH575" s="4">
        <f t="shared" si="495"/>
        <v>4.7349160905556652E-2</v>
      </c>
    </row>
    <row r="576" spans="1:34" x14ac:dyDescent="0.25">
      <c r="A576" s="3">
        <v>44468</v>
      </c>
      <c r="B576" s="8">
        <v>0</v>
      </c>
      <c r="C576" s="39"/>
      <c r="D576" s="40"/>
      <c r="E576" s="40"/>
      <c r="F576" s="8">
        <f t="shared" si="484"/>
        <v>614612</v>
      </c>
      <c r="G576" s="8">
        <v>0</v>
      </c>
      <c r="H576" s="8"/>
      <c r="I576" s="8">
        <f t="shared" si="485"/>
        <v>19499</v>
      </c>
      <c r="J576" s="8">
        <f t="shared" si="486"/>
        <v>1995.9003128708596</v>
      </c>
      <c r="L576" s="8">
        <f t="shared" si="496"/>
        <v>392314</v>
      </c>
      <c r="M576" s="4">
        <f t="shared" si="480"/>
        <v>3.1725706624667269E-2</v>
      </c>
      <c r="N576" s="4">
        <f t="shared" si="481"/>
        <v>0.63831165027692272</v>
      </c>
      <c r="O576" s="8">
        <f t="shared" si="482"/>
        <v>202799</v>
      </c>
      <c r="P576" s="1">
        <f t="shared" si="487"/>
        <v>0</v>
      </c>
      <c r="Q576" s="4">
        <f t="shared" si="489"/>
        <v>0</v>
      </c>
      <c r="R576" s="22">
        <f t="shared" si="490"/>
        <v>1</v>
      </c>
      <c r="T576" s="12">
        <f t="shared" si="519"/>
        <v>0</v>
      </c>
      <c r="U576" s="12"/>
      <c r="V576" s="12"/>
      <c r="W576" s="4" t="e">
        <f t="shared" si="520"/>
        <v>#DIV/0!</v>
      </c>
      <c r="X576" s="12"/>
      <c r="Y576" s="42" t="e">
        <f t="shared" si="524"/>
        <v>#DIV/0!</v>
      </c>
      <c r="Z576" s="44" t="e">
        <f t="shared" si="528"/>
        <v>#DIV/0!</v>
      </c>
      <c r="AA576" s="11">
        <f t="shared" si="521"/>
        <v>0</v>
      </c>
      <c r="AB576" s="4" t="e">
        <f t="shared" si="522"/>
        <v>#DIV/0!</v>
      </c>
      <c r="AC576" s="4">
        <f t="shared" si="514"/>
        <v>0</v>
      </c>
      <c r="AD576" s="4">
        <f t="shared" si="515"/>
        <v>0</v>
      </c>
      <c r="AE576" s="4" t="e">
        <f t="shared" si="516"/>
        <v>#DIV/0!</v>
      </c>
      <c r="AF576" s="1">
        <f t="shared" si="483"/>
        <v>411813</v>
      </c>
      <c r="AG576" s="4">
        <f t="shared" si="494"/>
        <v>0.95265083909444337</v>
      </c>
      <c r="AH576" s="4">
        <f t="shared" si="495"/>
        <v>4.7349160905556652E-2</v>
      </c>
    </row>
    <row r="577" spans="1:34" x14ac:dyDescent="0.25">
      <c r="A577" s="3">
        <v>44469</v>
      </c>
      <c r="B577" s="8">
        <v>0</v>
      </c>
      <c r="C577" s="39"/>
      <c r="D577" s="40"/>
      <c r="E577" s="40" t="e">
        <f t="shared" ref="E577" si="532">(B577+B578+B579+B580+B581)/(B572+B573+B574+B575+B576)</f>
        <v>#DIV/0!</v>
      </c>
      <c r="F577" s="8">
        <f t="shared" si="484"/>
        <v>614612</v>
      </c>
      <c r="G577" s="8">
        <v>0</v>
      </c>
      <c r="H577" s="8"/>
      <c r="I577" s="8">
        <f t="shared" si="485"/>
        <v>19499</v>
      </c>
      <c r="J577" s="8">
        <f t="shared" si="486"/>
        <v>1995.9003128708596</v>
      </c>
      <c r="L577" s="8">
        <f t="shared" si="496"/>
        <v>392314</v>
      </c>
      <c r="M577" s="4">
        <f t="shared" si="480"/>
        <v>3.1725706624667269E-2</v>
      </c>
      <c r="N577" s="4">
        <f t="shared" si="481"/>
        <v>0.63831165027692272</v>
      </c>
      <c r="O577" s="8">
        <f t="shared" si="482"/>
        <v>202799</v>
      </c>
      <c r="P577" s="1">
        <f t="shared" si="487"/>
        <v>0</v>
      </c>
      <c r="Q577" s="4">
        <f t="shared" si="489"/>
        <v>0</v>
      </c>
      <c r="R577" s="22">
        <f t="shared" si="490"/>
        <v>1</v>
      </c>
      <c r="T577" s="12">
        <f t="shared" si="519"/>
        <v>0</v>
      </c>
      <c r="U577" s="12"/>
      <c r="V577" s="12"/>
      <c r="W577" s="4" t="e">
        <f t="shared" si="520"/>
        <v>#DIV/0!</v>
      </c>
      <c r="X577" s="12"/>
      <c r="Y577" s="42" t="e">
        <f t="shared" si="524"/>
        <v>#DIV/0!</v>
      </c>
      <c r="Z577" s="44" t="e">
        <f t="shared" si="528"/>
        <v>#DIV/0!</v>
      </c>
      <c r="AA577" s="11">
        <f t="shared" si="521"/>
        <v>0</v>
      </c>
      <c r="AB577" s="4" t="e">
        <f t="shared" si="522"/>
        <v>#DIV/0!</v>
      </c>
      <c r="AC577" s="4">
        <f t="shared" si="514"/>
        <v>0</v>
      </c>
      <c r="AD577" s="4">
        <f t="shared" si="515"/>
        <v>0</v>
      </c>
      <c r="AE577" s="4" t="e">
        <f t="shared" si="516"/>
        <v>#DIV/0!</v>
      </c>
      <c r="AF577" s="1">
        <f t="shared" si="483"/>
        <v>411813</v>
      </c>
      <c r="AG577" s="4">
        <f t="shared" si="494"/>
        <v>0.95265083909444337</v>
      </c>
      <c r="AH577" s="4">
        <f t="shared" si="495"/>
        <v>4.7349160905556652E-2</v>
      </c>
    </row>
    <row r="578" spans="1:34" x14ac:dyDescent="0.25">
      <c r="A578" s="3">
        <v>44470</v>
      </c>
      <c r="B578" s="8">
        <v>0</v>
      </c>
      <c r="C578" s="39"/>
      <c r="D578" s="40"/>
      <c r="E578" s="40"/>
      <c r="F578" s="8">
        <f t="shared" si="484"/>
        <v>614612</v>
      </c>
      <c r="G578" s="8">
        <v>0</v>
      </c>
      <c r="H578" s="8"/>
      <c r="I578" s="8">
        <f t="shared" si="485"/>
        <v>19499</v>
      </c>
      <c r="J578" s="8">
        <f t="shared" si="486"/>
        <v>1995.9003128708596</v>
      </c>
      <c r="L578" s="8">
        <f t="shared" si="496"/>
        <v>392314</v>
      </c>
      <c r="M578" s="4">
        <f t="shared" ref="M578:M641" si="533">I578/F578</f>
        <v>3.1725706624667269E-2</v>
      </c>
      <c r="N578" s="4">
        <f t="shared" ref="N578:N641" si="534">L578/F578</f>
        <v>0.63831165027692272</v>
      </c>
      <c r="O578" s="8">
        <f t="shared" ref="O578:O641" si="535">F578-(I578+L578)</f>
        <v>202799</v>
      </c>
      <c r="P578" s="1">
        <f t="shared" si="487"/>
        <v>0</v>
      </c>
      <c r="Q578" s="4">
        <f t="shared" si="489"/>
        <v>0</v>
      </c>
      <c r="R578" s="22">
        <f t="shared" si="490"/>
        <v>1</v>
      </c>
      <c r="T578" s="12">
        <f t="shared" si="519"/>
        <v>0</v>
      </c>
      <c r="U578" s="12"/>
      <c r="V578" s="12"/>
      <c r="W578" s="4" t="e">
        <f t="shared" si="520"/>
        <v>#DIV/0!</v>
      </c>
      <c r="X578" s="12"/>
      <c r="Y578" s="42" t="e">
        <f t="shared" si="524"/>
        <v>#DIV/0!</v>
      </c>
      <c r="Z578" s="44" t="e">
        <f t="shared" si="528"/>
        <v>#DIV/0!</v>
      </c>
      <c r="AA578" s="11">
        <f t="shared" si="521"/>
        <v>0</v>
      </c>
      <c r="AB578" s="4" t="e">
        <f t="shared" si="522"/>
        <v>#DIV/0!</v>
      </c>
      <c r="AC578" s="4">
        <f t="shared" si="514"/>
        <v>0</v>
      </c>
      <c r="AD578" s="4">
        <f t="shared" si="515"/>
        <v>0</v>
      </c>
      <c r="AE578" s="4" t="e">
        <f t="shared" si="516"/>
        <v>#DIV/0!</v>
      </c>
      <c r="AF578" s="1">
        <f t="shared" ref="AF578:AF641" si="536">F578-O578</f>
        <v>411813</v>
      </c>
      <c r="AG578" s="4">
        <f t="shared" si="494"/>
        <v>0.95265083909444337</v>
      </c>
      <c r="AH578" s="4">
        <f t="shared" si="495"/>
        <v>4.7349160905556652E-2</v>
      </c>
    </row>
    <row r="579" spans="1:34" x14ac:dyDescent="0.25">
      <c r="A579" s="3">
        <v>44471</v>
      </c>
      <c r="B579" s="8">
        <v>0</v>
      </c>
      <c r="C579" s="39"/>
      <c r="D579" s="40"/>
      <c r="E579" s="40"/>
      <c r="F579" s="8">
        <f t="shared" ref="F579:F642" si="537">F578+B579</f>
        <v>614612</v>
      </c>
      <c r="G579" s="8">
        <v>0</v>
      </c>
      <c r="H579" s="8"/>
      <c r="I579" s="8">
        <f t="shared" ref="I579:I642" si="538">I578+G579</f>
        <v>19499</v>
      </c>
      <c r="J579" s="8">
        <f t="shared" si="486"/>
        <v>1995.9003128708596</v>
      </c>
      <c r="L579" s="8">
        <f t="shared" si="496"/>
        <v>392314</v>
      </c>
      <c r="M579" s="4">
        <f t="shared" si="533"/>
        <v>3.1725706624667269E-2</v>
      </c>
      <c r="N579" s="4">
        <f t="shared" si="534"/>
        <v>0.63831165027692272</v>
      </c>
      <c r="O579" s="8">
        <f t="shared" si="535"/>
        <v>202799</v>
      </c>
      <c r="P579" s="1">
        <f t="shared" si="487"/>
        <v>0</v>
      </c>
      <c r="Q579" s="4">
        <f t="shared" si="489"/>
        <v>0</v>
      </c>
      <c r="R579" s="22">
        <f t="shared" si="490"/>
        <v>1</v>
      </c>
      <c r="T579" s="12">
        <f t="shared" si="519"/>
        <v>0</v>
      </c>
      <c r="U579" s="12"/>
      <c r="V579" s="12"/>
      <c r="W579" s="4" t="e">
        <f t="shared" si="520"/>
        <v>#DIV/0!</v>
      </c>
      <c r="X579" s="12"/>
      <c r="Y579" s="42" t="e">
        <f t="shared" si="524"/>
        <v>#DIV/0!</v>
      </c>
      <c r="Z579" s="44" t="e">
        <f t="shared" si="528"/>
        <v>#DIV/0!</v>
      </c>
      <c r="AA579" s="11">
        <f t="shared" si="521"/>
        <v>0</v>
      </c>
      <c r="AB579" s="4" t="e">
        <f t="shared" si="522"/>
        <v>#DIV/0!</v>
      </c>
      <c r="AC579" s="4">
        <f t="shared" si="514"/>
        <v>0</v>
      </c>
      <c r="AD579" s="4">
        <f t="shared" si="515"/>
        <v>0</v>
      </c>
      <c r="AE579" s="4" t="e">
        <f t="shared" si="516"/>
        <v>#DIV/0!</v>
      </c>
      <c r="AF579" s="1">
        <f t="shared" si="536"/>
        <v>411813</v>
      </c>
      <c r="AG579" s="4">
        <f t="shared" si="494"/>
        <v>0.95265083909444337</v>
      </c>
      <c r="AH579" s="4">
        <f t="shared" si="495"/>
        <v>4.7349160905556652E-2</v>
      </c>
    </row>
    <row r="580" spans="1:34" x14ac:dyDescent="0.25">
      <c r="A580" s="3">
        <v>44472</v>
      </c>
      <c r="B580" s="8">
        <v>0</v>
      </c>
      <c r="C580" s="39"/>
      <c r="D580" s="40"/>
      <c r="E580" s="40"/>
      <c r="F580" s="8">
        <f t="shared" si="537"/>
        <v>614612</v>
      </c>
      <c r="G580" s="8">
        <v>0</v>
      </c>
      <c r="H580" s="8"/>
      <c r="I580" s="8">
        <f t="shared" si="538"/>
        <v>19499</v>
      </c>
      <c r="J580" s="8">
        <f t="shared" ref="J580:J643" si="539">I580/9.769526</f>
        <v>1995.9003128708596</v>
      </c>
      <c r="L580" s="8">
        <f t="shared" si="496"/>
        <v>392314</v>
      </c>
      <c r="M580" s="4">
        <f t="shared" si="533"/>
        <v>3.1725706624667269E-2</v>
      </c>
      <c r="N580" s="4">
        <f t="shared" si="534"/>
        <v>0.63831165027692272</v>
      </c>
      <c r="O580" s="8">
        <f t="shared" si="535"/>
        <v>202799</v>
      </c>
      <c r="P580" s="1">
        <f t="shared" ref="P580:P643" si="540">O580-O579</f>
        <v>0</v>
      </c>
      <c r="Q580" s="4">
        <f t="shared" si="489"/>
        <v>0</v>
      </c>
      <c r="R580" s="22">
        <f t="shared" si="490"/>
        <v>1</v>
      </c>
      <c r="T580" s="12">
        <f t="shared" si="519"/>
        <v>0</v>
      </c>
      <c r="U580" s="12"/>
      <c r="V580" s="12"/>
      <c r="W580" s="4" t="e">
        <f t="shared" si="520"/>
        <v>#DIV/0!</v>
      </c>
      <c r="X580" s="12"/>
      <c r="Y580" s="42" t="e">
        <f t="shared" si="524"/>
        <v>#DIV/0!</v>
      </c>
      <c r="Z580" s="44" t="e">
        <f t="shared" si="528"/>
        <v>#DIV/0!</v>
      </c>
      <c r="AA580" s="11">
        <f t="shared" si="521"/>
        <v>0</v>
      </c>
      <c r="AB580" s="4" t="e">
        <f t="shared" si="522"/>
        <v>#DIV/0!</v>
      </c>
      <c r="AC580" s="4">
        <f t="shared" si="514"/>
        <v>0</v>
      </c>
      <c r="AD580" s="4">
        <f t="shared" si="515"/>
        <v>0</v>
      </c>
      <c r="AE580" s="4" t="e">
        <f t="shared" si="516"/>
        <v>#DIV/0!</v>
      </c>
      <c r="AF580" s="1">
        <f t="shared" si="536"/>
        <v>411813</v>
      </c>
      <c r="AG580" s="4">
        <f t="shared" si="494"/>
        <v>0.95265083909444337</v>
      </c>
      <c r="AH580" s="4">
        <f t="shared" si="495"/>
        <v>4.7349160905556652E-2</v>
      </c>
    </row>
    <row r="581" spans="1:34" x14ac:dyDescent="0.25">
      <c r="A581" s="3">
        <v>44473</v>
      </c>
      <c r="B581" s="8">
        <v>0</v>
      </c>
      <c r="C581" s="39">
        <f t="shared" ref="C581" si="541">B581+B582+B583+B584+B585+B586+B587</f>
        <v>0</v>
      </c>
      <c r="D581" s="40" t="e">
        <f t="shared" ref="D581" si="542">C581/C574</f>
        <v>#DIV/0!</v>
      </c>
      <c r="E581" s="40"/>
      <c r="F581" s="8">
        <f t="shared" si="537"/>
        <v>614612</v>
      </c>
      <c r="G581" s="8">
        <v>0</v>
      </c>
      <c r="H581" s="8"/>
      <c r="I581" s="8">
        <f t="shared" si="538"/>
        <v>19499</v>
      </c>
      <c r="J581" s="8">
        <f t="shared" si="539"/>
        <v>1995.9003128708596</v>
      </c>
      <c r="L581" s="8">
        <f t="shared" si="496"/>
        <v>392314</v>
      </c>
      <c r="M581" s="4">
        <f t="shared" si="533"/>
        <v>3.1725706624667269E-2</v>
      </c>
      <c r="N581" s="4">
        <f t="shared" si="534"/>
        <v>0.63831165027692272</v>
      </c>
      <c r="O581" s="8">
        <f t="shared" si="535"/>
        <v>202799</v>
      </c>
      <c r="P581" s="1">
        <f t="shared" si="540"/>
        <v>0</v>
      </c>
      <c r="Q581" s="4">
        <f t="shared" ref="Q581:Q644" si="543">(O581-O580)/O580</f>
        <v>0</v>
      </c>
      <c r="R581" s="22">
        <f t="shared" ref="R581:R644" si="544">O581/O580</f>
        <v>1</v>
      </c>
      <c r="T581" s="12">
        <f t="shared" si="519"/>
        <v>0</v>
      </c>
      <c r="U581" s="12"/>
      <c r="V581" s="12"/>
      <c r="W581" s="4" t="e">
        <f t="shared" si="520"/>
        <v>#DIV/0!</v>
      </c>
      <c r="X581" s="12"/>
      <c r="Y581" s="42" t="e">
        <f t="shared" si="524"/>
        <v>#DIV/0!</v>
      </c>
      <c r="Z581" s="44" t="e">
        <f t="shared" si="528"/>
        <v>#DIV/0!</v>
      </c>
      <c r="AA581" s="11">
        <f t="shared" si="521"/>
        <v>0</v>
      </c>
      <c r="AB581" s="4" t="e">
        <f t="shared" si="522"/>
        <v>#DIV/0!</v>
      </c>
      <c r="AC581" s="4">
        <f t="shared" si="514"/>
        <v>0</v>
      </c>
      <c r="AD581" s="4">
        <f t="shared" si="515"/>
        <v>0</v>
      </c>
      <c r="AE581" s="4" t="e">
        <f t="shared" si="516"/>
        <v>#DIV/0!</v>
      </c>
      <c r="AF581" s="1">
        <f t="shared" si="536"/>
        <v>411813</v>
      </c>
      <c r="AG581" s="4">
        <f t="shared" si="494"/>
        <v>0.95265083909444337</v>
      </c>
      <c r="AH581" s="4">
        <f t="shared" si="495"/>
        <v>4.7349160905556652E-2</v>
      </c>
    </row>
    <row r="582" spans="1:34" x14ac:dyDescent="0.25">
      <c r="A582" s="3">
        <v>44474</v>
      </c>
      <c r="B582" s="8">
        <v>0</v>
      </c>
      <c r="C582" s="39"/>
      <c r="D582" s="40"/>
      <c r="E582" s="40" t="e">
        <f t="shared" ref="E582" si="545">(B582+B583+B584+B585+B586)/(B577+B578+B579+B580+B581)</f>
        <v>#DIV/0!</v>
      </c>
      <c r="F582" s="8">
        <f t="shared" si="537"/>
        <v>614612</v>
      </c>
      <c r="G582" s="8">
        <v>0</v>
      </c>
      <c r="H582" s="8"/>
      <c r="I582" s="8">
        <f t="shared" si="538"/>
        <v>19499</v>
      </c>
      <c r="J582" s="8">
        <f t="shared" si="539"/>
        <v>1995.9003128708596</v>
      </c>
      <c r="L582" s="8">
        <f t="shared" si="496"/>
        <v>392314</v>
      </c>
      <c r="M582" s="4">
        <f t="shared" si="533"/>
        <v>3.1725706624667269E-2</v>
      </c>
      <c r="N582" s="4">
        <f t="shared" si="534"/>
        <v>0.63831165027692272</v>
      </c>
      <c r="O582" s="8">
        <f t="shared" si="535"/>
        <v>202799</v>
      </c>
      <c r="P582" s="1">
        <f t="shared" si="540"/>
        <v>0</v>
      </c>
      <c r="Q582" s="4">
        <f t="shared" si="543"/>
        <v>0</v>
      </c>
      <c r="R582" s="22">
        <f t="shared" si="544"/>
        <v>1</v>
      </c>
      <c r="T582" s="12">
        <f t="shared" si="519"/>
        <v>0</v>
      </c>
      <c r="U582" s="12"/>
      <c r="V582" s="12"/>
      <c r="W582" s="4" t="e">
        <f t="shared" si="520"/>
        <v>#DIV/0!</v>
      </c>
      <c r="X582" s="12"/>
      <c r="Y582" s="42" t="e">
        <f t="shared" si="524"/>
        <v>#DIV/0!</v>
      </c>
      <c r="Z582" s="44" t="e">
        <f t="shared" si="528"/>
        <v>#DIV/0!</v>
      </c>
      <c r="AA582" s="11">
        <f t="shared" si="521"/>
        <v>0</v>
      </c>
      <c r="AB582" s="4" t="e">
        <f t="shared" si="522"/>
        <v>#DIV/0!</v>
      </c>
      <c r="AC582" s="4">
        <f t="shared" si="514"/>
        <v>0</v>
      </c>
      <c r="AD582" s="4">
        <f t="shared" si="515"/>
        <v>0</v>
      </c>
      <c r="AE582" s="4" t="e">
        <f t="shared" si="516"/>
        <v>#DIV/0!</v>
      </c>
      <c r="AF582" s="1">
        <f t="shared" si="536"/>
        <v>411813</v>
      </c>
      <c r="AG582" s="4">
        <f t="shared" si="494"/>
        <v>0.95265083909444337</v>
      </c>
      <c r="AH582" s="4">
        <f t="shared" si="495"/>
        <v>4.7349160905556652E-2</v>
      </c>
    </row>
    <row r="583" spans="1:34" x14ac:dyDescent="0.25">
      <c r="A583" s="3">
        <v>44475</v>
      </c>
      <c r="B583" s="8">
        <v>0</v>
      </c>
      <c r="C583" s="39"/>
      <c r="D583" s="40"/>
      <c r="E583" s="40"/>
      <c r="F583" s="8">
        <f t="shared" si="537"/>
        <v>614612</v>
      </c>
      <c r="G583" s="8">
        <v>0</v>
      </c>
      <c r="H583" s="8"/>
      <c r="I583" s="8">
        <f t="shared" si="538"/>
        <v>19499</v>
      </c>
      <c r="J583" s="8">
        <f t="shared" si="539"/>
        <v>1995.9003128708596</v>
      </c>
      <c r="L583" s="8">
        <f t="shared" si="496"/>
        <v>392314</v>
      </c>
      <c r="M583" s="4">
        <f t="shared" si="533"/>
        <v>3.1725706624667269E-2</v>
      </c>
      <c r="N583" s="4">
        <f t="shared" si="534"/>
        <v>0.63831165027692272</v>
      </c>
      <c r="O583" s="8">
        <f t="shared" si="535"/>
        <v>202799</v>
      </c>
      <c r="P583" s="1">
        <f t="shared" si="540"/>
        <v>0</v>
      </c>
      <c r="Q583" s="4">
        <f t="shared" si="543"/>
        <v>0</v>
      </c>
      <c r="R583" s="22">
        <f t="shared" si="544"/>
        <v>1</v>
      </c>
      <c r="T583" s="12">
        <f t="shared" si="519"/>
        <v>0</v>
      </c>
      <c r="U583" s="12"/>
      <c r="V583" s="12"/>
      <c r="W583" s="4" t="e">
        <f t="shared" si="520"/>
        <v>#DIV/0!</v>
      </c>
      <c r="X583" s="12"/>
      <c r="Y583" s="42" t="e">
        <f t="shared" si="524"/>
        <v>#DIV/0!</v>
      </c>
      <c r="Z583" s="44" t="e">
        <f t="shared" si="528"/>
        <v>#DIV/0!</v>
      </c>
      <c r="AA583" s="11">
        <f t="shared" si="521"/>
        <v>0</v>
      </c>
      <c r="AB583" s="4" t="e">
        <f t="shared" si="522"/>
        <v>#DIV/0!</v>
      </c>
      <c r="AC583" s="4">
        <f t="shared" si="514"/>
        <v>0</v>
      </c>
      <c r="AD583" s="4">
        <f t="shared" si="515"/>
        <v>0</v>
      </c>
      <c r="AE583" s="4" t="e">
        <f t="shared" si="516"/>
        <v>#DIV/0!</v>
      </c>
      <c r="AF583" s="1">
        <f t="shared" si="536"/>
        <v>411813</v>
      </c>
      <c r="AG583" s="4">
        <f t="shared" si="494"/>
        <v>0.95265083909444337</v>
      </c>
      <c r="AH583" s="4">
        <f t="shared" si="495"/>
        <v>4.7349160905556652E-2</v>
      </c>
    </row>
    <row r="584" spans="1:34" x14ac:dyDescent="0.25">
      <c r="A584" s="3">
        <v>44476</v>
      </c>
      <c r="B584" s="8">
        <v>0</v>
      </c>
      <c r="C584" s="39"/>
      <c r="D584" s="40"/>
      <c r="E584" s="40"/>
      <c r="F584" s="8">
        <f t="shared" si="537"/>
        <v>614612</v>
      </c>
      <c r="G584" s="8">
        <v>0</v>
      </c>
      <c r="H584" s="8"/>
      <c r="I584" s="8">
        <f t="shared" si="538"/>
        <v>19499</v>
      </c>
      <c r="J584" s="8">
        <f t="shared" si="539"/>
        <v>1995.9003128708596</v>
      </c>
      <c r="L584" s="8">
        <f t="shared" si="496"/>
        <v>392314</v>
      </c>
      <c r="M584" s="4">
        <f t="shared" si="533"/>
        <v>3.1725706624667269E-2</v>
      </c>
      <c r="N584" s="4">
        <f t="shared" si="534"/>
        <v>0.63831165027692272</v>
      </c>
      <c r="O584" s="8">
        <f t="shared" si="535"/>
        <v>202799</v>
      </c>
      <c r="P584" s="1">
        <f t="shared" si="540"/>
        <v>0</v>
      </c>
      <c r="Q584" s="4">
        <f t="shared" si="543"/>
        <v>0</v>
      </c>
      <c r="R584" s="22">
        <f t="shared" si="544"/>
        <v>1</v>
      </c>
      <c r="T584" s="12">
        <f t="shared" si="519"/>
        <v>0</v>
      </c>
      <c r="U584" s="12"/>
      <c r="V584" s="12"/>
      <c r="W584" s="4" t="e">
        <f t="shared" si="520"/>
        <v>#DIV/0!</v>
      </c>
      <c r="X584" s="12"/>
      <c r="Y584" s="42" t="e">
        <f t="shared" si="524"/>
        <v>#DIV/0!</v>
      </c>
      <c r="Z584" s="44" t="e">
        <f t="shared" si="528"/>
        <v>#DIV/0!</v>
      </c>
      <c r="AA584" s="11">
        <f t="shared" si="521"/>
        <v>0</v>
      </c>
      <c r="AB584" s="4" t="e">
        <f t="shared" si="522"/>
        <v>#DIV/0!</v>
      </c>
      <c r="AC584" s="4">
        <f t="shared" si="514"/>
        <v>0</v>
      </c>
      <c r="AD584" s="4">
        <f t="shared" si="515"/>
        <v>0</v>
      </c>
      <c r="AE584" s="4" t="e">
        <f t="shared" si="516"/>
        <v>#DIV/0!</v>
      </c>
      <c r="AF584" s="1">
        <f t="shared" si="536"/>
        <v>411813</v>
      </c>
      <c r="AG584" s="4">
        <f t="shared" si="494"/>
        <v>0.95265083909444337</v>
      </c>
      <c r="AH584" s="4">
        <f t="shared" si="495"/>
        <v>4.7349160905556652E-2</v>
      </c>
    </row>
    <row r="585" spans="1:34" x14ac:dyDescent="0.25">
      <c r="A585" s="3">
        <v>44477</v>
      </c>
      <c r="B585" s="8">
        <v>0</v>
      </c>
      <c r="C585" s="39"/>
      <c r="D585" s="40"/>
      <c r="E585" s="40"/>
      <c r="F585" s="8">
        <f t="shared" si="537"/>
        <v>614612</v>
      </c>
      <c r="G585" s="8">
        <v>0</v>
      </c>
      <c r="H585" s="8"/>
      <c r="I585" s="8">
        <f t="shared" si="538"/>
        <v>19499</v>
      </c>
      <c r="J585" s="8">
        <f t="shared" si="539"/>
        <v>1995.9003128708596</v>
      </c>
      <c r="L585" s="8">
        <f t="shared" si="496"/>
        <v>392314</v>
      </c>
      <c r="M585" s="4">
        <f t="shared" si="533"/>
        <v>3.1725706624667269E-2</v>
      </c>
      <c r="N585" s="4">
        <f t="shared" si="534"/>
        <v>0.63831165027692272</v>
      </c>
      <c r="O585" s="8">
        <f t="shared" si="535"/>
        <v>202799</v>
      </c>
      <c r="P585" s="1">
        <f t="shared" si="540"/>
        <v>0</v>
      </c>
      <c r="Q585" s="4">
        <f t="shared" si="543"/>
        <v>0</v>
      </c>
      <c r="R585" s="22">
        <f t="shared" si="544"/>
        <v>1</v>
      </c>
      <c r="T585" s="12">
        <f t="shared" si="519"/>
        <v>0</v>
      </c>
      <c r="U585" s="12"/>
      <c r="V585" s="12"/>
      <c r="W585" s="4" t="e">
        <f t="shared" si="520"/>
        <v>#DIV/0!</v>
      </c>
      <c r="X585" s="12"/>
      <c r="Y585" s="42" t="e">
        <f t="shared" si="524"/>
        <v>#DIV/0!</v>
      </c>
      <c r="Z585" s="44" t="e">
        <f t="shared" si="528"/>
        <v>#DIV/0!</v>
      </c>
      <c r="AA585" s="11">
        <f t="shared" si="521"/>
        <v>0</v>
      </c>
      <c r="AB585" s="4" t="e">
        <f t="shared" si="522"/>
        <v>#DIV/0!</v>
      </c>
      <c r="AC585" s="4">
        <f t="shared" si="514"/>
        <v>0</v>
      </c>
      <c r="AD585" s="4">
        <f t="shared" si="515"/>
        <v>0</v>
      </c>
      <c r="AE585" s="4" t="e">
        <f t="shared" si="516"/>
        <v>#DIV/0!</v>
      </c>
      <c r="AF585" s="1">
        <f t="shared" si="536"/>
        <v>411813</v>
      </c>
      <c r="AG585" s="4">
        <f t="shared" si="494"/>
        <v>0.95265083909444337</v>
      </c>
      <c r="AH585" s="4">
        <f t="shared" si="495"/>
        <v>4.7349160905556652E-2</v>
      </c>
    </row>
    <row r="586" spans="1:34" x14ac:dyDescent="0.25">
      <c r="A586" s="3">
        <v>44478</v>
      </c>
      <c r="B586" s="8">
        <v>0</v>
      </c>
      <c r="C586" s="39"/>
      <c r="D586" s="40"/>
      <c r="E586" s="40"/>
      <c r="F586" s="8">
        <f t="shared" si="537"/>
        <v>614612</v>
      </c>
      <c r="G586" s="8">
        <v>0</v>
      </c>
      <c r="H586" s="8"/>
      <c r="I586" s="8">
        <f t="shared" si="538"/>
        <v>19499</v>
      </c>
      <c r="J586" s="8">
        <f t="shared" si="539"/>
        <v>1995.9003128708596</v>
      </c>
      <c r="L586" s="8">
        <f t="shared" si="496"/>
        <v>392314</v>
      </c>
      <c r="M586" s="4">
        <f t="shared" si="533"/>
        <v>3.1725706624667269E-2</v>
      </c>
      <c r="N586" s="4">
        <f t="shared" si="534"/>
        <v>0.63831165027692272</v>
      </c>
      <c r="O586" s="8">
        <f t="shared" si="535"/>
        <v>202799</v>
      </c>
      <c r="P586" s="1">
        <f t="shared" si="540"/>
        <v>0</v>
      </c>
      <c r="Q586" s="4">
        <f t="shared" si="543"/>
        <v>0</v>
      </c>
      <c r="R586" s="22">
        <f t="shared" si="544"/>
        <v>1</v>
      </c>
      <c r="T586" s="12">
        <f t="shared" si="519"/>
        <v>0</v>
      </c>
      <c r="U586" s="12"/>
      <c r="V586" s="12"/>
      <c r="W586" s="4" t="e">
        <f t="shared" si="520"/>
        <v>#DIV/0!</v>
      </c>
      <c r="X586" s="12"/>
      <c r="Y586" s="42" t="e">
        <f t="shared" si="524"/>
        <v>#DIV/0!</v>
      </c>
      <c r="Z586" s="44" t="e">
        <f t="shared" si="528"/>
        <v>#DIV/0!</v>
      </c>
      <c r="AA586" s="11">
        <f t="shared" si="521"/>
        <v>0</v>
      </c>
      <c r="AB586" s="4" t="e">
        <f t="shared" si="522"/>
        <v>#DIV/0!</v>
      </c>
      <c r="AC586" s="4">
        <f t="shared" si="514"/>
        <v>0</v>
      </c>
      <c r="AD586" s="4">
        <f t="shared" si="515"/>
        <v>0</v>
      </c>
      <c r="AE586" s="4" t="e">
        <f t="shared" si="516"/>
        <v>#DIV/0!</v>
      </c>
      <c r="AF586" s="1">
        <f t="shared" si="536"/>
        <v>411813</v>
      </c>
      <c r="AG586" s="4">
        <f t="shared" ref="AG586:AG649" si="546">L586/AF586</f>
        <v>0.95265083909444337</v>
      </c>
      <c r="AH586" s="4">
        <f t="shared" ref="AH586:AH649" si="547">I586/AF586</f>
        <v>4.7349160905556652E-2</v>
      </c>
    </row>
    <row r="587" spans="1:34" x14ac:dyDescent="0.25">
      <c r="A587" s="3">
        <v>44479</v>
      </c>
      <c r="B587" s="8">
        <v>0</v>
      </c>
      <c r="C587" s="39"/>
      <c r="D587" s="40"/>
      <c r="E587" s="40" t="e">
        <f t="shared" ref="E587" si="548">(B587+B588+B589+B590+B591)/(B582+B583+B584+B585+B586)</f>
        <v>#DIV/0!</v>
      </c>
      <c r="F587" s="8">
        <f t="shared" si="537"/>
        <v>614612</v>
      </c>
      <c r="G587" s="8">
        <v>0</v>
      </c>
      <c r="H587" s="8"/>
      <c r="I587" s="8">
        <f t="shared" si="538"/>
        <v>19499</v>
      </c>
      <c r="J587" s="8">
        <f t="shared" si="539"/>
        <v>1995.9003128708596</v>
      </c>
      <c r="L587" s="8">
        <f t="shared" ref="L587:L650" si="549">L586+K587</f>
        <v>392314</v>
      </c>
      <c r="M587" s="4">
        <f t="shared" si="533"/>
        <v>3.1725706624667269E-2</v>
      </c>
      <c r="N587" s="4">
        <f t="shared" si="534"/>
        <v>0.63831165027692272</v>
      </c>
      <c r="O587" s="8">
        <f t="shared" si="535"/>
        <v>202799</v>
      </c>
      <c r="P587" s="1">
        <f t="shared" si="540"/>
        <v>0</v>
      </c>
      <c r="Q587" s="4">
        <f t="shared" si="543"/>
        <v>0</v>
      </c>
      <c r="R587" s="22">
        <f t="shared" si="544"/>
        <v>1</v>
      </c>
      <c r="T587" s="12">
        <f t="shared" si="519"/>
        <v>0</v>
      </c>
      <c r="U587" s="12"/>
      <c r="V587" s="12"/>
      <c r="W587" s="4" t="e">
        <f t="shared" si="520"/>
        <v>#DIV/0!</v>
      </c>
      <c r="X587" s="12"/>
      <c r="Y587" s="42" t="e">
        <f t="shared" si="524"/>
        <v>#DIV/0!</v>
      </c>
      <c r="Z587" s="44" t="e">
        <f t="shared" si="528"/>
        <v>#DIV/0!</v>
      </c>
      <c r="AA587" s="11">
        <f t="shared" si="521"/>
        <v>0</v>
      </c>
      <c r="AB587" s="4" t="e">
        <f t="shared" si="522"/>
        <v>#DIV/0!</v>
      </c>
      <c r="AC587" s="4">
        <f t="shared" si="514"/>
        <v>0</v>
      </c>
      <c r="AD587" s="4">
        <f t="shared" si="515"/>
        <v>0</v>
      </c>
      <c r="AE587" s="4" t="e">
        <f t="shared" si="516"/>
        <v>#DIV/0!</v>
      </c>
      <c r="AF587" s="1">
        <f t="shared" si="536"/>
        <v>411813</v>
      </c>
      <c r="AG587" s="4">
        <f t="shared" si="546"/>
        <v>0.95265083909444337</v>
      </c>
      <c r="AH587" s="4">
        <f t="shared" si="547"/>
        <v>4.7349160905556652E-2</v>
      </c>
    </row>
    <row r="588" spans="1:34" x14ac:dyDescent="0.25">
      <c r="A588" s="3">
        <v>44480</v>
      </c>
      <c r="B588" s="8">
        <v>0</v>
      </c>
      <c r="C588" s="39">
        <f t="shared" ref="C588" si="550">B588+B589+B590+B591+B592+B593+B594</f>
        <v>0</v>
      </c>
      <c r="D588" s="40" t="e">
        <f t="shared" ref="D588" si="551">C588/C581</f>
        <v>#DIV/0!</v>
      </c>
      <c r="E588" s="40"/>
      <c r="F588" s="8">
        <f t="shared" si="537"/>
        <v>614612</v>
      </c>
      <c r="G588" s="8">
        <v>0</v>
      </c>
      <c r="H588" s="8"/>
      <c r="I588" s="8">
        <f t="shared" si="538"/>
        <v>19499</v>
      </c>
      <c r="J588" s="8">
        <f t="shared" si="539"/>
        <v>1995.9003128708596</v>
      </c>
      <c r="L588" s="8">
        <f t="shared" si="549"/>
        <v>392314</v>
      </c>
      <c r="M588" s="4">
        <f t="shared" si="533"/>
        <v>3.1725706624667269E-2</v>
      </c>
      <c r="N588" s="4">
        <f t="shared" si="534"/>
        <v>0.63831165027692272</v>
      </c>
      <c r="O588" s="8">
        <f t="shared" si="535"/>
        <v>202799</v>
      </c>
      <c r="P588" s="1">
        <f t="shared" si="540"/>
        <v>0</v>
      </c>
      <c r="Q588" s="4">
        <f t="shared" si="543"/>
        <v>0</v>
      </c>
      <c r="R588" s="22">
        <f t="shared" si="544"/>
        <v>1</v>
      </c>
      <c r="T588" s="12">
        <f t="shared" si="519"/>
        <v>0</v>
      </c>
      <c r="U588" s="12"/>
      <c r="V588" s="12"/>
      <c r="W588" s="4" t="e">
        <f t="shared" si="520"/>
        <v>#DIV/0!</v>
      </c>
      <c r="X588" s="12"/>
      <c r="Y588" s="42" t="e">
        <f t="shared" si="524"/>
        <v>#DIV/0!</v>
      </c>
      <c r="Z588" s="44" t="e">
        <f t="shared" si="528"/>
        <v>#DIV/0!</v>
      </c>
      <c r="AA588" s="11">
        <f t="shared" si="521"/>
        <v>0</v>
      </c>
      <c r="AB588" s="4" t="e">
        <f t="shared" si="522"/>
        <v>#DIV/0!</v>
      </c>
      <c r="AC588" s="4">
        <f t="shared" si="514"/>
        <v>0</v>
      </c>
      <c r="AD588" s="4">
        <f t="shared" si="515"/>
        <v>0</v>
      </c>
      <c r="AE588" s="4" t="e">
        <f t="shared" si="516"/>
        <v>#DIV/0!</v>
      </c>
      <c r="AF588" s="1">
        <f t="shared" si="536"/>
        <v>411813</v>
      </c>
      <c r="AG588" s="4">
        <f t="shared" si="546"/>
        <v>0.95265083909444337</v>
      </c>
      <c r="AH588" s="4">
        <f t="shared" si="547"/>
        <v>4.7349160905556652E-2</v>
      </c>
    </row>
    <row r="589" spans="1:34" x14ac:dyDescent="0.25">
      <c r="A589" s="3">
        <v>44481</v>
      </c>
      <c r="B589" s="8">
        <v>0</v>
      </c>
      <c r="C589" s="39"/>
      <c r="D589" s="40"/>
      <c r="E589" s="40"/>
      <c r="F589" s="8">
        <f t="shared" si="537"/>
        <v>614612</v>
      </c>
      <c r="G589" s="8">
        <v>0</v>
      </c>
      <c r="H589" s="8"/>
      <c r="I589" s="8">
        <f t="shared" si="538"/>
        <v>19499</v>
      </c>
      <c r="J589" s="8">
        <f t="shared" si="539"/>
        <v>1995.9003128708596</v>
      </c>
      <c r="L589" s="8">
        <f t="shared" si="549"/>
        <v>392314</v>
      </c>
      <c r="M589" s="4">
        <f t="shared" si="533"/>
        <v>3.1725706624667269E-2</v>
      </c>
      <c r="N589" s="4">
        <f t="shared" si="534"/>
        <v>0.63831165027692272</v>
      </c>
      <c r="O589" s="8">
        <f t="shared" si="535"/>
        <v>202799</v>
      </c>
      <c r="P589" s="1">
        <f t="shared" si="540"/>
        <v>0</v>
      </c>
      <c r="Q589" s="4">
        <f t="shared" si="543"/>
        <v>0</v>
      </c>
      <c r="R589" s="22">
        <f t="shared" si="544"/>
        <v>1</v>
      </c>
      <c r="T589" s="12">
        <f t="shared" si="519"/>
        <v>0</v>
      </c>
      <c r="U589" s="12"/>
      <c r="V589" s="12"/>
      <c r="W589" s="4" t="e">
        <f t="shared" si="520"/>
        <v>#DIV/0!</v>
      </c>
      <c r="X589" s="12"/>
      <c r="Y589" s="42" t="e">
        <f t="shared" si="524"/>
        <v>#DIV/0!</v>
      </c>
      <c r="Z589" s="44" t="e">
        <f t="shared" si="528"/>
        <v>#DIV/0!</v>
      </c>
      <c r="AA589" s="11">
        <f t="shared" si="521"/>
        <v>0</v>
      </c>
      <c r="AB589" s="4" t="e">
        <f t="shared" si="522"/>
        <v>#DIV/0!</v>
      </c>
      <c r="AC589" s="4">
        <f t="shared" si="514"/>
        <v>0</v>
      </c>
      <c r="AD589" s="4">
        <f t="shared" si="515"/>
        <v>0</v>
      </c>
      <c r="AE589" s="4" t="e">
        <f t="shared" si="516"/>
        <v>#DIV/0!</v>
      </c>
      <c r="AF589" s="1">
        <f t="shared" si="536"/>
        <v>411813</v>
      </c>
      <c r="AG589" s="4">
        <f t="shared" si="546"/>
        <v>0.95265083909444337</v>
      </c>
      <c r="AH589" s="4">
        <f t="shared" si="547"/>
        <v>4.7349160905556652E-2</v>
      </c>
    </row>
    <row r="590" spans="1:34" x14ac:dyDescent="0.25">
      <c r="A590" s="3">
        <v>44482</v>
      </c>
      <c r="B590" s="8">
        <v>0</v>
      </c>
      <c r="C590" s="39"/>
      <c r="D590" s="40"/>
      <c r="E590" s="40"/>
      <c r="F590" s="8">
        <f t="shared" si="537"/>
        <v>614612</v>
      </c>
      <c r="G590" s="8">
        <v>0</v>
      </c>
      <c r="H590" s="8"/>
      <c r="I590" s="8">
        <f t="shared" si="538"/>
        <v>19499</v>
      </c>
      <c r="J590" s="8">
        <f t="shared" si="539"/>
        <v>1995.9003128708596</v>
      </c>
      <c r="L590" s="8">
        <f t="shared" si="549"/>
        <v>392314</v>
      </c>
      <c r="M590" s="4">
        <f t="shared" si="533"/>
        <v>3.1725706624667269E-2</v>
      </c>
      <c r="N590" s="4">
        <f t="shared" si="534"/>
        <v>0.63831165027692272</v>
      </c>
      <c r="O590" s="8">
        <f t="shared" si="535"/>
        <v>202799</v>
      </c>
      <c r="P590" s="1">
        <f t="shared" si="540"/>
        <v>0</v>
      </c>
      <c r="Q590" s="4">
        <f t="shared" si="543"/>
        <v>0</v>
      </c>
      <c r="R590" s="22">
        <f t="shared" si="544"/>
        <v>1</v>
      </c>
      <c r="T590" s="12">
        <f t="shared" si="519"/>
        <v>0</v>
      </c>
      <c r="U590" s="12"/>
      <c r="V590" s="12"/>
      <c r="W590" s="4" t="e">
        <f t="shared" si="520"/>
        <v>#DIV/0!</v>
      </c>
      <c r="X590" s="12"/>
      <c r="Y590" s="42" t="e">
        <f t="shared" si="524"/>
        <v>#DIV/0!</v>
      </c>
      <c r="Z590" s="44" t="e">
        <f t="shared" si="528"/>
        <v>#DIV/0!</v>
      </c>
      <c r="AA590" s="11">
        <f t="shared" si="521"/>
        <v>0</v>
      </c>
      <c r="AB590" s="4" t="e">
        <f t="shared" si="522"/>
        <v>#DIV/0!</v>
      </c>
      <c r="AC590" s="4">
        <f t="shared" si="514"/>
        <v>0</v>
      </c>
      <c r="AD590" s="4">
        <f t="shared" si="515"/>
        <v>0</v>
      </c>
      <c r="AE590" s="4" t="e">
        <f t="shared" si="516"/>
        <v>#DIV/0!</v>
      </c>
      <c r="AF590" s="1">
        <f t="shared" si="536"/>
        <v>411813</v>
      </c>
      <c r="AG590" s="4">
        <f t="shared" si="546"/>
        <v>0.95265083909444337</v>
      </c>
      <c r="AH590" s="4">
        <f t="shared" si="547"/>
        <v>4.7349160905556652E-2</v>
      </c>
    </row>
    <row r="591" spans="1:34" x14ac:dyDescent="0.25">
      <c r="A591" s="3">
        <v>44483</v>
      </c>
      <c r="B591" s="8">
        <v>0</v>
      </c>
      <c r="C591" s="39"/>
      <c r="D591" s="40"/>
      <c r="E591" s="40"/>
      <c r="F591" s="8">
        <f t="shared" si="537"/>
        <v>614612</v>
      </c>
      <c r="G591" s="8">
        <v>0</v>
      </c>
      <c r="H591" s="8"/>
      <c r="I591" s="8">
        <f t="shared" si="538"/>
        <v>19499</v>
      </c>
      <c r="J591" s="8">
        <f t="shared" si="539"/>
        <v>1995.9003128708596</v>
      </c>
      <c r="L591" s="8">
        <f t="shared" si="549"/>
        <v>392314</v>
      </c>
      <c r="M591" s="4">
        <f t="shared" si="533"/>
        <v>3.1725706624667269E-2</v>
      </c>
      <c r="N591" s="4">
        <f t="shared" si="534"/>
        <v>0.63831165027692272</v>
      </c>
      <c r="O591" s="8">
        <f t="shared" si="535"/>
        <v>202799</v>
      </c>
      <c r="P591" s="1">
        <f t="shared" si="540"/>
        <v>0</v>
      </c>
      <c r="Q591" s="4">
        <f t="shared" si="543"/>
        <v>0</v>
      </c>
      <c r="R591" s="22">
        <f t="shared" si="544"/>
        <v>1</v>
      </c>
      <c r="T591" s="12">
        <f t="shared" si="519"/>
        <v>0</v>
      </c>
      <c r="U591" s="12"/>
      <c r="V591" s="12"/>
      <c r="W591" s="4" t="e">
        <f t="shared" si="520"/>
        <v>#DIV/0!</v>
      </c>
      <c r="X591" s="12"/>
      <c r="Y591" s="42" t="e">
        <f t="shared" si="524"/>
        <v>#DIV/0!</v>
      </c>
      <c r="Z591" s="44" t="e">
        <f t="shared" si="528"/>
        <v>#DIV/0!</v>
      </c>
      <c r="AA591" s="11">
        <f t="shared" si="521"/>
        <v>0</v>
      </c>
      <c r="AB591" s="4" t="e">
        <f t="shared" si="522"/>
        <v>#DIV/0!</v>
      </c>
      <c r="AC591" s="4">
        <f t="shared" si="514"/>
        <v>0</v>
      </c>
      <c r="AD591" s="4">
        <f t="shared" si="515"/>
        <v>0</v>
      </c>
      <c r="AE591" s="4" t="e">
        <f t="shared" si="516"/>
        <v>#DIV/0!</v>
      </c>
      <c r="AF591" s="1">
        <f t="shared" si="536"/>
        <v>411813</v>
      </c>
      <c r="AG591" s="4">
        <f t="shared" si="546"/>
        <v>0.95265083909444337</v>
      </c>
      <c r="AH591" s="4">
        <f t="shared" si="547"/>
        <v>4.7349160905556652E-2</v>
      </c>
    </row>
    <row r="592" spans="1:34" x14ac:dyDescent="0.25">
      <c r="A592" s="3">
        <v>44484</v>
      </c>
      <c r="B592" s="8">
        <v>0</v>
      </c>
      <c r="C592" s="39"/>
      <c r="D592" s="40"/>
      <c r="E592" s="40" t="e">
        <f t="shared" ref="E592" si="552">(B592+B593+B594+B595+B596)/(B587+B588+B589+B590+B591)</f>
        <v>#DIV/0!</v>
      </c>
      <c r="F592" s="8">
        <f t="shared" si="537"/>
        <v>614612</v>
      </c>
      <c r="G592" s="8">
        <v>0</v>
      </c>
      <c r="H592" s="8"/>
      <c r="I592" s="8">
        <f t="shared" si="538"/>
        <v>19499</v>
      </c>
      <c r="J592" s="8">
        <f t="shared" si="539"/>
        <v>1995.9003128708596</v>
      </c>
      <c r="L592" s="8">
        <f t="shared" si="549"/>
        <v>392314</v>
      </c>
      <c r="M592" s="4">
        <f t="shared" si="533"/>
        <v>3.1725706624667269E-2</v>
      </c>
      <c r="N592" s="4">
        <f t="shared" si="534"/>
        <v>0.63831165027692272</v>
      </c>
      <c r="O592" s="8">
        <f t="shared" si="535"/>
        <v>202799</v>
      </c>
      <c r="P592" s="1">
        <f t="shared" si="540"/>
        <v>0</v>
      </c>
      <c r="Q592" s="4">
        <f t="shared" si="543"/>
        <v>0</v>
      </c>
      <c r="R592" s="22">
        <f t="shared" si="544"/>
        <v>1</v>
      </c>
      <c r="T592" s="12">
        <f t="shared" si="519"/>
        <v>0</v>
      </c>
      <c r="U592" s="12"/>
      <c r="V592" s="12"/>
      <c r="W592" s="4" t="e">
        <f t="shared" si="520"/>
        <v>#DIV/0!</v>
      </c>
      <c r="X592" s="12"/>
      <c r="Y592" s="42" t="e">
        <f t="shared" si="524"/>
        <v>#DIV/0!</v>
      </c>
      <c r="Z592" s="44" t="e">
        <f t="shared" si="528"/>
        <v>#DIV/0!</v>
      </c>
      <c r="AA592" s="11">
        <f t="shared" si="521"/>
        <v>0</v>
      </c>
      <c r="AB592" s="4" t="e">
        <f t="shared" si="522"/>
        <v>#DIV/0!</v>
      </c>
      <c r="AC592" s="4">
        <f t="shared" si="514"/>
        <v>0</v>
      </c>
      <c r="AD592" s="4">
        <f t="shared" si="515"/>
        <v>0</v>
      </c>
      <c r="AE592" s="4" t="e">
        <f t="shared" si="516"/>
        <v>#DIV/0!</v>
      </c>
      <c r="AF592" s="1">
        <f t="shared" si="536"/>
        <v>411813</v>
      </c>
      <c r="AG592" s="4">
        <f t="shared" si="546"/>
        <v>0.95265083909444337</v>
      </c>
      <c r="AH592" s="4">
        <f t="shared" si="547"/>
        <v>4.7349160905556652E-2</v>
      </c>
    </row>
    <row r="593" spans="1:34" x14ac:dyDescent="0.25">
      <c r="A593" s="3">
        <v>44485</v>
      </c>
      <c r="B593" s="8">
        <v>0</v>
      </c>
      <c r="C593" s="39"/>
      <c r="D593" s="40"/>
      <c r="E593" s="40"/>
      <c r="F593" s="8">
        <f t="shared" si="537"/>
        <v>614612</v>
      </c>
      <c r="G593" s="8">
        <v>0</v>
      </c>
      <c r="H593" s="8"/>
      <c r="I593" s="8">
        <f t="shared" si="538"/>
        <v>19499</v>
      </c>
      <c r="J593" s="8">
        <f t="shared" si="539"/>
        <v>1995.9003128708596</v>
      </c>
      <c r="L593" s="8">
        <f t="shared" si="549"/>
        <v>392314</v>
      </c>
      <c r="M593" s="4">
        <f t="shared" si="533"/>
        <v>3.1725706624667269E-2</v>
      </c>
      <c r="N593" s="4">
        <f t="shared" si="534"/>
        <v>0.63831165027692272</v>
      </c>
      <c r="O593" s="8">
        <f t="shared" si="535"/>
        <v>202799</v>
      </c>
      <c r="P593" s="1">
        <f t="shared" si="540"/>
        <v>0</v>
      </c>
      <c r="Q593" s="4">
        <f t="shared" si="543"/>
        <v>0</v>
      </c>
      <c r="R593" s="22">
        <f t="shared" si="544"/>
        <v>1</v>
      </c>
      <c r="T593" s="12">
        <f t="shared" si="519"/>
        <v>0</v>
      </c>
      <c r="U593" s="12"/>
      <c r="V593" s="12"/>
      <c r="W593" s="4" t="e">
        <f t="shared" si="520"/>
        <v>#DIV/0!</v>
      </c>
      <c r="X593" s="12"/>
      <c r="Y593" s="42" t="e">
        <f t="shared" si="524"/>
        <v>#DIV/0!</v>
      </c>
      <c r="Z593" s="44" t="e">
        <f t="shared" si="528"/>
        <v>#DIV/0!</v>
      </c>
      <c r="AA593" s="11">
        <f t="shared" si="521"/>
        <v>0</v>
      </c>
      <c r="AB593" s="4" t="e">
        <f t="shared" si="522"/>
        <v>#DIV/0!</v>
      </c>
      <c r="AC593" s="4">
        <f t="shared" si="514"/>
        <v>0</v>
      </c>
      <c r="AD593" s="4">
        <f t="shared" si="515"/>
        <v>0</v>
      </c>
      <c r="AE593" s="4" t="e">
        <f t="shared" si="516"/>
        <v>#DIV/0!</v>
      </c>
      <c r="AF593" s="1">
        <f t="shared" si="536"/>
        <v>411813</v>
      </c>
      <c r="AG593" s="4">
        <f t="shared" si="546"/>
        <v>0.95265083909444337</v>
      </c>
      <c r="AH593" s="4">
        <f t="shared" si="547"/>
        <v>4.7349160905556652E-2</v>
      </c>
    </row>
    <row r="594" spans="1:34" x14ac:dyDescent="0.25">
      <c r="A594" s="3">
        <v>44486</v>
      </c>
      <c r="B594" s="8">
        <v>0</v>
      </c>
      <c r="C594" s="39"/>
      <c r="D594" s="40"/>
      <c r="E594" s="40"/>
      <c r="F594" s="8">
        <f t="shared" si="537"/>
        <v>614612</v>
      </c>
      <c r="G594" s="8">
        <v>0</v>
      </c>
      <c r="H594" s="8"/>
      <c r="I594" s="8">
        <f t="shared" si="538"/>
        <v>19499</v>
      </c>
      <c r="J594" s="8">
        <f t="shared" si="539"/>
        <v>1995.9003128708596</v>
      </c>
      <c r="L594" s="8">
        <f t="shared" si="549"/>
        <v>392314</v>
      </c>
      <c r="M594" s="4">
        <f t="shared" si="533"/>
        <v>3.1725706624667269E-2</v>
      </c>
      <c r="N594" s="4">
        <f t="shared" si="534"/>
        <v>0.63831165027692272</v>
      </c>
      <c r="O594" s="8">
        <f t="shared" si="535"/>
        <v>202799</v>
      </c>
      <c r="P594" s="1">
        <f t="shared" si="540"/>
        <v>0</v>
      </c>
      <c r="Q594" s="4">
        <f t="shared" si="543"/>
        <v>0</v>
      </c>
      <c r="R594" s="22">
        <f t="shared" si="544"/>
        <v>1</v>
      </c>
      <c r="T594" s="12">
        <f t="shared" si="519"/>
        <v>0</v>
      </c>
      <c r="U594" s="12"/>
      <c r="V594" s="12"/>
      <c r="W594" s="4" t="e">
        <f t="shared" si="520"/>
        <v>#DIV/0!</v>
      </c>
      <c r="X594" s="12"/>
      <c r="Y594" s="42" t="e">
        <f t="shared" si="524"/>
        <v>#DIV/0!</v>
      </c>
      <c r="Z594" s="44" t="e">
        <f t="shared" si="528"/>
        <v>#DIV/0!</v>
      </c>
      <c r="AA594" s="11">
        <f t="shared" si="521"/>
        <v>0</v>
      </c>
      <c r="AB594" s="4" t="e">
        <f t="shared" si="522"/>
        <v>#DIV/0!</v>
      </c>
      <c r="AC594" s="4">
        <f t="shared" si="514"/>
        <v>0</v>
      </c>
      <c r="AD594" s="4">
        <f t="shared" si="515"/>
        <v>0</v>
      </c>
      <c r="AE594" s="4" t="e">
        <f t="shared" si="516"/>
        <v>#DIV/0!</v>
      </c>
      <c r="AF594" s="1">
        <f t="shared" si="536"/>
        <v>411813</v>
      </c>
      <c r="AG594" s="4">
        <f t="shared" si="546"/>
        <v>0.95265083909444337</v>
      </c>
      <c r="AH594" s="4">
        <f t="shared" si="547"/>
        <v>4.7349160905556652E-2</v>
      </c>
    </row>
    <row r="595" spans="1:34" x14ac:dyDescent="0.25">
      <c r="A595" s="3">
        <v>44487</v>
      </c>
      <c r="B595" s="8">
        <v>0</v>
      </c>
      <c r="C595" s="39">
        <f t="shared" ref="C595" si="553">B595+B596+B597+B598+B599+B600+B601</f>
        <v>0</v>
      </c>
      <c r="D595" s="40" t="e">
        <f t="shared" ref="D595" si="554">C595/C588</f>
        <v>#DIV/0!</v>
      </c>
      <c r="E595" s="40"/>
      <c r="F595" s="8">
        <f t="shared" si="537"/>
        <v>614612</v>
      </c>
      <c r="G595" s="8">
        <v>0</v>
      </c>
      <c r="H595" s="8"/>
      <c r="I595" s="8">
        <f t="shared" si="538"/>
        <v>19499</v>
      </c>
      <c r="J595" s="8">
        <f t="shared" si="539"/>
        <v>1995.9003128708596</v>
      </c>
      <c r="L595" s="8">
        <f t="shared" si="549"/>
        <v>392314</v>
      </c>
      <c r="M595" s="4">
        <f t="shared" si="533"/>
        <v>3.1725706624667269E-2</v>
      </c>
      <c r="N595" s="4">
        <f t="shared" si="534"/>
        <v>0.63831165027692272</v>
      </c>
      <c r="O595" s="8">
        <f t="shared" si="535"/>
        <v>202799</v>
      </c>
      <c r="P595" s="1">
        <f t="shared" si="540"/>
        <v>0</v>
      </c>
      <c r="Q595" s="4">
        <f t="shared" si="543"/>
        <v>0</v>
      </c>
      <c r="R595" s="22">
        <f t="shared" si="544"/>
        <v>1</v>
      </c>
      <c r="T595" s="12">
        <f t="shared" si="519"/>
        <v>0</v>
      </c>
      <c r="U595" s="12"/>
      <c r="V595" s="12"/>
      <c r="W595" s="4" t="e">
        <f t="shared" si="520"/>
        <v>#DIV/0!</v>
      </c>
      <c r="X595" s="12"/>
      <c r="Y595" s="42" t="e">
        <f t="shared" si="524"/>
        <v>#DIV/0!</v>
      </c>
      <c r="Z595" s="44" t="e">
        <f t="shared" si="528"/>
        <v>#DIV/0!</v>
      </c>
      <c r="AA595" s="11">
        <f t="shared" si="521"/>
        <v>0</v>
      </c>
      <c r="AB595" s="4" t="e">
        <f t="shared" si="522"/>
        <v>#DIV/0!</v>
      </c>
      <c r="AC595" s="4">
        <f t="shared" si="514"/>
        <v>0</v>
      </c>
      <c r="AD595" s="4">
        <f t="shared" si="515"/>
        <v>0</v>
      </c>
      <c r="AE595" s="4" t="e">
        <f t="shared" si="516"/>
        <v>#DIV/0!</v>
      </c>
      <c r="AF595" s="1">
        <f t="shared" si="536"/>
        <v>411813</v>
      </c>
      <c r="AG595" s="4">
        <f t="shared" si="546"/>
        <v>0.95265083909444337</v>
      </c>
      <c r="AH595" s="4">
        <f t="shared" si="547"/>
        <v>4.7349160905556652E-2</v>
      </c>
    </row>
    <row r="596" spans="1:34" x14ac:dyDescent="0.25">
      <c r="A596" s="3">
        <v>44488</v>
      </c>
      <c r="B596" s="8">
        <v>0</v>
      </c>
      <c r="C596" s="39"/>
      <c r="D596" s="40"/>
      <c r="E596" s="40"/>
      <c r="F596" s="8">
        <f t="shared" si="537"/>
        <v>614612</v>
      </c>
      <c r="G596" s="8">
        <v>0</v>
      </c>
      <c r="H596" s="8"/>
      <c r="I596" s="8">
        <f t="shared" si="538"/>
        <v>19499</v>
      </c>
      <c r="J596" s="8">
        <f t="shared" si="539"/>
        <v>1995.9003128708596</v>
      </c>
      <c r="L596" s="8">
        <f t="shared" si="549"/>
        <v>392314</v>
      </c>
      <c r="M596" s="4">
        <f t="shared" si="533"/>
        <v>3.1725706624667269E-2</v>
      </c>
      <c r="N596" s="4">
        <f t="shared" si="534"/>
        <v>0.63831165027692272</v>
      </c>
      <c r="O596" s="8">
        <f t="shared" si="535"/>
        <v>202799</v>
      </c>
      <c r="P596" s="1">
        <f t="shared" si="540"/>
        <v>0</v>
      </c>
      <c r="Q596" s="4">
        <f t="shared" si="543"/>
        <v>0</v>
      </c>
      <c r="R596" s="22">
        <f t="shared" si="544"/>
        <v>1</v>
      </c>
      <c r="T596" s="12">
        <f t="shared" si="519"/>
        <v>0</v>
      </c>
      <c r="U596" s="12"/>
      <c r="V596" s="12"/>
      <c r="W596" s="4" t="e">
        <f t="shared" si="520"/>
        <v>#DIV/0!</v>
      </c>
      <c r="X596" s="12"/>
      <c r="Y596" s="42" t="e">
        <f t="shared" si="524"/>
        <v>#DIV/0!</v>
      </c>
      <c r="Z596" s="44" t="e">
        <f t="shared" si="528"/>
        <v>#DIV/0!</v>
      </c>
      <c r="AA596" s="11">
        <f t="shared" si="521"/>
        <v>0</v>
      </c>
      <c r="AB596" s="4" t="e">
        <f t="shared" si="522"/>
        <v>#DIV/0!</v>
      </c>
      <c r="AC596" s="4">
        <f t="shared" si="514"/>
        <v>0</v>
      </c>
      <c r="AD596" s="4">
        <f t="shared" si="515"/>
        <v>0</v>
      </c>
      <c r="AE596" s="4" t="e">
        <f t="shared" si="516"/>
        <v>#DIV/0!</v>
      </c>
      <c r="AF596" s="1">
        <f t="shared" si="536"/>
        <v>411813</v>
      </c>
      <c r="AG596" s="4">
        <f t="shared" si="546"/>
        <v>0.95265083909444337</v>
      </c>
      <c r="AH596" s="4">
        <f t="shared" si="547"/>
        <v>4.7349160905556652E-2</v>
      </c>
    </row>
    <row r="597" spans="1:34" x14ac:dyDescent="0.25">
      <c r="A597" s="3">
        <v>44489</v>
      </c>
      <c r="B597" s="8">
        <v>0</v>
      </c>
      <c r="C597" s="39"/>
      <c r="D597" s="40"/>
      <c r="E597" s="40" t="e">
        <f t="shared" ref="E597" si="555">(B597+B598+B599+B600+B601)/(B592+B593+B594+B595+B596)</f>
        <v>#DIV/0!</v>
      </c>
      <c r="F597" s="8">
        <f t="shared" si="537"/>
        <v>614612</v>
      </c>
      <c r="G597" s="8">
        <v>0</v>
      </c>
      <c r="H597" s="8"/>
      <c r="I597" s="8">
        <f t="shared" si="538"/>
        <v>19499</v>
      </c>
      <c r="J597" s="8">
        <f t="shared" si="539"/>
        <v>1995.9003128708596</v>
      </c>
      <c r="L597" s="8">
        <f t="shared" si="549"/>
        <v>392314</v>
      </c>
      <c r="M597" s="4">
        <f t="shared" si="533"/>
        <v>3.1725706624667269E-2</v>
      </c>
      <c r="N597" s="4">
        <f t="shared" si="534"/>
        <v>0.63831165027692272</v>
      </c>
      <c r="O597" s="8">
        <f t="shared" si="535"/>
        <v>202799</v>
      </c>
      <c r="P597" s="1">
        <f t="shared" si="540"/>
        <v>0</v>
      </c>
      <c r="Q597" s="4">
        <f t="shared" si="543"/>
        <v>0</v>
      </c>
      <c r="R597" s="22">
        <f t="shared" si="544"/>
        <v>1</v>
      </c>
      <c r="T597" s="12">
        <f t="shared" si="519"/>
        <v>0</v>
      </c>
      <c r="U597" s="12"/>
      <c r="V597" s="12"/>
      <c r="W597" s="4" t="e">
        <f t="shared" si="520"/>
        <v>#DIV/0!</v>
      </c>
      <c r="X597" s="12"/>
      <c r="Y597" s="42" t="e">
        <f t="shared" si="524"/>
        <v>#DIV/0!</v>
      </c>
      <c r="Z597" s="44" t="e">
        <f t="shared" si="528"/>
        <v>#DIV/0!</v>
      </c>
      <c r="AA597" s="11">
        <f t="shared" si="521"/>
        <v>0</v>
      </c>
      <c r="AB597" s="4" t="e">
        <f t="shared" si="522"/>
        <v>#DIV/0!</v>
      </c>
      <c r="AC597" s="4">
        <f t="shared" si="514"/>
        <v>0</v>
      </c>
      <c r="AD597" s="4">
        <f t="shared" si="515"/>
        <v>0</v>
      </c>
      <c r="AE597" s="4" t="e">
        <f t="shared" si="516"/>
        <v>#DIV/0!</v>
      </c>
      <c r="AF597" s="1">
        <f t="shared" si="536"/>
        <v>411813</v>
      </c>
      <c r="AG597" s="4">
        <f t="shared" si="546"/>
        <v>0.95265083909444337</v>
      </c>
      <c r="AH597" s="4">
        <f t="shared" si="547"/>
        <v>4.7349160905556652E-2</v>
      </c>
    </row>
    <row r="598" spans="1:34" x14ac:dyDescent="0.25">
      <c r="A598" s="3">
        <v>44490</v>
      </c>
      <c r="B598" s="8">
        <v>0</v>
      </c>
      <c r="C598" s="39"/>
      <c r="D598" s="40"/>
      <c r="E598" s="40"/>
      <c r="F598" s="8">
        <f t="shared" si="537"/>
        <v>614612</v>
      </c>
      <c r="G598" s="8">
        <v>0</v>
      </c>
      <c r="H598" s="8"/>
      <c r="I598" s="8">
        <f t="shared" si="538"/>
        <v>19499</v>
      </c>
      <c r="J598" s="8">
        <f t="shared" si="539"/>
        <v>1995.9003128708596</v>
      </c>
      <c r="L598" s="8">
        <f t="shared" si="549"/>
        <v>392314</v>
      </c>
      <c r="M598" s="4">
        <f t="shared" si="533"/>
        <v>3.1725706624667269E-2</v>
      </c>
      <c r="N598" s="4">
        <f t="shared" si="534"/>
        <v>0.63831165027692272</v>
      </c>
      <c r="O598" s="8">
        <f t="shared" si="535"/>
        <v>202799</v>
      </c>
      <c r="P598" s="1">
        <f t="shared" si="540"/>
        <v>0</v>
      </c>
      <c r="Q598" s="4">
        <f t="shared" si="543"/>
        <v>0</v>
      </c>
      <c r="R598" s="22">
        <f t="shared" si="544"/>
        <v>1</v>
      </c>
      <c r="T598" s="12">
        <f t="shared" si="519"/>
        <v>0</v>
      </c>
      <c r="U598" s="12"/>
      <c r="V598" s="12"/>
      <c r="W598" s="4" t="e">
        <f t="shared" si="520"/>
        <v>#DIV/0!</v>
      </c>
      <c r="X598" s="12"/>
      <c r="Y598" s="42" t="e">
        <f t="shared" si="524"/>
        <v>#DIV/0!</v>
      </c>
      <c r="Z598" s="44" t="e">
        <f t="shared" si="528"/>
        <v>#DIV/0!</v>
      </c>
      <c r="AA598" s="11">
        <f t="shared" si="521"/>
        <v>0</v>
      </c>
      <c r="AB598" s="4" t="e">
        <f t="shared" si="522"/>
        <v>#DIV/0!</v>
      </c>
      <c r="AC598" s="4">
        <f t="shared" si="514"/>
        <v>0</v>
      </c>
      <c r="AD598" s="4">
        <f t="shared" si="515"/>
        <v>0</v>
      </c>
      <c r="AE598" s="4" t="e">
        <f t="shared" si="516"/>
        <v>#DIV/0!</v>
      </c>
      <c r="AF598" s="1">
        <f t="shared" si="536"/>
        <v>411813</v>
      </c>
      <c r="AG598" s="4">
        <f t="shared" si="546"/>
        <v>0.95265083909444337</v>
      </c>
      <c r="AH598" s="4">
        <f t="shared" si="547"/>
        <v>4.7349160905556652E-2</v>
      </c>
    </row>
    <row r="599" spans="1:34" x14ac:dyDescent="0.25">
      <c r="A599" s="3">
        <v>44491</v>
      </c>
      <c r="B599" s="8">
        <v>0</v>
      </c>
      <c r="C599" s="39"/>
      <c r="D599" s="40"/>
      <c r="E599" s="40"/>
      <c r="F599" s="8">
        <f t="shared" si="537"/>
        <v>614612</v>
      </c>
      <c r="G599" s="8">
        <v>0</v>
      </c>
      <c r="H599" s="8"/>
      <c r="I599" s="8">
        <f t="shared" si="538"/>
        <v>19499</v>
      </c>
      <c r="J599" s="8">
        <f t="shared" si="539"/>
        <v>1995.9003128708596</v>
      </c>
      <c r="L599" s="8">
        <f t="shared" si="549"/>
        <v>392314</v>
      </c>
      <c r="M599" s="4">
        <f t="shared" si="533"/>
        <v>3.1725706624667269E-2</v>
      </c>
      <c r="N599" s="4">
        <f t="shared" si="534"/>
        <v>0.63831165027692272</v>
      </c>
      <c r="O599" s="8">
        <f t="shared" si="535"/>
        <v>202799</v>
      </c>
      <c r="P599" s="1">
        <f t="shared" si="540"/>
        <v>0</v>
      </c>
      <c r="Q599" s="4">
        <f t="shared" si="543"/>
        <v>0</v>
      </c>
      <c r="R599" s="22">
        <f t="shared" si="544"/>
        <v>1</v>
      </c>
      <c r="T599" s="12">
        <f t="shared" si="519"/>
        <v>0</v>
      </c>
      <c r="U599" s="12"/>
      <c r="V599" s="12"/>
      <c r="W599" s="4" t="e">
        <f t="shared" si="520"/>
        <v>#DIV/0!</v>
      </c>
      <c r="X599" s="12"/>
      <c r="Y599" s="42" t="e">
        <f t="shared" si="524"/>
        <v>#DIV/0!</v>
      </c>
      <c r="Z599" s="44" t="e">
        <f t="shared" si="528"/>
        <v>#DIV/0!</v>
      </c>
      <c r="AA599" s="11">
        <f t="shared" si="521"/>
        <v>0</v>
      </c>
      <c r="AB599" s="4" t="e">
        <f t="shared" si="522"/>
        <v>#DIV/0!</v>
      </c>
      <c r="AC599" s="4">
        <f t="shared" si="514"/>
        <v>0</v>
      </c>
      <c r="AD599" s="4">
        <f t="shared" si="515"/>
        <v>0</v>
      </c>
      <c r="AE599" s="4" t="e">
        <f t="shared" si="516"/>
        <v>#DIV/0!</v>
      </c>
      <c r="AF599" s="1">
        <f t="shared" si="536"/>
        <v>411813</v>
      </c>
      <c r="AG599" s="4">
        <f t="shared" si="546"/>
        <v>0.95265083909444337</v>
      </c>
      <c r="AH599" s="4">
        <f t="shared" si="547"/>
        <v>4.7349160905556652E-2</v>
      </c>
    </row>
    <row r="600" spans="1:34" x14ac:dyDescent="0.25">
      <c r="A600" s="3">
        <v>44492</v>
      </c>
      <c r="B600" s="8">
        <v>0</v>
      </c>
      <c r="C600" s="39"/>
      <c r="D600" s="40"/>
      <c r="E600" s="40"/>
      <c r="F600" s="8">
        <f t="shared" si="537"/>
        <v>614612</v>
      </c>
      <c r="G600" s="8">
        <v>0</v>
      </c>
      <c r="H600" s="8"/>
      <c r="I600" s="8">
        <f t="shared" si="538"/>
        <v>19499</v>
      </c>
      <c r="J600" s="8">
        <f t="shared" si="539"/>
        <v>1995.9003128708596</v>
      </c>
      <c r="L600" s="8">
        <f t="shared" si="549"/>
        <v>392314</v>
      </c>
      <c r="M600" s="4">
        <f t="shared" si="533"/>
        <v>3.1725706624667269E-2</v>
      </c>
      <c r="N600" s="4">
        <f t="shared" si="534"/>
        <v>0.63831165027692272</v>
      </c>
      <c r="O600" s="8">
        <f t="shared" si="535"/>
        <v>202799</v>
      </c>
      <c r="P600" s="1">
        <f t="shared" si="540"/>
        <v>0</v>
      </c>
      <c r="Q600" s="4">
        <f t="shared" si="543"/>
        <v>0</v>
      </c>
      <c r="R600" s="22">
        <f t="shared" si="544"/>
        <v>1</v>
      </c>
      <c r="T600" s="12">
        <f t="shared" si="519"/>
        <v>0</v>
      </c>
      <c r="U600" s="12"/>
      <c r="V600" s="12"/>
      <c r="W600" s="4" t="e">
        <f t="shared" si="520"/>
        <v>#DIV/0!</v>
      </c>
      <c r="X600" s="12"/>
      <c r="Y600" s="42" t="e">
        <f t="shared" si="524"/>
        <v>#DIV/0!</v>
      </c>
      <c r="Z600" s="44" t="e">
        <f t="shared" si="528"/>
        <v>#DIV/0!</v>
      </c>
      <c r="AA600" s="11">
        <f t="shared" si="521"/>
        <v>0</v>
      </c>
      <c r="AB600" s="4" t="e">
        <f t="shared" si="522"/>
        <v>#DIV/0!</v>
      </c>
      <c r="AC600" s="4">
        <f t="shared" si="514"/>
        <v>0</v>
      </c>
      <c r="AD600" s="4">
        <f t="shared" si="515"/>
        <v>0</v>
      </c>
      <c r="AE600" s="4" t="e">
        <f t="shared" si="516"/>
        <v>#DIV/0!</v>
      </c>
      <c r="AF600" s="1">
        <f t="shared" si="536"/>
        <v>411813</v>
      </c>
      <c r="AG600" s="4">
        <f t="shared" si="546"/>
        <v>0.95265083909444337</v>
      </c>
      <c r="AH600" s="4">
        <f t="shared" si="547"/>
        <v>4.7349160905556652E-2</v>
      </c>
    </row>
    <row r="601" spans="1:34" x14ac:dyDescent="0.25">
      <c r="A601" s="3">
        <v>44493</v>
      </c>
      <c r="B601" s="8">
        <v>0</v>
      </c>
      <c r="C601" s="39"/>
      <c r="D601" s="40"/>
      <c r="E601" s="40"/>
      <c r="F601" s="8">
        <f t="shared" si="537"/>
        <v>614612</v>
      </c>
      <c r="G601" s="8">
        <v>0</v>
      </c>
      <c r="H601" s="8"/>
      <c r="I601" s="8">
        <f t="shared" si="538"/>
        <v>19499</v>
      </c>
      <c r="J601" s="8">
        <f t="shared" si="539"/>
        <v>1995.9003128708596</v>
      </c>
      <c r="L601" s="8">
        <f t="shared" si="549"/>
        <v>392314</v>
      </c>
      <c r="M601" s="4">
        <f t="shared" si="533"/>
        <v>3.1725706624667269E-2</v>
      </c>
      <c r="N601" s="4">
        <f t="shared" si="534"/>
        <v>0.63831165027692272</v>
      </c>
      <c r="O601" s="8">
        <f t="shared" si="535"/>
        <v>202799</v>
      </c>
      <c r="P601" s="1">
        <f t="shared" si="540"/>
        <v>0</v>
      </c>
      <c r="Q601" s="4">
        <f t="shared" si="543"/>
        <v>0</v>
      </c>
      <c r="R601" s="22">
        <f t="shared" si="544"/>
        <v>1</v>
      </c>
      <c r="T601" s="12">
        <f t="shared" si="519"/>
        <v>0</v>
      </c>
      <c r="U601" s="12"/>
      <c r="V601" s="12"/>
      <c r="W601" s="4" t="e">
        <f t="shared" si="520"/>
        <v>#DIV/0!</v>
      </c>
      <c r="X601" s="12"/>
      <c r="Y601" s="42" t="e">
        <f t="shared" si="524"/>
        <v>#DIV/0!</v>
      </c>
      <c r="Z601" s="44" t="e">
        <f t="shared" si="528"/>
        <v>#DIV/0!</v>
      </c>
      <c r="AA601" s="11">
        <f t="shared" si="521"/>
        <v>0</v>
      </c>
      <c r="AB601" s="4" t="e">
        <f t="shared" si="522"/>
        <v>#DIV/0!</v>
      </c>
      <c r="AC601" s="4">
        <f t="shared" si="514"/>
        <v>0</v>
      </c>
      <c r="AD601" s="4">
        <f t="shared" si="515"/>
        <v>0</v>
      </c>
      <c r="AE601" s="4" t="e">
        <f t="shared" si="516"/>
        <v>#DIV/0!</v>
      </c>
      <c r="AF601" s="1">
        <f t="shared" si="536"/>
        <v>411813</v>
      </c>
      <c r="AG601" s="4">
        <f t="shared" si="546"/>
        <v>0.95265083909444337</v>
      </c>
      <c r="AH601" s="4">
        <f t="shared" si="547"/>
        <v>4.7349160905556652E-2</v>
      </c>
    </row>
    <row r="602" spans="1:34" x14ac:dyDescent="0.25">
      <c r="A602" s="3">
        <v>44494</v>
      </c>
      <c r="B602" s="8">
        <v>0</v>
      </c>
      <c r="C602" s="39">
        <f t="shared" ref="C602" si="556">B602+B603+B604+B605+B606+B607+B608</f>
        <v>0</v>
      </c>
      <c r="D602" s="40" t="e">
        <f t="shared" ref="D602" si="557">C602/C595</f>
        <v>#DIV/0!</v>
      </c>
      <c r="E602" s="40" t="e">
        <f t="shared" ref="E602" si="558">(B602+B603+B604+B605+B606)/(B597+B598+B599+B600+B601)</f>
        <v>#DIV/0!</v>
      </c>
      <c r="F602" s="8">
        <f t="shared" si="537"/>
        <v>614612</v>
      </c>
      <c r="G602" s="8">
        <v>0</v>
      </c>
      <c r="H602" s="8"/>
      <c r="I602" s="8">
        <f t="shared" si="538"/>
        <v>19499</v>
      </c>
      <c r="J602" s="8">
        <f t="shared" si="539"/>
        <v>1995.9003128708596</v>
      </c>
      <c r="L602" s="8">
        <f t="shared" si="549"/>
        <v>392314</v>
      </c>
      <c r="M602" s="4">
        <f t="shared" si="533"/>
        <v>3.1725706624667269E-2</v>
      </c>
      <c r="N602" s="4">
        <f t="shared" si="534"/>
        <v>0.63831165027692272</v>
      </c>
      <c r="O602" s="8">
        <f t="shared" si="535"/>
        <v>202799</v>
      </c>
      <c r="P602" s="1">
        <f t="shared" si="540"/>
        <v>0</v>
      </c>
      <c r="Q602" s="4">
        <f t="shared" si="543"/>
        <v>0</v>
      </c>
      <c r="R602" s="22">
        <f t="shared" si="544"/>
        <v>1</v>
      </c>
      <c r="T602" s="12">
        <f t="shared" si="519"/>
        <v>0</v>
      </c>
      <c r="U602" s="12"/>
      <c r="V602" s="12"/>
      <c r="W602" s="4" t="e">
        <f t="shared" si="520"/>
        <v>#DIV/0!</v>
      </c>
      <c r="X602" s="12"/>
      <c r="Y602" s="42" t="e">
        <f t="shared" si="524"/>
        <v>#DIV/0!</v>
      </c>
      <c r="Z602" s="44" t="e">
        <f t="shared" si="528"/>
        <v>#DIV/0!</v>
      </c>
      <c r="AA602" s="11">
        <f t="shared" si="521"/>
        <v>0</v>
      </c>
      <c r="AB602" s="4" t="e">
        <f t="shared" si="522"/>
        <v>#DIV/0!</v>
      </c>
      <c r="AC602" s="4">
        <f t="shared" si="514"/>
        <v>0</v>
      </c>
      <c r="AD602" s="4">
        <f t="shared" si="515"/>
        <v>0</v>
      </c>
      <c r="AE602" s="4" t="e">
        <f t="shared" si="516"/>
        <v>#DIV/0!</v>
      </c>
      <c r="AF602" s="1">
        <f t="shared" si="536"/>
        <v>411813</v>
      </c>
      <c r="AG602" s="4">
        <f t="shared" si="546"/>
        <v>0.95265083909444337</v>
      </c>
      <c r="AH602" s="4">
        <f t="shared" si="547"/>
        <v>4.7349160905556652E-2</v>
      </c>
    </row>
    <row r="603" spans="1:34" x14ac:dyDescent="0.25">
      <c r="A603" s="3">
        <v>44495</v>
      </c>
      <c r="B603" s="8">
        <v>0</v>
      </c>
      <c r="C603" s="39"/>
      <c r="D603" s="40"/>
      <c r="E603" s="40"/>
      <c r="F603" s="8">
        <f t="shared" si="537"/>
        <v>614612</v>
      </c>
      <c r="G603" s="8">
        <v>0</v>
      </c>
      <c r="H603" s="8"/>
      <c r="I603" s="8">
        <f t="shared" si="538"/>
        <v>19499</v>
      </c>
      <c r="J603" s="8">
        <f t="shared" si="539"/>
        <v>1995.9003128708596</v>
      </c>
      <c r="L603" s="8">
        <f t="shared" si="549"/>
        <v>392314</v>
      </c>
      <c r="M603" s="4">
        <f t="shared" si="533"/>
        <v>3.1725706624667269E-2</v>
      </c>
      <c r="N603" s="4">
        <f t="shared" si="534"/>
        <v>0.63831165027692272</v>
      </c>
      <c r="O603" s="8">
        <f t="shared" si="535"/>
        <v>202799</v>
      </c>
      <c r="P603" s="1">
        <f t="shared" si="540"/>
        <v>0</v>
      </c>
      <c r="Q603" s="4">
        <f t="shared" si="543"/>
        <v>0</v>
      </c>
      <c r="R603" s="22">
        <f t="shared" si="544"/>
        <v>1</v>
      </c>
      <c r="T603" s="12">
        <f t="shared" si="519"/>
        <v>0</v>
      </c>
      <c r="U603" s="12"/>
      <c r="V603" s="12"/>
      <c r="W603" s="4" t="e">
        <f t="shared" si="520"/>
        <v>#DIV/0!</v>
      </c>
      <c r="X603" s="12"/>
      <c r="Y603" s="42" t="e">
        <f t="shared" si="524"/>
        <v>#DIV/0!</v>
      </c>
      <c r="Z603" s="44" t="e">
        <f t="shared" si="528"/>
        <v>#DIV/0!</v>
      </c>
      <c r="AA603" s="11">
        <f t="shared" si="521"/>
        <v>0</v>
      </c>
      <c r="AB603" s="4" t="e">
        <f t="shared" si="522"/>
        <v>#DIV/0!</v>
      </c>
      <c r="AC603" s="4">
        <f t="shared" si="514"/>
        <v>0</v>
      </c>
      <c r="AD603" s="4">
        <f t="shared" si="515"/>
        <v>0</v>
      </c>
      <c r="AE603" s="4" t="e">
        <f t="shared" si="516"/>
        <v>#DIV/0!</v>
      </c>
      <c r="AF603" s="1">
        <f t="shared" si="536"/>
        <v>411813</v>
      </c>
      <c r="AG603" s="4">
        <f t="shared" si="546"/>
        <v>0.95265083909444337</v>
      </c>
      <c r="AH603" s="4">
        <f t="shared" si="547"/>
        <v>4.7349160905556652E-2</v>
      </c>
    </row>
    <row r="604" spans="1:34" x14ac:dyDescent="0.25">
      <c r="A604" s="3">
        <v>44496</v>
      </c>
      <c r="B604" s="8">
        <v>0</v>
      </c>
      <c r="C604" s="39"/>
      <c r="D604" s="40"/>
      <c r="E604" s="40"/>
      <c r="F604" s="8">
        <f t="shared" si="537"/>
        <v>614612</v>
      </c>
      <c r="G604" s="8">
        <v>0</v>
      </c>
      <c r="H604" s="8"/>
      <c r="I604" s="8">
        <f t="shared" si="538"/>
        <v>19499</v>
      </c>
      <c r="J604" s="8">
        <f t="shared" si="539"/>
        <v>1995.9003128708596</v>
      </c>
      <c r="L604" s="8">
        <f t="shared" si="549"/>
        <v>392314</v>
      </c>
      <c r="M604" s="4">
        <f t="shared" si="533"/>
        <v>3.1725706624667269E-2</v>
      </c>
      <c r="N604" s="4">
        <f t="shared" si="534"/>
        <v>0.63831165027692272</v>
      </c>
      <c r="O604" s="8">
        <f t="shared" si="535"/>
        <v>202799</v>
      </c>
      <c r="P604" s="1">
        <f t="shared" si="540"/>
        <v>0</v>
      </c>
      <c r="Q604" s="4">
        <f t="shared" si="543"/>
        <v>0</v>
      </c>
      <c r="R604" s="22">
        <f t="shared" si="544"/>
        <v>1</v>
      </c>
      <c r="T604" s="12">
        <f t="shared" si="519"/>
        <v>0</v>
      </c>
      <c r="U604" s="12"/>
      <c r="V604" s="12"/>
      <c r="W604" s="4" t="e">
        <f t="shared" si="520"/>
        <v>#DIV/0!</v>
      </c>
      <c r="X604" s="12"/>
      <c r="Y604" s="42" t="e">
        <f t="shared" si="524"/>
        <v>#DIV/0!</v>
      </c>
      <c r="Z604" s="44" t="e">
        <f t="shared" si="528"/>
        <v>#DIV/0!</v>
      </c>
      <c r="AA604" s="11">
        <f t="shared" si="521"/>
        <v>0</v>
      </c>
      <c r="AB604" s="4" t="e">
        <f t="shared" si="522"/>
        <v>#DIV/0!</v>
      </c>
      <c r="AC604" s="4">
        <f t="shared" si="514"/>
        <v>0</v>
      </c>
      <c r="AD604" s="4">
        <f t="shared" si="515"/>
        <v>0</v>
      </c>
      <c r="AE604" s="4" t="e">
        <f t="shared" si="516"/>
        <v>#DIV/0!</v>
      </c>
      <c r="AF604" s="1">
        <f t="shared" si="536"/>
        <v>411813</v>
      </c>
      <c r="AG604" s="4">
        <f t="shared" si="546"/>
        <v>0.95265083909444337</v>
      </c>
      <c r="AH604" s="4">
        <f t="shared" si="547"/>
        <v>4.7349160905556652E-2</v>
      </c>
    </row>
    <row r="605" spans="1:34" x14ac:dyDescent="0.25">
      <c r="A605" s="3">
        <v>44497</v>
      </c>
      <c r="B605" s="8">
        <v>0</v>
      </c>
      <c r="C605" s="39"/>
      <c r="D605" s="40"/>
      <c r="E605" s="40"/>
      <c r="F605" s="8">
        <f t="shared" si="537"/>
        <v>614612</v>
      </c>
      <c r="G605" s="8">
        <v>0</v>
      </c>
      <c r="H605" s="8"/>
      <c r="I605" s="8">
        <f t="shared" si="538"/>
        <v>19499</v>
      </c>
      <c r="J605" s="8">
        <f t="shared" si="539"/>
        <v>1995.9003128708596</v>
      </c>
      <c r="L605" s="8">
        <f t="shared" si="549"/>
        <v>392314</v>
      </c>
      <c r="M605" s="4">
        <f t="shared" si="533"/>
        <v>3.1725706624667269E-2</v>
      </c>
      <c r="N605" s="4">
        <f t="shared" si="534"/>
        <v>0.63831165027692272</v>
      </c>
      <c r="O605" s="8">
        <f t="shared" si="535"/>
        <v>202799</v>
      </c>
      <c r="P605" s="1">
        <f t="shared" si="540"/>
        <v>0</v>
      </c>
      <c r="Q605" s="4">
        <f t="shared" si="543"/>
        <v>0</v>
      </c>
      <c r="R605" s="22">
        <f t="shared" si="544"/>
        <v>1</v>
      </c>
      <c r="T605" s="12">
        <f t="shared" si="519"/>
        <v>0</v>
      </c>
      <c r="U605" s="12"/>
      <c r="V605" s="12"/>
      <c r="W605" s="4" t="e">
        <f t="shared" si="520"/>
        <v>#DIV/0!</v>
      </c>
      <c r="X605" s="12"/>
      <c r="Y605" s="42" t="e">
        <f t="shared" si="524"/>
        <v>#DIV/0!</v>
      </c>
      <c r="Z605" s="44" t="e">
        <f t="shared" si="528"/>
        <v>#DIV/0!</v>
      </c>
      <c r="AA605" s="11">
        <f t="shared" si="521"/>
        <v>0</v>
      </c>
      <c r="AB605" s="4" t="e">
        <f t="shared" si="522"/>
        <v>#DIV/0!</v>
      </c>
      <c r="AC605" s="4">
        <f t="shared" si="514"/>
        <v>0</v>
      </c>
      <c r="AD605" s="4">
        <f t="shared" si="515"/>
        <v>0</v>
      </c>
      <c r="AE605" s="4" t="e">
        <f t="shared" si="516"/>
        <v>#DIV/0!</v>
      </c>
      <c r="AF605" s="1">
        <f t="shared" si="536"/>
        <v>411813</v>
      </c>
      <c r="AG605" s="4">
        <f t="shared" si="546"/>
        <v>0.95265083909444337</v>
      </c>
      <c r="AH605" s="4">
        <f t="shared" si="547"/>
        <v>4.7349160905556652E-2</v>
      </c>
    </row>
    <row r="606" spans="1:34" x14ac:dyDescent="0.25">
      <c r="A606" s="3">
        <v>44498</v>
      </c>
      <c r="B606" s="8">
        <v>0</v>
      </c>
      <c r="C606" s="39"/>
      <c r="D606" s="40"/>
      <c r="E606" s="40"/>
      <c r="F606" s="8">
        <f t="shared" si="537"/>
        <v>614612</v>
      </c>
      <c r="G606" s="8">
        <v>0</v>
      </c>
      <c r="H606" s="8"/>
      <c r="I606" s="8">
        <f t="shared" si="538"/>
        <v>19499</v>
      </c>
      <c r="J606" s="8">
        <f t="shared" si="539"/>
        <v>1995.9003128708596</v>
      </c>
      <c r="L606" s="8">
        <f t="shared" si="549"/>
        <v>392314</v>
      </c>
      <c r="M606" s="4">
        <f t="shared" si="533"/>
        <v>3.1725706624667269E-2</v>
      </c>
      <c r="N606" s="4">
        <f t="shared" si="534"/>
        <v>0.63831165027692272</v>
      </c>
      <c r="O606" s="8">
        <f t="shared" si="535"/>
        <v>202799</v>
      </c>
      <c r="P606" s="1">
        <f t="shared" si="540"/>
        <v>0</v>
      </c>
      <c r="Q606" s="4">
        <f t="shared" si="543"/>
        <v>0</v>
      </c>
      <c r="R606" s="22">
        <f t="shared" si="544"/>
        <v>1</v>
      </c>
      <c r="T606" s="12">
        <f t="shared" si="519"/>
        <v>0</v>
      </c>
      <c r="U606" s="12"/>
      <c r="V606" s="12"/>
      <c r="W606" s="4" t="e">
        <f t="shared" si="520"/>
        <v>#DIV/0!</v>
      </c>
      <c r="X606" s="12"/>
      <c r="Y606" s="42" t="e">
        <f t="shared" si="524"/>
        <v>#DIV/0!</v>
      </c>
      <c r="Z606" s="44" t="e">
        <f t="shared" si="528"/>
        <v>#DIV/0!</v>
      </c>
      <c r="AA606" s="11">
        <f t="shared" si="521"/>
        <v>0</v>
      </c>
      <c r="AB606" s="4" t="e">
        <f t="shared" si="522"/>
        <v>#DIV/0!</v>
      </c>
      <c r="AC606" s="4">
        <f t="shared" si="514"/>
        <v>0</v>
      </c>
      <c r="AD606" s="4">
        <f t="shared" si="515"/>
        <v>0</v>
      </c>
      <c r="AE606" s="4" t="e">
        <f t="shared" si="516"/>
        <v>#DIV/0!</v>
      </c>
      <c r="AF606" s="1">
        <f t="shared" si="536"/>
        <v>411813</v>
      </c>
      <c r="AG606" s="4">
        <f t="shared" si="546"/>
        <v>0.95265083909444337</v>
      </c>
      <c r="AH606" s="4">
        <f t="shared" si="547"/>
        <v>4.7349160905556652E-2</v>
      </c>
    </row>
    <row r="607" spans="1:34" x14ac:dyDescent="0.25">
      <c r="A607" s="3">
        <v>44499</v>
      </c>
      <c r="B607" s="8">
        <v>0</v>
      </c>
      <c r="C607" s="39"/>
      <c r="D607" s="40"/>
      <c r="E607" s="40" t="e">
        <f t="shared" ref="E607" si="559">(B607+B608+B609+B610+B611)/(B602+B603+B604+B605+B606)</f>
        <v>#DIV/0!</v>
      </c>
      <c r="F607" s="8">
        <f t="shared" si="537"/>
        <v>614612</v>
      </c>
      <c r="G607" s="8">
        <v>0</v>
      </c>
      <c r="H607" s="8"/>
      <c r="I607" s="8">
        <f t="shared" si="538"/>
        <v>19499</v>
      </c>
      <c r="J607" s="8">
        <f t="shared" si="539"/>
        <v>1995.9003128708596</v>
      </c>
      <c r="L607" s="8">
        <f t="shared" si="549"/>
        <v>392314</v>
      </c>
      <c r="M607" s="4">
        <f t="shared" si="533"/>
        <v>3.1725706624667269E-2</v>
      </c>
      <c r="N607" s="4">
        <f t="shared" si="534"/>
        <v>0.63831165027692272</v>
      </c>
      <c r="O607" s="8">
        <f t="shared" si="535"/>
        <v>202799</v>
      </c>
      <c r="P607" s="1">
        <f t="shared" si="540"/>
        <v>0</v>
      </c>
      <c r="Q607" s="4">
        <f t="shared" si="543"/>
        <v>0</v>
      </c>
      <c r="R607" s="22">
        <f t="shared" si="544"/>
        <v>1</v>
      </c>
      <c r="T607" s="12">
        <f t="shared" si="519"/>
        <v>0</v>
      </c>
      <c r="U607" s="12"/>
      <c r="V607" s="12"/>
      <c r="W607" s="4" t="e">
        <f t="shared" si="520"/>
        <v>#DIV/0!</v>
      </c>
      <c r="X607" s="12"/>
      <c r="Y607" s="42" t="e">
        <f t="shared" si="524"/>
        <v>#DIV/0!</v>
      </c>
      <c r="Z607" s="44" t="e">
        <f t="shared" si="528"/>
        <v>#DIV/0!</v>
      </c>
      <c r="AA607" s="11">
        <f t="shared" si="521"/>
        <v>0</v>
      </c>
      <c r="AB607" s="4" t="e">
        <f t="shared" si="522"/>
        <v>#DIV/0!</v>
      </c>
      <c r="AC607" s="4">
        <f t="shared" si="514"/>
        <v>0</v>
      </c>
      <c r="AD607" s="4">
        <f t="shared" si="515"/>
        <v>0</v>
      </c>
      <c r="AE607" s="4" t="e">
        <f t="shared" si="516"/>
        <v>#DIV/0!</v>
      </c>
      <c r="AF607" s="1">
        <f t="shared" si="536"/>
        <v>411813</v>
      </c>
      <c r="AG607" s="4">
        <f t="shared" si="546"/>
        <v>0.95265083909444337</v>
      </c>
      <c r="AH607" s="4">
        <f t="shared" si="547"/>
        <v>4.7349160905556652E-2</v>
      </c>
    </row>
    <row r="608" spans="1:34" x14ac:dyDescent="0.25">
      <c r="A608" s="3">
        <v>44500</v>
      </c>
      <c r="B608" s="8">
        <v>0</v>
      </c>
      <c r="C608" s="39"/>
      <c r="D608" s="40"/>
      <c r="E608" s="40"/>
      <c r="F608" s="8">
        <f t="shared" si="537"/>
        <v>614612</v>
      </c>
      <c r="G608" s="8">
        <v>0</v>
      </c>
      <c r="H608" s="8"/>
      <c r="I608" s="8">
        <f t="shared" si="538"/>
        <v>19499</v>
      </c>
      <c r="J608" s="8">
        <f t="shared" si="539"/>
        <v>1995.9003128708596</v>
      </c>
      <c r="L608" s="8">
        <f t="shared" si="549"/>
        <v>392314</v>
      </c>
      <c r="M608" s="4">
        <f t="shared" si="533"/>
        <v>3.1725706624667269E-2</v>
      </c>
      <c r="N608" s="4">
        <f t="shared" si="534"/>
        <v>0.63831165027692272</v>
      </c>
      <c r="O608" s="8">
        <f t="shared" si="535"/>
        <v>202799</v>
      </c>
      <c r="P608" s="1">
        <f t="shared" si="540"/>
        <v>0</v>
      </c>
      <c r="Q608" s="4">
        <f t="shared" si="543"/>
        <v>0</v>
      </c>
      <c r="R608" s="22">
        <f t="shared" si="544"/>
        <v>1</v>
      </c>
      <c r="T608" s="12">
        <f t="shared" si="519"/>
        <v>0</v>
      </c>
      <c r="U608" s="12"/>
      <c r="V608" s="12"/>
      <c r="W608" s="4" t="e">
        <f t="shared" si="520"/>
        <v>#DIV/0!</v>
      </c>
      <c r="X608" s="12"/>
      <c r="Y608" s="42" t="e">
        <f t="shared" si="524"/>
        <v>#DIV/0!</v>
      </c>
      <c r="Z608" s="44" t="e">
        <f t="shared" si="528"/>
        <v>#DIV/0!</v>
      </c>
      <c r="AA608" s="11">
        <f t="shared" si="521"/>
        <v>0</v>
      </c>
      <c r="AB608" s="4" t="e">
        <f t="shared" si="522"/>
        <v>#DIV/0!</v>
      </c>
      <c r="AC608" s="4">
        <f t="shared" si="514"/>
        <v>0</v>
      </c>
      <c r="AD608" s="4">
        <f t="shared" si="515"/>
        <v>0</v>
      </c>
      <c r="AE608" s="4" t="e">
        <f t="shared" si="516"/>
        <v>#DIV/0!</v>
      </c>
      <c r="AF608" s="1">
        <f t="shared" si="536"/>
        <v>411813</v>
      </c>
      <c r="AG608" s="4">
        <f t="shared" si="546"/>
        <v>0.95265083909444337</v>
      </c>
      <c r="AH608" s="4">
        <f t="shared" si="547"/>
        <v>4.7349160905556652E-2</v>
      </c>
    </row>
    <row r="609" spans="1:34" x14ac:dyDescent="0.25">
      <c r="A609" s="3">
        <v>44501</v>
      </c>
      <c r="B609" s="8">
        <v>0</v>
      </c>
      <c r="C609" s="39">
        <f t="shared" ref="C609" si="560">B609+B610+B611+B612+B613+B614+B615</f>
        <v>0</v>
      </c>
      <c r="D609" s="40" t="e">
        <f t="shared" ref="D609" si="561">C609/C602</f>
        <v>#DIV/0!</v>
      </c>
      <c r="E609" s="40"/>
      <c r="F609" s="8">
        <f t="shared" si="537"/>
        <v>614612</v>
      </c>
      <c r="G609" s="8">
        <v>0</v>
      </c>
      <c r="H609" s="8"/>
      <c r="I609" s="8">
        <f t="shared" si="538"/>
        <v>19499</v>
      </c>
      <c r="J609" s="8">
        <f t="shared" si="539"/>
        <v>1995.9003128708596</v>
      </c>
      <c r="L609" s="8">
        <f t="shared" si="549"/>
        <v>392314</v>
      </c>
      <c r="M609" s="4">
        <f t="shared" si="533"/>
        <v>3.1725706624667269E-2</v>
      </c>
      <c r="N609" s="4">
        <f t="shared" si="534"/>
        <v>0.63831165027692272</v>
      </c>
      <c r="O609" s="8">
        <f t="shared" si="535"/>
        <v>202799</v>
      </c>
      <c r="P609" s="1">
        <f t="shared" si="540"/>
        <v>0</v>
      </c>
      <c r="Q609" s="4">
        <f t="shared" si="543"/>
        <v>0</v>
      </c>
      <c r="R609" s="22">
        <f t="shared" si="544"/>
        <v>1</v>
      </c>
      <c r="T609" s="12">
        <f t="shared" si="519"/>
        <v>0</v>
      </c>
      <c r="U609" s="12"/>
      <c r="V609" s="12"/>
      <c r="W609" s="4" t="e">
        <f t="shared" si="520"/>
        <v>#DIV/0!</v>
      </c>
      <c r="X609" s="12"/>
      <c r="Y609" s="42" t="e">
        <f t="shared" si="524"/>
        <v>#DIV/0!</v>
      </c>
      <c r="Z609" s="44" t="e">
        <f t="shared" si="528"/>
        <v>#DIV/0!</v>
      </c>
      <c r="AA609" s="11">
        <f t="shared" si="521"/>
        <v>0</v>
      </c>
      <c r="AB609" s="4" t="e">
        <f t="shared" si="522"/>
        <v>#DIV/0!</v>
      </c>
      <c r="AC609" s="4">
        <f t="shared" si="514"/>
        <v>0</v>
      </c>
      <c r="AD609" s="4">
        <f t="shared" si="515"/>
        <v>0</v>
      </c>
      <c r="AE609" s="4" t="e">
        <f t="shared" si="516"/>
        <v>#DIV/0!</v>
      </c>
      <c r="AF609" s="1">
        <f t="shared" si="536"/>
        <v>411813</v>
      </c>
      <c r="AG609" s="4">
        <f t="shared" si="546"/>
        <v>0.95265083909444337</v>
      </c>
      <c r="AH609" s="4">
        <f t="shared" si="547"/>
        <v>4.7349160905556652E-2</v>
      </c>
    </row>
    <row r="610" spans="1:34" x14ac:dyDescent="0.25">
      <c r="A610" s="3">
        <v>44502</v>
      </c>
      <c r="B610" s="8">
        <v>0</v>
      </c>
      <c r="C610" s="39"/>
      <c r="D610" s="40"/>
      <c r="E610" s="40"/>
      <c r="F610" s="8">
        <f t="shared" si="537"/>
        <v>614612</v>
      </c>
      <c r="G610" s="8">
        <v>0</v>
      </c>
      <c r="H610" s="8"/>
      <c r="I610" s="8">
        <f t="shared" si="538"/>
        <v>19499</v>
      </c>
      <c r="J610" s="8">
        <f t="shared" si="539"/>
        <v>1995.9003128708596</v>
      </c>
      <c r="L610" s="8">
        <f t="shared" si="549"/>
        <v>392314</v>
      </c>
      <c r="M610" s="4">
        <f t="shared" si="533"/>
        <v>3.1725706624667269E-2</v>
      </c>
      <c r="N610" s="4">
        <f t="shared" si="534"/>
        <v>0.63831165027692272</v>
      </c>
      <c r="O610" s="8">
        <f t="shared" si="535"/>
        <v>202799</v>
      </c>
      <c r="P610" s="1">
        <f t="shared" si="540"/>
        <v>0</v>
      </c>
      <c r="Q610" s="4">
        <f t="shared" si="543"/>
        <v>0</v>
      </c>
      <c r="R610" s="22">
        <f t="shared" si="544"/>
        <v>1</v>
      </c>
      <c r="T610" s="12">
        <f t="shared" si="519"/>
        <v>0</v>
      </c>
      <c r="U610" s="12"/>
      <c r="V610" s="12"/>
      <c r="W610" s="4" t="e">
        <f t="shared" si="520"/>
        <v>#DIV/0!</v>
      </c>
      <c r="X610" s="12"/>
      <c r="Y610" s="42" t="e">
        <f t="shared" si="524"/>
        <v>#DIV/0!</v>
      </c>
      <c r="Z610" s="44" t="e">
        <f t="shared" si="528"/>
        <v>#DIV/0!</v>
      </c>
      <c r="AA610" s="11">
        <f t="shared" si="521"/>
        <v>0</v>
      </c>
      <c r="AB610" s="4" t="e">
        <f t="shared" si="522"/>
        <v>#DIV/0!</v>
      </c>
      <c r="AC610" s="4">
        <f t="shared" si="514"/>
        <v>0</v>
      </c>
      <c r="AD610" s="4">
        <f t="shared" si="515"/>
        <v>0</v>
      </c>
      <c r="AE610" s="4" t="e">
        <f t="shared" si="516"/>
        <v>#DIV/0!</v>
      </c>
      <c r="AF610" s="1">
        <f t="shared" si="536"/>
        <v>411813</v>
      </c>
      <c r="AG610" s="4">
        <f t="shared" si="546"/>
        <v>0.95265083909444337</v>
      </c>
      <c r="AH610" s="4">
        <f t="shared" si="547"/>
        <v>4.7349160905556652E-2</v>
      </c>
    </row>
    <row r="611" spans="1:34" x14ac:dyDescent="0.25">
      <c r="A611" s="3">
        <v>44503</v>
      </c>
      <c r="B611" s="8">
        <v>0</v>
      </c>
      <c r="C611" s="39"/>
      <c r="D611" s="40"/>
      <c r="E611" s="40"/>
      <c r="F611" s="8">
        <f t="shared" si="537"/>
        <v>614612</v>
      </c>
      <c r="G611" s="8">
        <v>0</v>
      </c>
      <c r="H611" s="8"/>
      <c r="I611" s="8">
        <f t="shared" si="538"/>
        <v>19499</v>
      </c>
      <c r="J611" s="8">
        <f t="shared" si="539"/>
        <v>1995.9003128708596</v>
      </c>
      <c r="L611" s="8">
        <f t="shared" si="549"/>
        <v>392314</v>
      </c>
      <c r="M611" s="4">
        <f t="shared" si="533"/>
        <v>3.1725706624667269E-2</v>
      </c>
      <c r="N611" s="4">
        <f t="shared" si="534"/>
        <v>0.63831165027692272</v>
      </c>
      <c r="O611" s="8">
        <f t="shared" si="535"/>
        <v>202799</v>
      </c>
      <c r="P611" s="1">
        <f t="shared" si="540"/>
        <v>0</v>
      </c>
      <c r="Q611" s="4">
        <f t="shared" si="543"/>
        <v>0</v>
      </c>
      <c r="R611" s="22">
        <f t="shared" si="544"/>
        <v>1</v>
      </c>
      <c r="T611" s="12">
        <f t="shared" si="519"/>
        <v>0</v>
      </c>
      <c r="U611" s="12"/>
      <c r="V611" s="12"/>
      <c r="W611" s="4" t="e">
        <f t="shared" si="520"/>
        <v>#DIV/0!</v>
      </c>
      <c r="X611" s="12"/>
      <c r="Y611" s="42" t="e">
        <f t="shared" si="524"/>
        <v>#DIV/0!</v>
      </c>
      <c r="Z611" s="44" t="e">
        <f t="shared" si="528"/>
        <v>#DIV/0!</v>
      </c>
      <c r="AA611" s="11">
        <f t="shared" si="521"/>
        <v>0</v>
      </c>
      <c r="AB611" s="4" t="e">
        <f t="shared" si="522"/>
        <v>#DIV/0!</v>
      </c>
      <c r="AC611" s="4">
        <f t="shared" si="514"/>
        <v>0</v>
      </c>
      <c r="AD611" s="4">
        <f t="shared" si="515"/>
        <v>0</v>
      </c>
      <c r="AE611" s="4" t="e">
        <f t="shared" si="516"/>
        <v>#DIV/0!</v>
      </c>
      <c r="AF611" s="1">
        <f t="shared" si="536"/>
        <v>411813</v>
      </c>
      <c r="AG611" s="4">
        <f t="shared" si="546"/>
        <v>0.95265083909444337</v>
      </c>
      <c r="AH611" s="4">
        <f t="shared" si="547"/>
        <v>4.7349160905556652E-2</v>
      </c>
    </row>
    <row r="612" spans="1:34" x14ac:dyDescent="0.25">
      <c r="A612" s="3">
        <v>44504</v>
      </c>
      <c r="B612" s="8">
        <v>0</v>
      </c>
      <c r="C612" s="39"/>
      <c r="D612" s="40"/>
      <c r="E612" s="40" t="e">
        <f t="shared" ref="E612" si="562">(B612+B613+B614+B615+B616)/(B607+B608+B609+B610+B611)</f>
        <v>#DIV/0!</v>
      </c>
      <c r="F612" s="8">
        <f t="shared" si="537"/>
        <v>614612</v>
      </c>
      <c r="G612" s="8">
        <v>0</v>
      </c>
      <c r="H612" s="8"/>
      <c r="I612" s="8">
        <f t="shared" si="538"/>
        <v>19499</v>
      </c>
      <c r="J612" s="8">
        <f t="shared" si="539"/>
        <v>1995.9003128708596</v>
      </c>
      <c r="L612" s="8">
        <f t="shared" si="549"/>
        <v>392314</v>
      </c>
      <c r="M612" s="4">
        <f t="shared" si="533"/>
        <v>3.1725706624667269E-2</v>
      </c>
      <c r="N612" s="4">
        <f t="shared" si="534"/>
        <v>0.63831165027692272</v>
      </c>
      <c r="O612" s="8">
        <f t="shared" si="535"/>
        <v>202799</v>
      </c>
      <c r="P612" s="1">
        <f t="shared" si="540"/>
        <v>0</v>
      </c>
      <c r="Q612" s="4">
        <f t="shared" si="543"/>
        <v>0</v>
      </c>
      <c r="R612" s="22">
        <f t="shared" si="544"/>
        <v>1</v>
      </c>
      <c r="T612" s="12">
        <f t="shared" si="519"/>
        <v>0</v>
      </c>
      <c r="U612" s="12"/>
      <c r="V612" s="12"/>
      <c r="W612" s="4" t="e">
        <f t="shared" si="520"/>
        <v>#DIV/0!</v>
      </c>
      <c r="X612" s="12"/>
      <c r="Y612" s="42" t="e">
        <f t="shared" si="524"/>
        <v>#DIV/0!</v>
      </c>
      <c r="Z612" s="44" t="e">
        <f t="shared" si="528"/>
        <v>#DIV/0!</v>
      </c>
      <c r="AA612" s="11">
        <f t="shared" si="521"/>
        <v>0</v>
      </c>
      <c r="AB612" s="4" t="e">
        <f t="shared" si="522"/>
        <v>#DIV/0!</v>
      </c>
      <c r="AC612" s="4">
        <f t="shared" si="514"/>
        <v>0</v>
      </c>
      <c r="AD612" s="4">
        <f t="shared" si="515"/>
        <v>0</v>
      </c>
      <c r="AE612" s="4" t="e">
        <f t="shared" si="516"/>
        <v>#DIV/0!</v>
      </c>
      <c r="AF612" s="1">
        <f t="shared" si="536"/>
        <v>411813</v>
      </c>
      <c r="AG612" s="4">
        <f t="shared" si="546"/>
        <v>0.95265083909444337</v>
      </c>
      <c r="AH612" s="4">
        <f t="shared" si="547"/>
        <v>4.7349160905556652E-2</v>
      </c>
    </row>
    <row r="613" spans="1:34" x14ac:dyDescent="0.25">
      <c r="A613" s="3">
        <v>44505</v>
      </c>
      <c r="B613" s="8">
        <v>0</v>
      </c>
      <c r="C613" s="39"/>
      <c r="D613" s="40"/>
      <c r="E613" s="40"/>
      <c r="F613" s="8">
        <f t="shared" si="537"/>
        <v>614612</v>
      </c>
      <c r="G613" s="8">
        <v>0</v>
      </c>
      <c r="H613" s="8"/>
      <c r="I613" s="8">
        <f t="shared" si="538"/>
        <v>19499</v>
      </c>
      <c r="J613" s="8">
        <f t="shared" si="539"/>
        <v>1995.9003128708596</v>
      </c>
      <c r="L613" s="8">
        <f t="shared" si="549"/>
        <v>392314</v>
      </c>
      <c r="M613" s="4">
        <f t="shared" si="533"/>
        <v>3.1725706624667269E-2</v>
      </c>
      <c r="N613" s="4">
        <f t="shared" si="534"/>
        <v>0.63831165027692272</v>
      </c>
      <c r="O613" s="8">
        <f t="shared" si="535"/>
        <v>202799</v>
      </c>
      <c r="P613" s="1">
        <f t="shared" si="540"/>
        <v>0</v>
      </c>
      <c r="Q613" s="4">
        <f t="shared" si="543"/>
        <v>0</v>
      </c>
      <c r="R613" s="22">
        <f t="shared" si="544"/>
        <v>1</v>
      </c>
      <c r="T613" s="12">
        <f t="shared" si="519"/>
        <v>0</v>
      </c>
      <c r="U613" s="12"/>
      <c r="V613" s="12"/>
      <c r="W613" s="4" t="e">
        <f t="shared" si="520"/>
        <v>#DIV/0!</v>
      </c>
      <c r="X613" s="12"/>
      <c r="Y613" s="42" t="e">
        <f t="shared" si="524"/>
        <v>#DIV/0!</v>
      </c>
      <c r="Z613" s="44" t="e">
        <f t="shared" si="528"/>
        <v>#DIV/0!</v>
      </c>
      <c r="AA613" s="11">
        <f t="shared" si="521"/>
        <v>0</v>
      </c>
      <c r="AB613" s="4" t="e">
        <f t="shared" si="522"/>
        <v>#DIV/0!</v>
      </c>
      <c r="AC613" s="4">
        <f t="shared" si="514"/>
        <v>0</v>
      </c>
      <c r="AD613" s="4">
        <f t="shared" si="515"/>
        <v>0</v>
      </c>
      <c r="AE613" s="4" t="e">
        <f t="shared" si="516"/>
        <v>#DIV/0!</v>
      </c>
      <c r="AF613" s="1">
        <f t="shared" si="536"/>
        <v>411813</v>
      </c>
      <c r="AG613" s="4">
        <f t="shared" si="546"/>
        <v>0.95265083909444337</v>
      </c>
      <c r="AH613" s="4">
        <f t="shared" si="547"/>
        <v>4.7349160905556652E-2</v>
      </c>
    </row>
    <row r="614" spans="1:34" x14ac:dyDescent="0.25">
      <c r="A614" s="3">
        <v>44506</v>
      </c>
      <c r="B614" s="8">
        <v>0</v>
      </c>
      <c r="C614" s="39"/>
      <c r="D614" s="40"/>
      <c r="E614" s="40"/>
      <c r="F614" s="8">
        <f t="shared" si="537"/>
        <v>614612</v>
      </c>
      <c r="G614" s="8">
        <v>0</v>
      </c>
      <c r="H614" s="8"/>
      <c r="I614" s="8">
        <f t="shared" si="538"/>
        <v>19499</v>
      </c>
      <c r="J614" s="8">
        <f t="shared" si="539"/>
        <v>1995.9003128708596</v>
      </c>
      <c r="L614" s="8">
        <f t="shared" si="549"/>
        <v>392314</v>
      </c>
      <c r="M614" s="4">
        <f t="shared" si="533"/>
        <v>3.1725706624667269E-2</v>
      </c>
      <c r="N614" s="4">
        <f t="shared" si="534"/>
        <v>0.63831165027692272</v>
      </c>
      <c r="O614" s="8">
        <f t="shared" si="535"/>
        <v>202799</v>
      </c>
      <c r="P614" s="1">
        <f t="shared" si="540"/>
        <v>0</v>
      </c>
      <c r="Q614" s="4">
        <f t="shared" si="543"/>
        <v>0</v>
      </c>
      <c r="R614" s="22">
        <f t="shared" si="544"/>
        <v>1</v>
      </c>
      <c r="T614" s="12">
        <f t="shared" si="519"/>
        <v>0</v>
      </c>
      <c r="U614" s="12"/>
      <c r="V614" s="12"/>
      <c r="W614" s="4" t="e">
        <f t="shared" si="520"/>
        <v>#DIV/0!</v>
      </c>
      <c r="X614" s="12"/>
      <c r="Y614" s="42" t="e">
        <f t="shared" si="524"/>
        <v>#DIV/0!</v>
      </c>
      <c r="Z614" s="44" t="e">
        <f t="shared" si="528"/>
        <v>#DIV/0!</v>
      </c>
      <c r="AA614" s="11">
        <f t="shared" si="521"/>
        <v>0</v>
      </c>
      <c r="AB614" s="4" t="e">
        <f t="shared" si="522"/>
        <v>#DIV/0!</v>
      </c>
      <c r="AC614" s="4">
        <f t="shared" si="514"/>
        <v>0</v>
      </c>
      <c r="AD614" s="4">
        <f t="shared" si="515"/>
        <v>0</v>
      </c>
      <c r="AE614" s="4" t="e">
        <f t="shared" si="516"/>
        <v>#DIV/0!</v>
      </c>
      <c r="AF614" s="1">
        <f t="shared" si="536"/>
        <v>411813</v>
      </c>
      <c r="AG614" s="4">
        <f t="shared" si="546"/>
        <v>0.95265083909444337</v>
      </c>
      <c r="AH614" s="4">
        <f t="shared" si="547"/>
        <v>4.7349160905556652E-2</v>
      </c>
    </row>
    <row r="615" spans="1:34" x14ac:dyDescent="0.25">
      <c r="A615" s="3">
        <v>44507</v>
      </c>
      <c r="B615" s="8">
        <v>0</v>
      </c>
      <c r="C615" s="39"/>
      <c r="D615" s="40"/>
      <c r="E615" s="40"/>
      <c r="F615" s="8">
        <f t="shared" si="537"/>
        <v>614612</v>
      </c>
      <c r="G615" s="8">
        <v>0</v>
      </c>
      <c r="H615" s="8"/>
      <c r="I615" s="8">
        <f t="shared" si="538"/>
        <v>19499</v>
      </c>
      <c r="J615" s="8">
        <f t="shared" si="539"/>
        <v>1995.9003128708596</v>
      </c>
      <c r="L615" s="8">
        <f t="shared" si="549"/>
        <v>392314</v>
      </c>
      <c r="M615" s="4">
        <f t="shared" si="533"/>
        <v>3.1725706624667269E-2</v>
      </c>
      <c r="N615" s="4">
        <f t="shared" si="534"/>
        <v>0.63831165027692272</v>
      </c>
      <c r="O615" s="8">
        <f t="shared" si="535"/>
        <v>202799</v>
      </c>
      <c r="P615" s="1">
        <f t="shared" si="540"/>
        <v>0</v>
      </c>
      <c r="Q615" s="4">
        <f t="shared" si="543"/>
        <v>0</v>
      </c>
      <c r="R615" s="22">
        <f t="shared" si="544"/>
        <v>1</v>
      </c>
      <c r="T615" s="12">
        <f t="shared" si="519"/>
        <v>0</v>
      </c>
      <c r="U615" s="12"/>
      <c r="V615" s="12"/>
      <c r="W615" s="4" t="e">
        <f t="shared" si="520"/>
        <v>#DIV/0!</v>
      </c>
      <c r="X615" s="12"/>
      <c r="Y615" s="42" t="e">
        <f t="shared" si="524"/>
        <v>#DIV/0!</v>
      </c>
      <c r="Z615" s="44" t="e">
        <f t="shared" si="528"/>
        <v>#DIV/0!</v>
      </c>
      <c r="AA615" s="11">
        <f t="shared" si="521"/>
        <v>0</v>
      </c>
      <c r="AB615" s="4" t="e">
        <f t="shared" si="522"/>
        <v>#DIV/0!</v>
      </c>
      <c r="AC615" s="4">
        <f t="shared" si="514"/>
        <v>0</v>
      </c>
      <c r="AD615" s="4">
        <f t="shared" si="515"/>
        <v>0</v>
      </c>
      <c r="AE615" s="4" t="e">
        <f t="shared" si="516"/>
        <v>#DIV/0!</v>
      </c>
      <c r="AF615" s="1">
        <f t="shared" si="536"/>
        <v>411813</v>
      </c>
      <c r="AG615" s="4">
        <f t="shared" si="546"/>
        <v>0.95265083909444337</v>
      </c>
      <c r="AH615" s="4">
        <f t="shared" si="547"/>
        <v>4.7349160905556652E-2</v>
      </c>
    </row>
    <row r="616" spans="1:34" x14ac:dyDescent="0.25">
      <c r="A616" s="3">
        <v>44508</v>
      </c>
      <c r="B616" s="8">
        <v>0</v>
      </c>
      <c r="C616" s="39">
        <f t="shared" ref="C616" si="563">B616+B617+B618+B619+B620+B621+B622</f>
        <v>0</v>
      </c>
      <c r="D616" s="40" t="e">
        <f t="shared" ref="D616" si="564">C616/C609</f>
        <v>#DIV/0!</v>
      </c>
      <c r="E616" s="40"/>
      <c r="F616" s="8">
        <f t="shared" si="537"/>
        <v>614612</v>
      </c>
      <c r="G616" s="8">
        <v>0</v>
      </c>
      <c r="H616" s="8"/>
      <c r="I616" s="8">
        <f t="shared" si="538"/>
        <v>19499</v>
      </c>
      <c r="J616" s="8">
        <f t="shared" si="539"/>
        <v>1995.9003128708596</v>
      </c>
      <c r="L616" s="8">
        <f t="shared" si="549"/>
        <v>392314</v>
      </c>
      <c r="M616" s="4">
        <f t="shared" si="533"/>
        <v>3.1725706624667269E-2</v>
      </c>
      <c r="N616" s="4">
        <f t="shared" si="534"/>
        <v>0.63831165027692272</v>
      </c>
      <c r="O616" s="8">
        <f t="shared" si="535"/>
        <v>202799</v>
      </c>
      <c r="P616" s="1">
        <f t="shared" si="540"/>
        <v>0</v>
      </c>
      <c r="Q616" s="4">
        <f t="shared" si="543"/>
        <v>0</v>
      </c>
      <c r="R616" s="22">
        <f t="shared" si="544"/>
        <v>1</v>
      </c>
      <c r="T616" s="12">
        <f t="shared" si="519"/>
        <v>0</v>
      </c>
      <c r="U616" s="12"/>
      <c r="V616" s="12"/>
      <c r="W616" s="4" t="e">
        <f t="shared" si="520"/>
        <v>#DIV/0!</v>
      </c>
      <c r="X616" s="12"/>
      <c r="Y616" s="42" t="e">
        <f t="shared" si="524"/>
        <v>#DIV/0!</v>
      </c>
      <c r="Z616" s="44" t="e">
        <f t="shared" si="528"/>
        <v>#DIV/0!</v>
      </c>
      <c r="AA616" s="11">
        <f t="shared" si="521"/>
        <v>0</v>
      </c>
      <c r="AB616" s="4" t="e">
        <f t="shared" si="522"/>
        <v>#DIV/0!</v>
      </c>
      <c r="AC616" s="4">
        <f t="shared" si="514"/>
        <v>0</v>
      </c>
      <c r="AD616" s="4">
        <f t="shared" si="515"/>
        <v>0</v>
      </c>
      <c r="AE616" s="4" t="e">
        <f t="shared" si="516"/>
        <v>#DIV/0!</v>
      </c>
      <c r="AF616" s="1">
        <f t="shared" si="536"/>
        <v>411813</v>
      </c>
      <c r="AG616" s="4">
        <f t="shared" si="546"/>
        <v>0.95265083909444337</v>
      </c>
      <c r="AH616" s="4">
        <f t="shared" si="547"/>
        <v>4.7349160905556652E-2</v>
      </c>
    </row>
    <row r="617" spans="1:34" x14ac:dyDescent="0.25">
      <c r="A617" s="3">
        <v>44509</v>
      </c>
      <c r="B617" s="8">
        <v>0</v>
      </c>
      <c r="C617" s="39"/>
      <c r="D617" s="40"/>
      <c r="E617" s="40" t="e">
        <f t="shared" ref="E617" si="565">(B617+B618+B619+B620+B621)/(B612+B613+B614+B615+B616)</f>
        <v>#DIV/0!</v>
      </c>
      <c r="F617" s="8">
        <f t="shared" si="537"/>
        <v>614612</v>
      </c>
      <c r="G617" s="8">
        <v>0</v>
      </c>
      <c r="H617" s="8"/>
      <c r="I617" s="8">
        <f t="shared" si="538"/>
        <v>19499</v>
      </c>
      <c r="J617" s="8">
        <f t="shared" si="539"/>
        <v>1995.9003128708596</v>
      </c>
      <c r="L617" s="8">
        <f t="shared" si="549"/>
        <v>392314</v>
      </c>
      <c r="M617" s="4">
        <f t="shared" si="533"/>
        <v>3.1725706624667269E-2</v>
      </c>
      <c r="N617" s="4">
        <f t="shared" si="534"/>
        <v>0.63831165027692272</v>
      </c>
      <c r="O617" s="8">
        <f t="shared" si="535"/>
        <v>202799</v>
      </c>
      <c r="P617" s="1">
        <f t="shared" si="540"/>
        <v>0</v>
      </c>
      <c r="Q617" s="4">
        <f t="shared" si="543"/>
        <v>0</v>
      </c>
      <c r="R617" s="22">
        <f t="shared" si="544"/>
        <v>1</v>
      </c>
      <c r="T617" s="12">
        <f t="shared" si="519"/>
        <v>0</v>
      </c>
      <c r="U617" s="12"/>
      <c r="V617" s="12"/>
      <c r="W617" s="4" t="e">
        <f t="shared" si="520"/>
        <v>#DIV/0!</v>
      </c>
      <c r="X617" s="12"/>
      <c r="Y617" s="42" t="e">
        <f t="shared" si="524"/>
        <v>#DIV/0!</v>
      </c>
      <c r="Z617" s="44" t="e">
        <f t="shared" si="528"/>
        <v>#DIV/0!</v>
      </c>
      <c r="AA617" s="11">
        <f t="shared" si="521"/>
        <v>0</v>
      </c>
      <c r="AB617" s="4" t="e">
        <f t="shared" si="522"/>
        <v>#DIV/0!</v>
      </c>
      <c r="AC617" s="4">
        <f t="shared" si="514"/>
        <v>0</v>
      </c>
      <c r="AD617" s="4">
        <f t="shared" si="515"/>
        <v>0</v>
      </c>
      <c r="AE617" s="4" t="e">
        <f t="shared" si="516"/>
        <v>#DIV/0!</v>
      </c>
      <c r="AF617" s="1">
        <f t="shared" si="536"/>
        <v>411813</v>
      </c>
      <c r="AG617" s="4">
        <f t="shared" si="546"/>
        <v>0.95265083909444337</v>
      </c>
      <c r="AH617" s="4">
        <f t="shared" si="547"/>
        <v>4.7349160905556652E-2</v>
      </c>
    </row>
    <row r="618" spans="1:34" x14ac:dyDescent="0.25">
      <c r="A618" s="3">
        <v>44510</v>
      </c>
      <c r="B618" s="8">
        <v>0</v>
      </c>
      <c r="C618" s="39"/>
      <c r="D618" s="40"/>
      <c r="E618" s="40"/>
      <c r="F618" s="8">
        <f t="shared" si="537"/>
        <v>614612</v>
      </c>
      <c r="G618" s="8">
        <v>0</v>
      </c>
      <c r="H618" s="8"/>
      <c r="I618" s="8">
        <f t="shared" si="538"/>
        <v>19499</v>
      </c>
      <c r="J618" s="8">
        <f t="shared" si="539"/>
        <v>1995.9003128708596</v>
      </c>
      <c r="L618" s="8">
        <f t="shared" si="549"/>
        <v>392314</v>
      </c>
      <c r="M618" s="4">
        <f t="shared" si="533"/>
        <v>3.1725706624667269E-2</v>
      </c>
      <c r="N618" s="4">
        <f t="shared" si="534"/>
        <v>0.63831165027692272</v>
      </c>
      <c r="O618" s="8">
        <f t="shared" si="535"/>
        <v>202799</v>
      </c>
      <c r="P618" s="1">
        <f t="shared" si="540"/>
        <v>0</v>
      </c>
      <c r="Q618" s="4">
        <f t="shared" si="543"/>
        <v>0</v>
      </c>
      <c r="R618" s="22">
        <f t="shared" si="544"/>
        <v>1</v>
      </c>
      <c r="T618" s="12">
        <f t="shared" si="519"/>
        <v>0</v>
      </c>
      <c r="U618" s="12"/>
      <c r="V618" s="12"/>
      <c r="W618" s="4" t="e">
        <f t="shared" si="520"/>
        <v>#DIV/0!</v>
      </c>
      <c r="X618" s="12"/>
      <c r="Y618" s="42" t="e">
        <f t="shared" si="524"/>
        <v>#DIV/0!</v>
      </c>
      <c r="Z618" s="44" t="e">
        <f t="shared" si="528"/>
        <v>#DIV/0!</v>
      </c>
      <c r="AA618" s="11">
        <f t="shared" si="521"/>
        <v>0</v>
      </c>
      <c r="AB618" s="4" t="e">
        <f t="shared" si="522"/>
        <v>#DIV/0!</v>
      </c>
      <c r="AC618" s="4">
        <f t="shared" si="514"/>
        <v>0</v>
      </c>
      <c r="AD618" s="4">
        <f t="shared" si="515"/>
        <v>0</v>
      </c>
      <c r="AE618" s="4" t="e">
        <f t="shared" si="516"/>
        <v>#DIV/0!</v>
      </c>
      <c r="AF618" s="1">
        <f t="shared" si="536"/>
        <v>411813</v>
      </c>
      <c r="AG618" s="4">
        <f t="shared" si="546"/>
        <v>0.95265083909444337</v>
      </c>
      <c r="AH618" s="4">
        <f t="shared" si="547"/>
        <v>4.7349160905556652E-2</v>
      </c>
    </row>
    <row r="619" spans="1:34" x14ac:dyDescent="0.25">
      <c r="A619" s="3">
        <v>44511</v>
      </c>
      <c r="B619" s="8">
        <v>0</v>
      </c>
      <c r="C619" s="39"/>
      <c r="D619" s="40"/>
      <c r="E619" s="40"/>
      <c r="F619" s="8">
        <f t="shared" si="537"/>
        <v>614612</v>
      </c>
      <c r="G619" s="8">
        <v>0</v>
      </c>
      <c r="H619" s="8"/>
      <c r="I619" s="8">
        <f t="shared" si="538"/>
        <v>19499</v>
      </c>
      <c r="J619" s="8">
        <f t="shared" si="539"/>
        <v>1995.9003128708596</v>
      </c>
      <c r="L619" s="8">
        <f t="shared" si="549"/>
        <v>392314</v>
      </c>
      <c r="M619" s="4">
        <f t="shared" si="533"/>
        <v>3.1725706624667269E-2</v>
      </c>
      <c r="N619" s="4">
        <f t="shared" si="534"/>
        <v>0.63831165027692272</v>
      </c>
      <c r="O619" s="8">
        <f t="shared" si="535"/>
        <v>202799</v>
      </c>
      <c r="P619" s="1">
        <f t="shared" si="540"/>
        <v>0</v>
      </c>
      <c r="Q619" s="4">
        <f t="shared" si="543"/>
        <v>0</v>
      </c>
      <c r="R619" s="22">
        <f t="shared" si="544"/>
        <v>1</v>
      </c>
      <c r="T619" s="12">
        <f t="shared" si="519"/>
        <v>0</v>
      </c>
      <c r="U619" s="12"/>
      <c r="V619" s="12"/>
      <c r="W619" s="4" t="e">
        <f t="shared" si="520"/>
        <v>#DIV/0!</v>
      </c>
      <c r="X619" s="12"/>
      <c r="Y619" s="42" t="e">
        <f t="shared" si="524"/>
        <v>#DIV/0!</v>
      </c>
      <c r="Z619" s="44" t="e">
        <f t="shared" si="528"/>
        <v>#DIV/0!</v>
      </c>
      <c r="AA619" s="11">
        <f t="shared" si="521"/>
        <v>0</v>
      </c>
      <c r="AB619" s="4" t="e">
        <f t="shared" si="522"/>
        <v>#DIV/0!</v>
      </c>
      <c r="AC619" s="4">
        <f t="shared" si="514"/>
        <v>0</v>
      </c>
      <c r="AD619" s="4">
        <f t="shared" si="515"/>
        <v>0</v>
      </c>
      <c r="AE619" s="4" t="e">
        <f t="shared" si="516"/>
        <v>#DIV/0!</v>
      </c>
      <c r="AF619" s="1">
        <f t="shared" si="536"/>
        <v>411813</v>
      </c>
      <c r="AG619" s="4">
        <f t="shared" si="546"/>
        <v>0.95265083909444337</v>
      </c>
      <c r="AH619" s="4">
        <f t="shared" si="547"/>
        <v>4.7349160905556652E-2</v>
      </c>
    </row>
    <row r="620" spans="1:34" x14ac:dyDescent="0.25">
      <c r="A620" s="3">
        <v>44512</v>
      </c>
      <c r="B620" s="8">
        <v>0</v>
      </c>
      <c r="C620" s="39"/>
      <c r="D620" s="40"/>
      <c r="E620" s="40"/>
      <c r="F620" s="8">
        <f t="shared" si="537"/>
        <v>614612</v>
      </c>
      <c r="G620" s="8">
        <v>0</v>
      </c>
      <c r="H620" s="8"/>
      <c r="I620" s="8">
        <f t="shared" si="538"/>
        <v>19499</v>
      </c>
      <c r="J620" s="8">
        <f t="shared" si="539"/>
        <v>1995.9003128708596</v>
      </c>
      <c r="L620" s="8">
        <f t="shared" si="549"/>
        <v>392314</v>
      </c>
      <c r="M620" s="4">
        <f t="shared" si="533"/>
        <v>3.1725706624667269E-2</v>
      </c>
      <c r="N620" s="4">
        <f t="shared" si="534"/>
        <v>0.63831165027692272</v>
      </c>
      <c r="O620" s="8">
        <f t="shared" si="535"/>
        <v>202799</v>
      </c>
      <c r="P620" s="1">
        <f t="shared" si="540"/>
        <v>0</v>
      </c>
      <c r="Q620" s="4">
        <f t="shared" si="543"/>
        <v>0</v>
      </c>
      <c r="R620" s="22">
        <f t="shared" si="544"/>
        <v>1</v>
      </c>
      <c r="T620" s="12">
        <f t="shared" si="519"/>
        <v>0</v>
      </c>
      <c r="U620" s="12"/>
      <c r="V620" s="12"/>
      <c r="W620" s="4" t="e">
        <f t="shared" si="520"/>
        <v>#DIV/0!</v>
      </c>
      <c r="X620" s="12"/>
      <c r="Y620" s="42" t="e">
        <f t="shared" si="524"/>
        <v>#DIV/0!</v>
      </c>
      <c r="Z620" s="44" t="e">
        <f t="shared" si="528"/>
        <v>#DIV/0!</v>
      </c>
      <c r="AA620" s="11">
        <f t="shared" si="521"/>
        <v>0</v>
      </c>
      <c r="AB620" s="4" t="e">
        <f t="shared" si="522"/>
        <v>#DIV/0!</v>
      </c>
      <c r="AC620" s="4">
        <f t="shared" si="514"/>
        <v>0</v>
      </c>
      <c r="AD620" s="4">
        <f t="shared" si="515"/>
        <v>0</v>
      </c>
      <c r="AE620" s="4" t="e">
        <f t="shared" si="516"/>
        <v>#DIV/0!</v>
      </c>
      <c r="AF620" s="1">
        <f t="shared" si="536"/>
        <v>411813</v>
      </c>
      <c r="AG620" s="4">
        <f t="shared" si="546"/>
        <v>0.95265083909444337</v>
      </c>
      <c r="AH620" s="4">
        <f t="shared" si="547"/>
        <v>4.7349160905556652E-2</v>
      </c>
    </row>
    <row r="621" spans="1:34" x14ac:dyDescent="0.25">
      <c r="A621" s="3">
        <v>44513</v>
      </c>
      <c r="B621" s="8">
        <v>0</v>
      </c>
      <c r="C621" s="39"/>
      <c r="D621" s="40"/>
      <c r="E621" s="40"/>
      <c r="F621" s="8">
        <f t="shared" si="537"/>
        <v>614612</v>
      </c>
      <c r="G621" s="8">
        <v>0</v>
      </c>
      <c r="H621" s="8"/>
      <c r="I621" s="8">
        <f t="shared" si="538"/>
        <v>19499</v>
      </c>
      <c r="J621" s="8">
        <f t="shared" si="539"/>
        <v>1995.9003128708596</v>
      </c>
      <c r="L621" s="8">
        <f t="shared" si="549"/>
        <v>392314</v>
      </c>
      <c r="M621" s="4">
        <f t="shared" si="533"/>
        <v>3.1725706624667269E-2</v>
      </c>
      <c r="N621" s="4">
        <f t="shared" si="534"/>
        <v>0.63831165027692272</v>
      </c>
      <c r="O621" s="8">
        <f t="shared" si="535"/>
        <v>202799</v>
      </c>
      <c r="P621" s="1">
        <f t="shared" si="540"/>
        <v>0</v>
      </c>
      <c r="Q621" s="4">
        <f t="shared" si="543"/>
        <v>0</v>
      </c>
      <c r="R621" s="22">
        <f t="shared" si="544"/>
        <v>1</v>
      </c>
      <c r="T621" s="12">
        <f t="shared" si="519"/>
        <v>0</v>
      </c>
      <c r="U621" s="12"/>
      <c r="V621" s="12"/>
      <c r="W621" s="4" t="e">
        <f t="shared" si="520"/>
        <v>#DIV/0!</v>
      </c>
      <c r="X621" s="12"/>
      <c r="Y621" s="42" t="e">
        <f t="shared" si="524"/>
        <v>#DIV/0!</v>
      </c>
      <c r="Z621" s="44" t="e">
        <f t="shared" si="528"/>
        <v>#DIV/0!</v>
      </c>
      <c r="AA621" s="11">
        <f t="shared" si="521"/>
        <v>0</v>
      </c>
      <c r="AB621" s="4" t="e">
        <f t="shared" si="522"/>
        <v>#DIV/0!</v>
      </c>
      <c r="AC621" s="4">
        <f t="shared" si="514"/>
        <v>0</v>
      </c>
      <c r="AD621" s="4">
        <f t="shared" si="515"/>
        <v>0</v>
      </c>
      <c r="AE621" s="4" t="e">
        <f t="shared" si="516"/>
        <v>#DIV/0!</v>
      </c>
      <c r="AF621" s="1">
        <f t="shared" si="536"/>
        <v>411813</v>
      </c>
      <c r="AG621" s="4">
        <f t="shared" si="546"/>
        <v>0.95265083909444337</v>
      </c>
      <c r="AH621" s="4">
        <f t="shared" si="547"/>
        <v>4.7349160905556652E-2</v>
      </c>
    </row>
    <row r="622" spans="1:34" x14ac:dyDescent="0.25">
      <c r="A622" s="3">
        <v>44514</v>
      </c>
      <c r="B622" s="8">
        <v>0</v>
      </c>
      <c r="C622" s="39"/>
      <c r="D622" s="40"/>
      <c r="E622" s="40" t="e">
        <f t="shared" ref="E622" si="566">(B622+B623+B624+B625+B626)/(B617+B618+B619+B620+B621)</f>
        <v>#DIV/0!</v>
      </c>
      <c r="F622" s="8">
        <f t="shared" si="537"/>
        <v>614612</v>
      </c>
      <c r="G622" s="8">
        <v>0</v>
      </c>
      <c r="H622" s="8"/>
      <c r="I622" s="8">
        <f t="shared" si="538"/>
        <v>19499</v>
      </c>
      <c r="J622" s="8">
        <f t="shared" si="539"/>
        <v>1995.9003128708596</v>
      </c>
      <c r="L622" s="8">
        <f t="shared" si="549"/>
        <v>392314</v>
      </c>
      <c r="M622" s="4">
        <f t="shared" si="533"/>
        <v>3.1725706624667269E-2</v>
      </c>
      <c r="N622" s="4">
        <f t="shared" si="534"/>
        <v>0.63831165027692272</v>
      </c>
      <c r="O622" s="8">
        <f t="shared" si="535"/>
        <v>202799</v>
      </c>
      <c r="P622" s="1">
        <f t="shared" si="540"/>
        <v>0</v>
      </c>
      <c r="Q622" s="4">
        <f t="shared" si="543"/>
        <v>0</v>
      </c>
      <c r="R622" s="22">
        <f t="shared" si="544"/>
        <v>1</v>
      </c>
      <c r="T622" s="12">
        <f t="shared" si="519"/>
        <v>0</v>
      </c>
      <c r="U622" s="12"/>
      <c r="V622" s="12"/>
      <c r="W622" s="4" t="e">
        <f t="shared" si="520"/>
        <v>#DIV/0!</v>
      </c>
      <c r="X622" s="12"/>
      <c r="Y622" s="42" t="e">
        <f t="shared" si="524"/>
        <v>#DIV/0!</v>
      </c>
      <c r="Z622" s="44" t="e">
        <f t="shared" si="528"/>
        <v>#DIV/0!</v>
      </c>
      <c r="AA622" s="11">
        <f t="shared" si="521"/>
        <v>0</v>
      </c>
      <c r="AB622" s="4" t="e">
        <f t="shared" si="522"/>
        <v>#DIV/0!</v>
      </c>
      <c r="AC622" s="4">
        <f t="shared" si="514"/>
        <v>0</v>
      </c>
      <c r="AD622" s="4">
        <f t="shared" si="515"/>
        <v>0</v>
      </c>
      <c r="AE622" s="4" t="e">
        <f t="shared" si="516"/>
        <v>#DIV/0!</v>
      </c>
      <c r="AF622" s="1">
        <f t="shared" si="536"/>
        <v>411813</v>
      </c>
      <c r="AG622" s="4">
        <f t="shared" si="546"/>
        <v>0.95265083909444337</v>
      </c>
      <c r="AH622" s="4">
        <f t="shared" si="547"/>
        <v>4.7349160905556652E-2</v>
      </c>
    </row>
    <row r="623" spans="1:34" x14ac:dyDescent="0.25">
      <c r="A623" s="3">
        <v>44515</v>
      </c>
      <c r="B623" s="8">
        <v>0</v>
      </c>
      <c r="C623" s="39">
        <f t="shared" ref="C623" si="567">B623+B624+B625+B626+B627+B628+B629</f>
        <v>0</v>
      </c>
      <c r="D623" s="40" t="e">
        <f t="shared" ref="D623" si="568">C623/C616</f>
        <v>#DIV/0!</v>
      </c>
      <c r="E623" s="40"/>
      <c r="F623" s="8">
        <f t="shared" si="537"/>
        <v>614612</v>
      </c>
      <c r="G623" s="8">
        <v>0</v>
      </c>
      <c r="H623" s="8"/>
      <c r="I623" s="8">
        <f t="shared" si="538"/>
        <v>19499</v>
      </c>
      <c r="J623" s="8">
        <f t="shared" si="539"/>
        <v>1995.9003128708596</v>
      </c>
      <c r="L623" s="8">
        <f t="shared" si="549"/>
        <v>392314</v>
      </c>
      <c r="M623" s="4">
        <f t="shared" si="533"/>
        <v>3.1725706624667269E-2</v>
      </c>
      <c r="N623" s="4">
        <f t="shared" si="534"/>
        <v>0.63831165027692272</v>
      </c>
      <c r="O623" s="8">
        <f t="shared" si="535"/>
        <v>202799</v>
      </c>
      <c r="P623" s="1">
        <f t="shared" si="540"/>
        <v>0</v>
      </c>
      <c r="Q623" s="4">
        <f t="shared" si="543"/>
        <v>0</v>
      </c>
      <c r="R623" s="22">
        <f t="shared" si="544"/>
        <v>1</v>
      </c>
      <c r="T623" s="12">
        <f t="shared" si="519"/>
        <v>0</v>
      </c>
      <c r="U623" s="12"/>
      <c r="V623" s="12"/>
      <c r="W623" s="4" t="e">
        <f t="shared" si="520"/>
        <v>#DIV/0!</v>
      </c>
      <c r="X623" s="12"/>
      <c r="Y623" s="42" t="e">
        <f t="shared" si="524"/>
        <v>#DIV/0!</v>
      </c>
      <c r="Z623" s="44" t="e">
        <f t="shared" si="528"/>
        <v>#DIV/0!</v>
      </c>
      <c r="AA623" s="11">
        <f t="shared" si="521"/>
        <v>0</v>
      </c>
      <c r="AB623" s="4" t="e">
        <f t="shared" si="522"/>
        <v>#DIV/0!</v>
      </c>
      <c r="AC623" s="4">
        <f t="shared" ref="AC623:AC669" si="569">S623/O623</f>
        <v>0</v>
      </c>
      <c r="AD623" s="4">
        <f t="shared" ref="AD623:AD669" si="570">X623/O623</f>
        <v>0</v>
      </c>
      <c r="AE623" s="4" t="e">
        <f t="shared" ref="AE623:AE669" si="571">X623/S623</f>
        <v>#DIV/0!</v>
      </c>
      <c r="AF623" s="1">
        <f t="shared" si="536"/>
        <v>411813</v>
      </c>
      <c r="AG623" s="4">
        <f t="shared" si="546"/>
        <v>0.95265083909444337</v>
      </c>
      <c r="AH623" s="4">
        <f t="shared" si="547"/>
        <v>4.7349160905556652E-2</v>
      </c>
    </row>
    <row r="624" spans="1:34" x14ac:dyDescent="0.25">
      <c r="A624" s="3">
        <v>44516</v>
      </c>
      <c r="B624" s="8">
        <v>0</v>
      </c>
      <c r="C624" s="39"/>
      <c r="D624" s="40"/>
      <c r="E624" s="40"/>
      <c r="F624" s="8">
        <f t="shared" si="537"/>
        <v>614612</v>
      </c>
      <c r="G624" s="8">
        <v>0</v>
      </c>
      <c r="H624" s="8"/>
      <c r="I624" s="8">
        <f t="shared" si="538"/>
        <v>19499</v>
      </c>
      <c r="J624" s="8">
        <f t="shared" si="539"/>
        <v>1995.9003128708596</v>
      </c>
      <c r="L624" s="8">
        <f t="shared" si="549"/>
        <v>392314</v>
      </c>
      <c r="M624" s="4">
        <f t="shared" si="533"/>
        <v>3.1725706624667269E-2</v>
      </c>
      <c r="N624" s="4">
        <f t="shared" si="534"/>
        <v>0.63831165027692272</v>
      </c>
      <c r="O624" s="8">
        <f t="shared" si="535"/>
        <v>202799</v>
      </c>
      <c r="P624" s="1">
        <f t="shared" si="540"/>
        <v>0</v>
      </c>
      <c r="Q624" s="4">
        <f t="shared" si="543"/>
        <v>0</v>
      </c>
      <c r="R624" s="22">
        <f t="shared" si="544"/>
        <v>1</v>
      </c>
      <c r="T624" s="12">
        <f t="shared" ref="T624:T669" si="572">S624-S623</f>
        <v>0</v>
      </c>
      <c r="U624" s="12"/>
      <c r="V624" s="12"/>
      <c r="W624" s="4" t="e">
        <f t="shared" ref="W624:W669" si="573">(S624-S623)/S623</f>
        <v>#DIV/0!</v>
      </c>
      <c r="X624" s="12"/>
      <c r="Y624" s="42" t="e">
        <f t="shared" si="524"/>
        <v>#DIV/0!</v>
      </c>
      <c r="Z624" s="44" t="e">
        <f t="shared" si="528"/>
        <v>#DIV/0!</v>
      </c>
      <c r="AA624" s="11">
        <f t="shared" ref="AA624:AA669" si="574">X624-X623</f>
        <v>0</v>
      </c>
      <c r="AB624" s="4" t="e">
        <f t="shared" ref="AB624:AB669" si="575">(X624-X623)/X623</f>
        <v>#DIV/0!</v>
      </c>
      <c r="AC624" s="4">
        <f t="shared" si="569"/>
        <v>0</v>
      </c>
      <c r="AD624" s="4">
        <f t="shared" si="570"/>
        <v>0</v>
      </c>
      <c r="AE624" s="4" t="e">
        <f t="shared" si="571"/>
        <v>#DIV/0!</v>
      </c>
      <c r="AF624" s="1">
        <f t="shared" si="536"/>
        <v>411813</v>
      </c>
      <c r="AG624" s="4">
        <f t="shared" si="546"/>
        <v>0.95265083909444337</v>
      </c>
      <c r="AH624" s="4">
        <f t="shared" si="547"/>
        <v>4.7349160905556652E-2</v>
      </c>
    </row>
    <row r="625" spans="1:34" x14ac:dyDescent="0.25">
      <c r="A625" s="3">
        <v>44517</v>
      </c>
      <c r="B625" s="8">
        <v>0</v>
      </c>
      <c r="C625" s="39"/>
      <c r="D625" s="40"/>
      <c r="E625" s="40"/>
      <c r="F625" s="8">
        <f t="shared" si="537"/>
        <v>614612</v>
      </c>
      <c r="G625" s="8">
        <v>0</v>
      </c>
      <c r="H625" s="8"/>
      <c r="I625" s="8">
        <f t="shared" si="538"/>
        <v>19499</v>
      </c>
      <c r="J625" s="8">
        <f t="shared" si="539"/>
        <v>1995.9003128708596</v>
      </c>
      <c r="L625" s="8">
        <f t="shared" si="549"/>
        <v>392314</v>
      </c>
      <c r="M625" s="4">
        <f t="shared" si="533"/>
        <v>3.1725706624667269E-2</v>
      </c>
      <c r="N625" s="4">
        <f t="shared" si="534"/>
        <v>0.63831165027692272</v>
      </c>
      <c r="O625" s="8">
        <f t="shared" si="535"/>
        <v>202799</v>
      </c>
      <c r="P625" s="1">
        <f t="shared" si="540"/>
        <v>0</v>
      </c>
      <c r="Q625" s="4">
        <f t="shared" si="543"/>
        <v>0</v>
      </c>
      <c r="R625" s="22">
        <f t="shared" si="544"/>
        <v>1</v>
      </c>
      <c r="T625" s="12">
        <f t="shared" si="572"/>
        <v>0</v>
      </c>
      <c r="U625" s="12"/>
      <c r="V625" s="12"/>
      <c r="W625" s="4" t="e">
        <f t="shared" si="573"/>
        <v>#DIV/0!</v>
      </c>
      <c r="X625" s="12"/>
      <c r="Y625" s="42" t="e">
        <f t="shared" si="524"/>
        <v>#DIV/0!</v>
      </c>
      <c r="Z625" s="44" t="e">
        <f t="shared" si="528"/>
        <v>#DIV/0!</v>
      </c>
      <c r="AA625" s="11">
        <f t="shared" si="574"/>
        <v>0</v>
      </c>
      <c r="AB625" s="4" t="e">
        <f t="shared" si="575"/>
        <v>#DIV/0!</v>
      </c>
      <c r="AC625" s="4">
        <f t="shared" si="569"/>
        <v>0</v>
      </c>
      <c r="AD625" s="4">
        <f t="shared" si="570"/>
        <v>0</v>
      </c>
      <c r="AE625" s="4" t="e">
        <f t="shared" si="571"/>
        <v>#DIV/0!</v>
      </c>
      <c r="AF625" s="1">
        <f t="shared" si="536"/>
        <v>411813</v>
      </c>
      <c r="AG625" s="4">
        <f t="shared" si="546"/>
        <v>0.95265083909444337</v>
      </c>
      <c r="AH625" s="4">
        <f t="shared" si="547"/>
        <v>4.7349160905556652E-2</v>
      </c>
    </row>
    <row r="626" spans="1:34" x14ac:dyDescent="0.25">
      <c r="A626" s="3">
        <v>44518</v>
      </c>
      <c r="B626" s="8">
        <v>0</v>
      </c>
      <c r="C626" s="39"/>
      <c r="D626" s="40"/>
      <c r="E626" s="40"/>
      <c r="F626" s="8">
        <f t="shared" si="537"/>
        <v>614612</v>
      </c>
      <c r="G626" s="8">
        <v>0</v>
      </c>
      <c r="H626" s="8"/>
      <c r="I626" s="8">
        <f t="shared" si="538"/>
        <v>19499</v>
      </c>
      <c r="J626" s="8">
        <f t="shared" si="539"/>
        <v>1995.9003128708596</v>
      </c>
      <c r="L626" s="8">
        <f t="shared" si="549"/>
        <v>392314</v>
      </c>
      <c r="M626" s="4">
        <f t="shared" si="533"/>
        <v>3.1725706624667269E-2</v>
      </c>
      <c r="N626" s="4">
        <f t="shared" si="534"/>
        <v>0.63831165027692272</v>
      </c>
      <c r="O626" s="8">
        <f t="shared" si="535"/>
        <v>202799</v>
      </c>
      <c r="P626" s="1">
        <f t="shared" si="540"/>
        <v>0</v>
      </c>
      <c r="Q626" s="4">
        <f t="shared" si="543"/>
        <v>0</v>
      </c>
      <c r="R626" s="22">
        <f t="shared" si="544"/>
        <v>1</v>
      </c>
      <c r="T626" s="12">
        <f t="shared" si="572"/>
        <v>0</v>
      </c>
      <c r="U626" s="12"/>
      <c r="V626" s="12"/>
      <c r="W626" s="4" t="e">
        <f t="shared" si="573"/>
        <v>#DIV/0!</v>
      </c>
      <c r="X626" s="12"/>
      <c r="Y626" s="42" t="e">
        <f t="shared" si="524"/>
        <v>#DIV/0!</v>
      </c>
      <c r="Z626" s="44" t="e">
        <f t="shared" si="528"/>
        <v>#DIV/0!</v>
      </c>
      <c r="AA626" s="11">
        <f t="shared" si="574"/>
        <v>0</v>
      </c>
      <c r="AB626" s="4" t="e">
        <f t="shared" si="575"/>
        <v>#DIV/0!</v>
      </c>
      <c r="AC626" s="4">
        <f t="shared" si="569"/>
        <v>0</v>
      </c>
      <c r="AD626" s="4">
        <f t="shared" si="570"/>
        <v>0</v>
      </c>
      <c r="AE626" s="4" t="e">
        <f t="shared" si="571"/>
        <v>#DIV/0!</v>
      </c>
      <c r="AF626" s="1">
        <f t="shared" si="536"/>
        <v>411813</v>
      </c>
      <c r="AG626" s="4">
        <f t="shared" si="546"/>
        <v>0.95265083909444337</v>
      </c>
      <c r="AH626" s="4">
        <f t="shared" si="547"/>
        <v>4.7349160905556652E-2</v>
      </c>
    </row>
    <row r="627" spans="1:34" x14ac:dyDescent="0.25">
      <c r="A627" s="3">
        <v>44519</v>
      </c>
      <c r="B627" s="8">
        <v>0</v>
      </c>
      <c r="C627" s="39"/>
      <c r="D627" s="40"/>
      <c r="E627" s="40" t="e">
        <f t="shared" ref="E627" si="576">(B627+B628+B629+B630+B631)/(B622+B623+B624+B625+B626)</f>
        <v>#DIV/0!</v>
      </c>
      <c r="F627" s="8">
        <f t="shared" si="537"/>
        <v>614612</v>
      </c>
      <c r="G627" s="8">
        <v>0</v>
      </c>
      <c r="H627" s="8"/>
      <c r="I627" s="8">
        <f t="shared" si="538"/>
        <v>19499</v>
      </c>
      <c r="J627" s="8">
        <f t="shared" si="539"/>
        <v>1995.9003128708596</v>
      </c>
      <c r="L627" s="8">
        <f t="shared" si="549"/>
        <v>392314</v>
      </c>
      <c r="M627" s="4">
        <f t="shared" si="533"/>
        <v>3.1725706624667269E-2</v>
      </c>
      <c r="N627" s="4">
        <f t="shared" si="534"/>
        <v>0.63831165027692272</v>
      </c>
      <c r="O627" s="8">
        <f t="shared" si="535"/>
        <v>202799</v>
      </c>
      <c r="P627" s="1">
        <f t="shared" si="540"/>
        <v>0</v>
      </c>
      <c r="Q627" s="4">
        <f t="shared" si="543"/>
        <v>0</v>
      </c>
      <c r="R627" s="22">
        <f t="shared" si="544"/>
        <v>1</v>
      </c>
      <c r="T627" s="12">
        <f t="shared" si="572"/>
        <v>0</v>
      </c>
      <c r="U627" s="12"/>
      <c r="V627" s="12"/>
      <c r="W627" s="4" t="e">
        <f t="shared" si="573"/>
        <v>#DIV/0!</v>
      </c>
      <c r="X627" s="12"/>
      <c r="Y627" s="42" t="e">
        <f t="shared" si="524"/>
        <v>#DIV/0!</v>
      </c>
      <c r="Z627" s="44" t="e">
        <f t="shared" si="528"/>
        <v>#DIV/0!</v>
      </c>
      <c r="AA627" s="11">
        <f t="shared" si="574"/>
        <v>0</v>
      </c>
      <c r="AB627" s="4" t="e">
        <f t="shared" si="575"/>
        <v>#DIV/0!</v>
      </c>
      <c r="AC627" s="4">
        <f t="shared" si="569"/>
        <v>0</v>
      </c>
      <c r="AD627" s="4">
        <f t="shared" si="570"/>
        <v>0</v>
      </c>
      <c r="AE627" s="4" t="e">
        <f t="shared" si="571"/>
        <v>#DIV/0!</v>
      </c>
      <c r="AF627" s="1">
        <f t="shared" si="536"/>
        <v>411813</v>
      </c>
      <c r="AG627" s="4">
        <f t="shared" si="546"/>
        <v>0.95265083909444337</v>
      </c>
      <c r="AH627" s="4">
        <f t="shared" si="547"/>
        <v>4.7349160905556652E-2</v>
      </c>
    </row>
    <row r="628" spans="1:34" x14ac:dyDescent="0.25">
      <c r="A628" s="3">
        <v>44520</v>
      </c>
      <c r="B628" s="8">
        <v>0</v>
      </c>
      <c r="C628" s="39"/>
      <c r="D628" s="40"/>
      <c r="E628" s="40"/>
      <c r="F628" s="8">
        <f t="shared" si="537"/>
        <v>614612</v>
      </c>
      <c r="G628" s="8">
        <v>0</v>
      </c>
      <c r="H628" s="8"/>
      <c r="I628" s="8">
        <f t="shared" si="538"/>
        <v>19499</v>
      </c>
      <c r="J628" s="8">
        <f t="shared" si="539"/>
        <v>1995.9003128708596</v>
      </c>
      <c r="L628" s="8">
        <f t="shared" si="549"/>
        <v>392314</v>
      </c>
      <c r="M628" s="4">
        <f t="shared" si="533"/>
        <v>3.1725706624667269E-2</v>
      </c>
      <c r="N628" s="4">
        <f t="shared" si="534"/>
        <v>0.63831165027692272</v>
      </c>
      <c r="O628" s="8">
        <f t="shared" si="535"/>
        <v>202799</v>
      </c>
      <c r="P628" s="1">
        <f t="shared" si="540"/>
        <v>0</v>
      </c>
      <c r="Q628" s="4">
        <f t="shared" si="543"/>
        <v>0</v>
      </c>
      <c r="R628" s="22">
        <f t="shared" si="544"/>
        <v>1</v>
      </c>
      <c r="T628" s="12">
        <f t="shared" si="572"/>
        <v>0</v>
      </c>
      <c r="U628" s="12"/>
      <c r="V628" s="12"/>
      <c r="W628" s="4" t="e">
        <f t="shared" si="573"/>
        <v>#DIV/0!</v>
      </c>
      <c r="X628" s="12"/>
      <c r="Y628" s="42" t="e">
        <f t="shared" ref="Y628:Y669" si="577">X628/X623</f>
        <v>#DIV/0!</v>
      </c>
      <c r="Z628" s="44" t="e">
        <f t="shared" si="528"/>
        <v>#DIV/0!</v>
      </c>
      <c r="AA628" s="11">
        <f t="shared" si="574"/>
        <v>0</v>
      </c>
      <c r="AB628" s="4" t="e">
        <f t="shared" si="575"/>
        <v>#DIV/0!</v>
      </c>
      <c r="AC628" s="4">
        <f t="shared" si="569"/>
        <v>0</v>
      </c>
      <c r="AD628" s="4">
        <f t="shared" si="570"/>
        <v>0</v>
      </c>
      <c r="AE628" s="4" t="e">
        <f t="shared" si="571"/>
        <v>#DIV/0!</v>
      </c>
      <c r="AF628" s="1">
        <f t="shared" si="536"/>
        <v>411813</v>
      </c>
      <c r="AG628" s="4">
        <f t="shared" si="546"/>
        <v>0.95265083909444337</v>
      </c>
      <c r="AH628" s="4">
        <f t="shared" si="547"/>
        <v>4.7349160905556652E-2</v>
      </c>
    </row>
    <row r="629" spans="1:34" x14ac:dyDescent="0.25">
      <c r="A629" s="3">
        <v>44521</v>
      </c>
      <c r="B629" s="8">
        <v>0</v>
      </c>
      <c r="C629" s="39"/>
      <c r="D629" s="40"/>
      <c r="E629" s="40"/>
      <c r="F629" s="8">
        <f t="shared" si="537"/>
        <v>614612</v>
      </c>
      <c r="G629" s="8">
        <v>0</v>
      </c>
      <c r="H629" s="8"/>
      <c r="I629" s="8">
        <f t="shared" si="538"/>
        <v>19499</v>
      </c>
      <c r="J629" s="8">
        <f t="shared" si="539"/>
        <v>1995.9003128708596</v>
      </c>
      <c r="L629" s="8">
        <f t="shared" si="549"/>
        <v>392314</v>
      </c>
      <c r="M629" s="4">
        <f t="shared" si="533"/>
        <v>3.1725706624667269E-2</v>
      </c>
      <c r="N629" s="4">
        <f t="shared" si="534"/>
        <v>0.63831165027692272</v>
      </c>
      <c r="O629" s="8">
        <f t="shared" si="535"/>
        <v>202799</v>
      </c>
      <c r="P629" s="1">
        <f t="shared" si="540"/>
        <v>0</v>
      </c>
      <c r="Q629" s="4">
        <f t="shared" si="543"/>
        <v>0</v>
      </c>
      <c r="R629" s="22">
        <f t="shared" si="544"/>
        <v>1</v>
      </c>
      <c r="T629" s="12">
        <f t="shared" si="572"/>
        <v>0</v>
      </c>
      <c r="U629" s="12"/>
      <c r="V629" s="12"/>
      <c r="W629" s="4" t="e">
        <f t="shared" si="573"/>
        <v>#DIV/0!</v>
      </c>
      <c r="X629" s="12"/>
      <c r="Y629" s="42" t="e">
        <f t="shared" si="577"/>
        <v>#DIV/0!</v>
      </c>
      <c r="Z629" s="44" t="e">
        <f t="shared" si="528"/>
        <v>#DIV/0!</v>
      </c>
      <c r="AA629" s="11">
        <f t="shared" si="574"/>
        <v>0</v>
      </c>
      <c r="AB629" s="4" t="e">
        <f t="shared" si="575"/>
        <v>#DIV/0!</v>
      </c>
      <c r="AC629" s="4">
        <f t="shared" si="569"/>
        <v>0</v>
      </c>
      <c r="AD629" s="4">
        <f t="shared" si="570"/>
        <v>0</v>
      </c>
      <c r="AE629" s="4" t="e">
        <f t="shared" si="571"/>
        <v>#DIV/0!</v>
      </c>
      <c r="AF629" s="1">
        <f t="shared" si="536"/>
        <v>411813</v>
      </c>
      <c r="AG629" s="4">
        <f t="shared" si="546"/>
        <v>0.95265083909444337</v>
      </c>
      <c r="AH629" s="4">
        <f t="shared" si="547"/>
        <v>4.7349160905556652E-2</v>
      </c>
    </row>
    <row r="630" spans="1:34" x14ac:dyDescent="0.25">
      <c r="A630" s="3">
        <v>44522</v>
      </c>
      <c r="B630" s="8">
        <v>0</v>
      </c>
      <c r="C630" s="39">
        <f t="shared" ref="C630" si="578">B630+B631+B632+B633+B634+B635+B636</f>
        <v>0</v>
      </c>
      <c r="D630" s="40" t="e">
        <f t="shared" ref="D630" si="579">C630/C623</f>
        <v>#DIV/0!</v>
      </c>
      <c r="E630" s="40"/>
      <c r="F630" s="8">
        <f t="shared" si="537"/>
        <v>614612</v>
      </c>
      <c r="G630" s="8">
        <v>0</v>
      </c>
      <c r="H630" s="8"/>
      <c r="I630" s="8">
        <f t="shared" si="538"/>
        <v>19499</v>
      </c>
      <c r="J630" s="8">
        <f t="shared" si="539"/>
        <v>1995.9003128708596</v>
      </c>
      <c r="L630" s="8">
        <f t="shared" si="549"/>
        <v>392314</v>
      </c>
      <c r="M630" s="4">
        <f t="shared" si="533"/>
        <v>3.1725706624667269E-2</v>
      </c>
      <c r="N630" s="4">
        <f t="shared" si="534"/>
        <v>0.63831165027692272</v>
      </c>
      <c r="O630" s="8">
        <f t="shared" si="535"/>
        <v>202799</v>
      </c>
      <c r="P630" s="1">
        <f t="shared" si="540"/>
        <v>0</v>
      </c>
      <c r="Q630" s="4">
        <f t="shared" si="543"/>
        <v>0</v>
      </c>
      <c r="R630" s="22">
        <f t="shared" si="544"/>
        <v>1</v>
      </c>
      <c r="T630" s="12">
        <f t="shared" si="572"/>
        <v>0</v>
      </c>
      <c r="U630" s="12"/>
      <c r="V630" s="12"/>
      <c r="W630" s="4" t="e">
        <f t="shared" si="573"/>
        <v>#DIV/0!</v>
      </c>
      <c r="X630" s="12"/>
      <c r="Y630" s="42" t="e">
        <f t="shared" si="577"/>
        <v>#DIV/0!</v>
      </c>
      <c r="Z630" s="44" t="e">
        <f t="shared" si="528"/>
        <v>#DIV/0!</v>
      </c>
      <c r="AA630" s="11">
        <f t="shared" si="574"/>
        <v>0</v>
      </c>
      <c r="AB630" s="4" t="e">
        <f t="shared" si="575"/>
        <v>#DIV/0!</v>
      </c>
      <c r="AC630" s="4">
        <f t="shared" si="569"/>
        <v>0</v>
      </c>
      <c r="AD630" s="4">
        <f t="shared" si="570"/>
        <v>0</v>
      </c>
      <c r="AE630" s="4" t="e">
        <f t="shared" si="571"/>
        <v>#DIV/0!</v>
      </c>
      <c r="AF630" s="1">
        <f t="shared" si="536"/>
        <v>411813</v>
      </c>
      <c r="AG630" s="4">
        <f t="shared" si="546"/>
        <v>0.95265083909444337</v>
      </c>
      <c r="AH630" s="4">
        <f t="shared" si="547"/>
        <v>4.7349160905556652E-2</v>
      </c>
    </row>
    <row r="631" spans="1:34" x14ac:dyDescent="0.25">
      <c r="A631" s="3">
        <v>44523</v>
      </c>
      <c r="B631" s="8">
        <v>0</v>
      </c>
      <c r="C631" s="39"/>
      <c r="D631" s="40"/>
      <c r="E631" s="40"/>
      <c r="F631" s="8">
        <f t="shared" si="537"/>
        <v>614612</v>
      </c>
      <c r="G631" s="8">
        <v>0</v>
      </c>
      <c r="H631" s="8"/>
      <c r="I631" s="8">
        <f t="shared" si="538"/>
        <v>19499</v>
      </c>
      <c r="J631" s="8">
        <f t="shared" si="539"/>
        <v>1995.9003128708596</v>
      </c>
      <c r="L631" s="8">
        <f t="shared" si="549"/>
        <v>392314</v>
      </c>
      <c r="M631" s="4">
        <f t="shared" si="533"/>
        <v>3.1725706624667269E-2</v>
      </c>
      <c r="N631" s="4">
        <f t="shared" si="534"/>
        <v>0.63831165027692272</v>
      </c>
      <c r="O631" s="8">
        <f t="shared" si="535"/>
        <v>202799</v>
      </c>
      <c r="P631" s="1">
        <f t="shared" si="540"/>
        <v>0</v>
      </c>
      <c r="Q631" s="4">
        <f t="shared" si="543"/>
        <v>0</v>
      </c>
      <c r="R631" s="22">
        <f t="shared" si="544"/>
        <v>1</v>
      </c>
      <c r="T631" s="12">
        <f t="shared" si="572"/>
        <v>0</v>
      </c>
      <c r="U631" s="12"/>
      <c r="V631" s="12"/>
      <c r="W631" s="4" t="e">
        <f t="shared" si="573"/>
        <v>#DIV/0!</v>
      </c>
      <c r="X631" s="12"/>
      <c r="Y631" s="42" t="e">
        <f t="shared" si="577"/>
        <v>#DIV/0!</v>
      </c>
      <c r="Z631" s="44" t="e">
        <f t="shared" si="528"/>
        <v>#DIV/0!</v>
      </c>
      <c r="AA631" s="11">
        <f t="shared" si="574"/>
        <v>0</v>
      </c>
      <c r="AB631" s="4" t="e">
        <f t="shared" si="575"/>
        <v>#DIV/0!</v>
      </c>
      <c r="AC631" s="4">
        <f t="shared" si="569"/>
        <v>0</v>
      </c>
      <c r="AD631" s="4">
        <f t="shared" si="570"/>
        <v>0</v>
      </c>
      <c r="AE631" s="4" t="e">
        <f t="shared" si="571"/>
        <v>#DIV/0!</v>
      </c>
      <c r="AF631" s="1">
        <f t="shared" si="536"/>
        <v>411813</v>
      </c>
      <c r="AG631" s="4">
        <f t="shared" si="546"/>
        <v>0.95265083909444337</v>
      </c>
      <c r="AH631" s="4">
        <f t="shared" si="547"/>
        <v>4.7349160905556652E-2</v>
      </c>
    </row>
    <row r="632" spans="1:34" x14ac:dyDescent="0.25">
      <c r="A632" s="3">
        <v>44524</v>
      </c>
      <c r="B632" s="8">
        <v>0</v>
      </c>
      <c r="C632" s="39"/>
      <c r="D632" s="40"/>
      <c r="E632" s="40" t="e">
        <f t="shared" ref="E632" si="580">(B632+B633+B634+B635+B636)/(B627+B628+B629+B630+B631)</f>
        <v>#DIV/0!</v>
      </c>
      <c r="F632" s="8">
        <f t="shared" si="537"/>
        <v>614612</v>
      </c>
      <c r="G632" s="8">
        <v>0</v>
      </c>
      <c r="H632" s="8"/>
      <c r="I632" s="8">
        <f t="shared" si="538"/>
        <v>19499</v>
      </c>
      <c r="J632" s="8">
        <f t="shared" si="539"/>
        <v>1995.9003128708596</v>
      </c>
      <c r="L632" s="8">
        <f t="shared" si="549"/>
        <v>392314</v>
      </c>
      <c r="M632" s="4">
        <f t="shared" si="533"/>
        <v>3.1725706624667269E-2</v>
      </c>
      <c r="N632" s="4">
        <f t="shared" si="534"/>
        <v>0.63831165027692272</v>
      </c>
      <c r="O632" s="8">
        <f t="shared" si="535"/>
        <v>202799</v>
      </c>
      <c r="P632" s="1">
        <f t="shared" si="540"/>
        <v>0</v>
      </c>
      <c r="Q632" s="4">
        <f t="shared" si="543"/>
        <v>0</v>
      </c>
      <c r="R632" s="22">
        <f t="shared" si="544"/>
        <v>1</v>
      </c>
      <c r="T632" s="12">
        <f t="shared" si="572"/>
        <v>0</v>
      </c>
      <c r="U632" s="12"/>
      <c r="V632" s="12"/>
      <c r="W632" s="4" t="e">
        <f t="shared" si="573"/>
        <v>#DIV/0!</v>
      </c>
      <c r="X632" s="12"/>
      <c r="Y632" s="42" t="e">
        <f t="shared" si="577"/>
        <v>#DIV/0!</v>
      </c>
      <c r="Z632" s="44" t="e">
        <f t="shared" si="528"/>
        <v>#DIV/0!</v>
      </c>
      <c r="AA632" s="11">
        <f t="shared" si="574"/>
        <v>0</v>
      </c>
      <c r="AB632" s="4" t="e">
        <f t="shared" si="575"/>
        <v>#DIV/0!</v>
      </c>
      <c r="AC632" s="4">
        <f t="shared" si="569"/>
        <v>0</v>
      </c>
      <c r="AD632" s="4">
        <f t="shared" si="570"/>
        <v>0</v>
      </c>
      <c r="AE632" s="4" t="e">
        <f t="shared" si="571"/>
        <v>#DIV/0!</v>
      </c>
      <c r="AF632" s="1">
        <f t="shared" si="536"/>
        <v>411813</v>
      </c>
      <c r="AG632" s="4">
        <f t="shared" si="546"/>
        <v>0.95265083909444337</v>
      </c>
      <c r="AH632" s="4">
        <f t="shared" si="547"/>
        <v>4.7349160905556652E-2</v>
      </c>
    </row>
    <row r="633" spans="1:34" x14ac:dyDescent="0.25">
      <c r="A633" s="3">
        <v>44525</v>
      </c>
      <c r="B633" s="8">
        <v>0</v>
      </c>
      <c r="C633" s="39"/>
      <c r="D633" s="40"/>
      <c r="E633" s="40"/>
      <c r="F633" s="8">
        <f t="shared" si="537"/>
        <v>614612</v>
      </c>
      <c r="G633" s="8">
        <v>0</v>
      </c>
      <c r="H633" s="8"/>
      <c r="I633" s="8">
        <f t="shared" si="538"/>
        <v>19499</v>
      </c>
      <c r="J633" s="8">
        <f t="shared" si="539"/>
        <v>1995.9003128708596</v>
      </c>
      <c r="L633" s="8">
        <f t="shared" si="549"/>
        <v>392314</v>
      </c>
      <c r="M633" s="4">
        <f t="shared" si="533"/>
        <v>3.1725706624667269E-2</v>
      </c>
      <c r="N633" s="4">
        <f t="shared" si="534"/>
        <v>0.63831165027692272</v>
      </c>
      <c r="O633" s="8">
        <f t="shared" si="535"/>
        <v>202799</v>
      </c>
      <c r="P633" s="1">
        <f t="shared" si="540"/>
        <v>0</v>
      </c>
      <c r="Q633" s="4">
        <f t="shared" si="543"/>
        <v>0</v>
      </c>
      <c r="R633" s="22">
        <f t="shared" si="544"/>
        <v>1</v>
      </c>
      <c r="T633" s="12">
        <f t="shared" si="572"/>
        <v>0</v>
      </c>
      <c r="U633" s="12"/>
      <c r="V633" s="12"/>
      <c r="W633" s="4" t="e">
        <f t="shared" si="573"/>
        <v>#DIV/0!</v>
      </c>
      <c r="X633" s="12"/>
      <c r="Y633" s="42" t="e">
        <f t="shared" si="577"/>
        <v>#DIV/0!</v>
      </c>
      <c r="Z633" s="44" t="e">
        <f t="shared" si="528"/>
        <v>#DIV/0!</v>
      </c>
      <c r="AA633" s="11">
        <f t="shared" si="574"/>
        <v>0</v>
      </c>
      <c r="AB633" s="4" t="e">
        <f t="shared" si="575"/>
        <v>#DIV/0!</v>
      </c>
      <c r="AC633" s="4">
        <f t="shared" si="569"/>
        <v>0</v>
      </c>
      <c r="AD633" s="4">
        <f t="shared" si="570"/>
        <v>0</v>
      </c>
      <c r="AE633" s="4" t="e">
        <f t="shared" si="571"/>
        <v>#DIV/0!</v>
      </c>
      <c r="AF633" s="1">
        <f t="shared" si="536"/>
        <v>411813</v>
      </c>
      <c r="AG633" s="4">
        <f t="shared" si="546"/>
        <v>0.95265083909444337</v>
      </c>
      <c r="AH633" s="4">
        <f t="shared" si="547"/>
        <v>4.7349160905556652E-2</v>
      </c>
    </row>
    <row r="634" spans="1:34" x14ac:dyDescent="0.25">
      <c r="A634" s="3">
        <v>44526</v>
      </c>
      <c r="B634" s="8">
        <v>0</v>
      </c>
      <c r="C634" s="39"/>
      <c r="D634" s="40"/>
      <c r="E634" s="40"/>
      <c r="F634" s="8">
        <f t="shared" si="537"/>
        <v>614612</v>
      </c>
      <c r="G634" s="8">
        <v>0</v>
      </c>
      <c r="H634" s="8"/>
      <c r="I634" s="8">
        <f t="shared" si="538"/>
        <v>19499</v>
      </c>
      <c r="J634" s="8">
        <f t="shared" si="539"/>
        <v>1995.9003128708596</v>
      </c>
      <c r="L634" s="8">
        <f t="shared" si="549"/>
        <v>392314</v>
      </c>
      <c r="M634" s="4">
        <f t="shared" si="533"/>
        <v>3.1725706624667269E-2</v>
      </c>
      <c r="N634" s="4">
        <f t="shared" si="534"/>
        <v>0.63831165027692272</v>
      </c>
      <c r="O634" s="8">
        <f t="shared" si="535"/>
        <v>202799</v>
      </c>
      <c r="P634" s="1">
        <f t="shared" si="540"/>
        <v>0</v>
      </c>
      <c r="Q634" s="4">
        <f t="shared" si="543"/>
        <v>0</v>
      </c>
      <c r="R634" s="22">
        <f t="shared" si="544"/>
        <v>1</v>
      </c>
      <c r="T634" s="12">
        <f t="shared" si="572"/>
        <v>0</v>
      </c>
      <c r="U634" s="12"/>
      <c r="V634" s="12"/>
      <c r="W634" s="4" t="e">
        <f t="shared" si="573"/>
        <v>#DIV/0!</v>
      </c>
      <c r="X634" s="12"/>
      <c r="Y634" s="42" t="e">
        <f t="shared" si="577"/>
        <v>#DIV/0!</v>
      </c>
      <c r="Z634" s="44" t="e">
        <f t="shared" si="528"/>
        <v>#DIV/0!</v>
      </c>
      <c r="AA634" s="11">
        <f t="shared" si="574"/>
        <v>0</v>
      </c>
      <c r="AB634" s="4" t="e">
        <f t="shared" si="575"/>
        <v>#DIV/0!</v>
      </c>
      <c r="AC634" s="4">
        <f t="shared" si="569"/>
        <v>0</v>
      </c>
      <c r="AD634" s="4">
        <f t="shared" si="570"/>
        <v>0</v>
      </c>
      <c r="AE634" s="4" t="e">
        <f t="shared" si="571"/>
        <v>#DIV/0!</v>
      </c>
      <c r="AF634" s="1">
        <f t="shared" si="536"/>
        <v>411813</v>
      </c>
      <c r="AG634" s="4">
        <f t="shared" si="546"/>
        <v>0.95265083909444337</v>
      </c>
      <c r="AH634" s="4">
        <f t="shared" si="547"/>
        <v>4.7349160905556652E-2</v>
      </c>
    </row>
    <row r="635" spans="1:34" x14ac:dyDescent="0.25">
      <c r="A635" s="3">
        <v>44527</v>
      </c>
      <c r="B635" s="8">
        <v>0</v>
      </c>
      <c r="C635" s="39"/>
      <c r="D635" s="40"/>
      <c r="E635" s="40"/>
      <c r="F635" s="8">
        <f t="shared" si="537"/>
        <v>614612</v>
      </c>
      <c r="G635" s="8">
        <v>0</v>
      </c>
      <c r="H635" s="8"/>
      <c r="I635" s="8">
        <f t="shared" si="538"/>
        <v>19499</v>
      </c>
      <c r="J635" s="8">
        <f t="shared" si="539"/>
        <v>1995.9003128708596</v>
      </c>
      <c r="L635" s="8">
        <f t="shared" si="549"/>
        <v>392314</v>
      </c>
      <c r="M635" s="4">
        <f t="shared" si="533"/>
        <v>3.1725706624667269E-2</v>
      </c>
      <c r="N635" s="4">
        <f t="shared" si="534"/>
        <v>0.63831165027692272</v>
      </c>
      <c r="O635" s="8">
        <f t="shared" si="535"/>
        <v>202799</v>
      </c>
      <c r="P635" s="1">
        <f t="shared" si="540"/>
        <v>0</v>
      </c>
      <c r="Q635" s="4">
        <f t="shared" si="543"/>
        <v>0</v>
      </c>
      <c r="R635" s="22">
        <f t="shared" si="544"/>
        <v>1</v>
      </c>
      <c r="T635" s="12">
        <f t="shared" si="572"/>
        <v>0</v>
      </c>
      <c r="U635" s="12"/>
      <c r="V635" s="12"/>
      <c r="W635" s="4" t="e">
        <f t="shared" si="573"/>
        <v>#DIV/0!</v>
      </c>
      <c r="X635" s="12"/>
      <c r="Y635" s="42" t="e">
        <f t="shared" si="577"/>
        <v>#DIV/0!</v>
      </c>
      <c r="Z635" s="44" t="e">
        <f t="shared" ref="Z635:Z669" si="581">X635/X628</f>
        <v>#DIV/0!</v>
      </c>
      <c r="AA635" s="11">
        <f t="shared" si="574"/>
        <v>0</v>
      </c>
      <c r="AB635" s="4" t="e">
        <f t="shared" si="575"/>
        <v>#DIV/0!</v>
      </c>
      <c r="AC635" s="4">
        <f t="shared" si="569"/>
        <v>0</v>
      </c>
      <c r="AD635" s="4">
        <f t="shared" si="570"/>
        <v>0</v>
      </c>
      <c r="AE635" s="4" t="e">
        <f t="shared" si="571"/>
        <v>#DIV/0!</v>
      </c>
      <c r="AF635" s="1">
        <f t="shared" si="536"/>
        <v>411813</v>
      </c>
      <c r="AG635" s="4">
        <f t="shared" si="546"/>
        <v>0.95265083909444337</v>
      </c>
      <c r="AH635" s="4">
        <f t="shared" si="547"/>
        <v>4.7349160905556652E-2</v>
      </c>
    </row>
    <row r="636" spans="1:34" x14ac:dyDescent="0.25">
      <c r="A636" s="3">
        <v>44528</v>
      </c>
      <c r="B636" s="8">
        <v>0</v>
      </c>
      <c r="C636" s="39"/>
      <c r="D636" s="40"/>
      <c r="E636" s="40"/>
      <c r="F636" s="8">
        <f t="shared" si="537"/>
        <v>614612</v>
      </c>
      <c r="G636" s="8">
        <v>0</v>
      </c>
      <c r="H636" s="8"/>
      <c r="I636" s="8">
        <f t="shared" si="538"/>
        <v>19499</v>
      </c>
      <c r="J636" s="8">
        <f t="shared" si="539"/>
        <v>1995.9003128708596</v>
      </c>
      <c r="L636" s="8">
        <f t="shared" si="549"/>
        <v>392314</v>
      </c>
      <c r="M636" s="4">
        <f t="shared" si="533"/>
        <v>3.1725706624667269E-2</v>
      </c>
      <c r="N636" s="4">
        <f t="shared" si="534"/>
        <v>0.63831165027692272</v>
      </c>
      <c r="O636" s="8">
        <f t="shared" si="535"/>
        <v>202799</v>
      </c>
      <c r="P636" s="1">
        <f t="shared" si="540"/>
        <v>0</v>
      </c>
      <c r="Q636" s="4">
        <f t="shared" si="543"/>
        <v>0</v>
      </c>
      <c r="R636" s="22">
        <f t="shared" si="544"/>
        <v>1</v>
      </c>
      <c r="T636" s="12">
        <f t="shared" si="572"/>
        <v>0</v>
      </c>
      <c r="U636" s="12"/>
      <c r="V636" s="12"/>
      <c r="W636" s="4" t="e">
        <f t="shared" si="573"/>
        <v>#DIV/0!</v>
      </c>
      <c r="X636" s="12"/>
      <c r="Y636" s="42" t="e">
        <f t="shared" si="577"/>
        <v>#DIV/0!</v>
      </c>
      <c r="Z636" s="44" t="e">
        <f t="shared" si="581"/>
        <v>#DIV/0!</v>
      </c>
      <c r="AA636" s="11">
        <f t="shared" si="574"/>
        <v>0</v>
      </c>
      <c r="AB636" s="4" t="e">
        <f t="shared" si="575"/>
        <v>#DIV/0!</v>
      </c>
      <c r="AC636" s="4">
        <f t="shared" si="569"/>
        <v>0</v>
      </c>
      <c r="AD636" s="4">
        <f t="shared" si="570"/>
        <v>0</v>
      </c>
      <c r="AE636" s="4" t="e">
        <f t="shared" si="571"/>
        <v>#DIV/0!</v>
      </c>
      <c r="AF636" s="1">
        <f t="shared" si="536"/>
        <v>411813</v>
      </c>
      <c r="AG636" s="4">
        <f t="shared" si="546"/>
        <v>0.95265083909444337</v>
      </c>
      <c r="AH636" s="4">
        <f t="shared" si="547"/>
        <v>4.7349160905556652E-2</v>
      </c>
    </row>
    <row r="637" spans="1:34" x14ac:dyDescent="0.25">
      <c r="A637" s="3">
        <v>44529</v>
      </c>
      <c r="B637" s="8">
        <v>0</v>
      </c>
      <c r="C637" s="39">
        <f t="shared" ref="C637" si="582">B637+B638+B639+B640+B641+B642+B643</f>
        <v>0</v>
      </c>
      <c r="D637" s="40" t="e">
        <f t="shared" ref="D637" si="583">C637/C630</f>
        <v>#DIV/0!</v>
      </c>
      <c r="E637" s="40" t="e">
        <f t="shared" ref="E637" si="584">(B637+B638+B639+B640+B641)/(B632+B633+B634+B635+B636)</f>
        <v>#DIV/0!</v>
      </c>
      <c r="F637" s="8">
        <f t="shared" si="537"/>
        <v>614612</v>
      </c>
      <c r="G637" s="8">
        <v>0</v>
      </c>
      <c r="H637" s="8"/>
      <c r="I637" s="8">
        <f t="shared" si="538"/>
        <v>19499</v>
      </c>
      <c r="J637" s="8">
        <f t="shared" si="539"/>
        <v>1995.9003128708596</v>
      </c>
      <c r="L637" s="8">
        <f t="shared" si="549"/>
        <v>392314</v>
      </c>
      <c r="M637" s="4">
        <f t="shared" si="533"/>
        <v>3.1725706624667269E-2</v>
      </c>
      <c r="N637" s="4">
        <f t="shared" si="534"/>
        <v>0.63831165027692272</v>
      </c>
      <c r="O637" s="8">
        <f t="shared" si="535"/>
        <v>202799</v>
      </c>
      <c r="P637" s="1">
        <f t="shared" si="540"/>
        <v>0</v>
      </c>
      <c r="Q637" s="4">
        <f t="shared" si="543"/>
        <v>0</v>
      </c>
      <c r="R637" s="22">
        <f t="shared" si="544"/>
        <v>1</v>
      </c>
      <c r="T637" s="12">
        <f t="shared" si="572"/>
        <v>0</v>
      </c>
      <c r="U637" s="12"/>
      <c r="V637" s="12"/>
      <c r="W637" s="4" t="e">
        <f t="shared" si="573"/>
        <v>#DIV/0!</v>
      </c>
      <c r="X637" s="12"/>
      <c r="Y637" s="42" t="e">
        <f t="shared" si="577"/>
        <v>#DIV/0!</v>
      </c>
      <c r="Z637" s="44" t="e">
        <f t="shared" si="581"/>
        <v>#DIV/0!</v>
      </c>
      <c r="AA637" s="11">
        <f t="shared" si="574"/>
        <v>0</v>
      </c>
      <c r="AB637" s="4" t="e">
        <f t="shared" si="575"/>
        <v>#DIV/0!</v>
      </c>
      <c r="AC637" s="4">
        <f t="shared" si="569"/>
        <v>0</v>
      </c>
      <c r="AD637" s="4">
        <f t="shared" si="570"/>
        <v>0</v>
      </c>
      <c r="AE637" s="4" t="e">
        <f t="shared" si="571"/>
        <v>#DIV/0!</v>
      </c>
      <c r="AF637" s="1">
        <f t="shared" si="536"/>
        <v>411813</v>
      </c>
      <c r="AG637" s="4">
        <f t="shared" si="546"/>
        <v>0.95265083909444337</v>
      </c>
      <c r="AH637" s="4">
        <f t="shared" si="547"/>
        <v>4.7349160905556652E-2</v>
      </c>
    </row>
    <row r="638" spans="1:34" x14ac:dyDescent="0.25">
      <c r="A638" s="3">
        <v>44530</v>
      </c>
      <c r="B638" s="8">
        <v>0</v>
      </c>
      <c r="C638" s="39"/>
      <c r="D638" s="40"/>
      <c r="E638" s="40"/>
      <c r="F638" s="8">
        <f t="shared" si="537"/>
        <v>614612</v>
      </c>
      <c r="G638" s="8">
        <v>0</v>
      </c>
      <c r="H638" s="8"/>
      <c r="I638" s="8">
        <f t="shared" si="538"/>
        <v>19499</v>
      </c>
      <c r="J638" s="8">
        <f t="shared" si="539"/>
        <v>1995.9003128708596</v>
      </c>
      <c r="L638" s="8">
        <f t="shared" si="549"/>
        <v>392314</v>
      </c>
      <c r="M638" s="4">
        <f t="shared" si="533"/>
        <v>3.1725706624667269E-2</v>
      </c>
      <c r="N638" s="4">
        <f t="shared" si="534"/>
        <v>0.63831165027692272</v>
      </c>
      <c r="O638" s="8">
        <f t="shared" si="535"/>
        <v>202799</v>
      </c>
      <c r="P638" s="1">
        <f t="shared" si="540"/>
        <v>0</v>
      </c>
      <c r="Q638" s="4">
        <f t="shared" si="543"/>
        <v>0</v>
      </c>
      <c r="R638" s="22">
        <f t="shared" si="544"/>
        <v>1</v>
      </c>
      <c r="T638" s="12">
        <f t="shared" si="572"/>
        <v>0</v>
      </c>
      <c r="U638" s="12"/>
      <c r="V638" s="12"/>
      <c r="W638" s="4" t="e">
        <f t="shared" si="573"/>
        <v>#DIV/0!</v>
      </c>
      <c r="X638" s="12"/>
      <c r="Y638" s="42" t="e">
        <f t="shared" si="577"/>
        <v>#DIV/0!</v>
      </c>
      <c r="Z638" s="44" t="e">
        <f t="shared" si="581"/>
        <v>#DIV/0!</v>
      </c>
      <c r="AA638" s="11">
        <f t="shared" si="574"/>
        <v>0</v>
      </c>
      <c r="AB638" s="4" t="e">
        <f t="shared" si="575"/>
        <v>#DIV/0!</v>
      </c>
      <c r="AC638" s="4">
        <f t="shared" si="569"/>
        <v>0</v>
      </c>
      <c r="AD638" s="4">
        <f t="shared" si="570"/>
        <v>0</v>
      </c>
      <c r="AE638" s="4" t="e">
        <f t="shared" si="571"/>
        <v>#DIV/0!</v>
      </c>
      <c r="AF638" s="1">
        <f t="shared" si="536"/>
        <v>411813</v>
      </c>
      <c r="AG638" s="4">
        <f t="shared" si="546"/>
        <v>0.95265083909444337</v>
      </c>
      <c r="AH638" s="4">
        <f t="shared" si="547"/>
        <v>4.7349160905556652E-2</v>
      </c>
    </row>
    <row r="639" spans="1:34" x14ac:dyDescent="0.25">
      <c r="A639" s="3">
        <v>44531</v>
      </c>
      <c r="B639" s="8">
        <v>0</v>
      </c>
      <c r="C639" s="39"/>
      <c r="D639" s="40"/>
      <c r="E639" s="40"/>
      <c r="F639" s="8">
        <f t="shared" si="537"/>
        <v>614612</v>
      </c>
      <c r="G639" s="8">
        <v>0</v>
      </c>
      <c r="H639" s="8"/>
      <c r="I639" s="8">
        <f t="shared" si="538"/>
        <v>19499</v>
      </c>
      <c r="J639" s="8">
        <f t="shared" si="539"/>
        <v>1995.9003128708596</v>
      </c>
      <c r="L639" s="8">
        <f t="shared" si="549"/>
        <v>392314</v>
      </c>
      <c r="M639" s="4">
        <f t="shared" si="533"/>
        <v>3.1725706624667269E-2</v>
      </c>
      <c r="N639" s="4">
        <f t="shared" si="534"/>
        <v>0.63831165027692272</v>
      </c>
      <c r="O639" s="8">
        <f t="shared" si="535"/>
        <v>202799</v>
      </c>
      <c r="P639" s="1">
        <f t="shared" si="540"/>
        <v>0</v>
      </c>
      <c r="Q639" s="4">
        <f t="shared" si="543"/>
        <v>0</v>
      </c>
      <c r="R639" s="22">
        <f t="shared" si="544"/>
        <v>1</v>
      </c>
      <c r="T639" s="12">
        <f t="shared" si="572"/>
        <v>0</v>
      </c>
      <c r="U639" s="12"/>
      <c r="V639" s="12"/>
      <c r="W639" s="4" t="e">
        <f t="shared" si="573"/>
        <v>#DIV/0!</v>
      </c>
      <c r="X639" s="12"/>
      <c r="Y639" s="42" t="e">
        <f t="shared" si="577"/>
        <v>#DIV/0!</v>
      </c>
      <c r="Z639" s="44" t="e">
        <f t="shared" si="581"/>
        <v>#DIV/0!</v>
      </c>
      <c r="AA639" s="11">
        <f t="shared" si="574"/>
        <v>0</v>
      </c>
      <c r="AB639" s="4" t="e">
        <f t="shared" si="575"/>
        <v>#DIV/0!</v>
      </c>
      <c r="AC639" s="4">
        <f t="shared" si="569"/>
        <v>0</v>
      </c>
      <c r="AD639" s="4">
        <f t="shared" si="570"/>
        <v>0</v>
      </c>
      <c r="AE639" s="4" t="e">
        <f t="shared" si="571"/>
        <v>#DIV/0!</v>
      </c>
      <c r="AF639" s="1">
        <f t="shared" si="536"/>
        <v>411813</v>
      </c>
      <c r="AG639" s="4">
        <f t="shared" si="546"/>
        <v>0.95265083909444337</v>
      </c>
      <c r="AH639" s="4">
        <f t="shared" si="547"/>
        <v>4.7349160905556652E-2</v>
      </c>
    </row>
    <row r="640" spans="1:34" x14ac:dyDescent="0.25">
      <c r="A640" s="3">
        <v>44532</v>
      </c>
      <c r="B640" s="8">
        <v>0</v>
      </c>
      <c r="C640" s="39"/>
      <c r="D640" s="40"/>
      <c r="E640" s="40"/>
      <c r="F640" s="8">
        <f t="shared" si="537"/>
        <v>614612</v>
      </c>
      <c r="G640" s="8">
        <v>0</v>
      </c>
      <c r="H640" s="8"/>
      <c r="I640" s="8">
        <f t="shared" si="538"/>
        <v>19499</v>
      </c>
      <c r="J640" s="8">
        <f t="shared" si="539"/>
        <v>1995.9003128708596</v>
      </c>
      <c r="L640" s="8">
        <f t="shared" si="549"/>
        <v>392314</v>
      </c>
      <c r="M640" s="4">
        <f t="shared" si="533"/>
        <v>3.1725706624667269E-2</v>
      </c>
      <c r="N640" s="4">
        <f t="shared" si="534"/>
        <v>0.63831165027692272</v>
      </c>
      <c r="O640" s="8">
        <f t="shared" si="535"/>
        <v>202799</v>
      </c>
      <c r="P640" s="1">
        <f t="shared" si="540"/>
        <v>0</v>
      </c>
      <c r="Q640" s="4">
        <f t="shared" si="543"/>
        <v>0</v>
      </c>
      <c r="R640" s="22">
        <f t="shared" si="544"/>
        <v>1</v>
      </c>
      <c r="T640" s="12">
        <f t="shared" si="572"/>
        <v>0</v>
      </c>
      <c r="U640" s="12"/>
      <c r="V640" s="12"/>
      <c r="W640" s="4" t="e">
        <f t="shared" si="573"/>
        <v>#DIV/0!</v>
      </c>
      <c r="X640" s="12"/>
      <c r="Y640" s="42" t="e">
        <f t="shared" si="577"/>
        <v>#DIV/0!</v>
      </c>
      <c r="Z640" s="44" t="e">
        <f t="shared" si="581"/>
        <v>#DIV/0!</v>
      </c>
      <c r="AA640" s="11">
        <f t="shared" si="574"/>
        <v>0</v>
      </c>
      <c r="AB640" s="4" t="e">
        <f t="shared" si="575"/>
        <v>#DIV/0!</v>
      </c>
      <c r="AC640" s="4">
        <f t="shared" si="569"/>
        <v>0</v>
      </c>
      <c r="AD640" s="4">
        <f t="shared" si="570"/>
        <v>0</v>
      </c>
      <c r="AE640" s="4" t="e">
        <f t="shared" si="571"/>
        <v>#DIV/0!</v>
      </c>
      <c r="AF640" s="1">
        <f t="shared" si="536"/>
        <v>411813</v>
      </c>
      <c r="AG640" s="4">
        <f t="shared" si="546"/>
        <v>0.95265083909444337</v>
      </c>
      <c r="AH640" s="4">
        <f t="shared" si="547"/>
        <v>4.7349160905556652E-2</v>
      </c>
    </row>
    <row r="641" spans="1:34" x14ac:dyDescent="0.25">
      <c r="A641" s="3">
        <v>44533</v>
      </c>
      <c r="B641" s="8">
        <v>0</v>
      </c>
      <c r="C641" s="39"/>
      <c r="D641" s="40"/>
      <c r="E641" s="40"/>
      <c r="F641" s="8">
        <f t="shared" si="537"/>
        <v>614612</v>
      </c>
      <c r="G641" s="8">
        <v>0</v>
      </c>
      <c r="H641" s="8"/>
      <c r="I641" s="8">
        <f t="shared" si="538"/>
        <v>19499</v>
      </c>
      <c r="J641" s="8">
        <f t="shared" si="539"/>
        <v>1995.9003128708596</v>
      </c>
      <c r="L641" s="8">
        <f t="shared" si="549"/>
        <v>392314</v>
      </c>
      <c r="M641" s="4">
        <f t="shared" si="533"/>
        <v>3.1725706624667269E-2</v>
      </c>
      <c r="N641" s="4">
        <f t="shared" si="534"/>
        <v>0.63831165027692272</v>
      </c>
      <c r="O641" s="8">
        <f t="shared" si="535"/>
        <v>202799</v>
      </c>
      <c r="P641" s="1">
        <f t="shared" si="540"/>
        <v>0</v>
      </c>
      <c r="Q641" s="4">
        <f t="shared" si="543"/>
        <v>0</v>
      </c>
      <c r="R641" s="22">
        <f t="shared" si="544"/>
        <v>1</v>
      </c>
      <c r="T641" s="12">
        <f t="shared" si="572"/>
        <v>0</v>
      </c>
      <c r="U641" s="12"/>
      <c r="V641" s="12"/>
      <c r="W641" s="4" t="e">
        <f t="shared" si="573"/>
        <v>#DIV/0!</v>
      </c>
      <c r="X641" s="12"/>
      <c r="Y641" s="42" t="e">
        <f t="shared" si="577"/>
        <v>#DIV/0!</v>
      </c>
      <c r="Z641" s="44" t="e">
        <f t="shared" si="581"/>
        <v>#DIV/0!</v>
      </c>
      <c r="AA641" s="11">
        <f t="shared" si="574"/>
        <v>0</v>
      </c>
      <c r="AB641" s="4" t="e">
        <f t="shared" si="575"/>
        <v>#DIV/0!</v>
      </c>
      <c r="AC641" s="4">
        <f t="shared" si="569"/>
        <v>0</v>
      </c>
      <c r="AD641" s="4">
        <f t="shared" si="570"/>
        <v>0</v>
      </c>
      <c r="AE641" s="4" t="e">
        <f t="shared" si="571"/>
        <v>#DIV/0!</v>
      </c>
      <c r="AF641" s="1">
        <f t="shared" si="536"/>
        <v>411813</v>
      </c>
      <c r="AG641" s="4">
        <f t="shared" si="546"/>
        <v>0.95265083909444337</v>
      </c>
      <c r="AH641" s="4">
        <f t="shared" si="547"/>
        <v>4.7349160905556652E-2</v>
      </c>
    </row>
    <row r="642" spans="1:34" x14ac:dyDescent="0.25">
      <c r="A642" s="3">
        <v>44534</v>
      </c>
      <c r="B642" s="8">
        <v>0</v>
      </c>
      <c r="C642" s="39"/>
      <c r="D642" s="40"/>
      <c r="E642" s="40" t="e">
        <f t="shared" ref="E642" si="585">(B642+B643+B644+B645+B646)/(B637+B638+B639+B640+B641)</f>
        <v>#DIV/0!</v>
      </c>
      <c r="F642" s="8">
        <f t="shared" si="537"/>
        <v>614612</v>
      </c>
      <c r="G642" s="8">
        <v>0</v>
      </c>
      <c r="H642" s="8"/>
      <c r="I642" s="8">
        <f t="shared" si="538"/>
        <v>19499</v>
      </c>
      <c r="J642" s="8">
        <f t="shared" si="539"/>
        <v>1995.9003128708596</v>
      </c>
      <c r="L642" s="8">
        <f t="shared" si="549"/>
        <v>392314</v>
      </c>
      <c r="M642" s="4">
        <f t="shared" ref="M642:M669" si="586">I642/F642</f>
        <v>3.1725706624667269E-2</v>
      </c>
      <c r="N642" s="4">
        <f t="shared" ref="N642:N669" si="587">L642/F642</f>
        <v>0.63831165027692272</v>
      </c>
      <c r="O642" s="8">
        <f t="shared" ref="O642:O669" si="588">F642-(I642+L642)</f>
        <v>202799</v>
      </c>
      <c r="P642" s="1">
        <f t="shared" si="540"/>
        <v>0</v>
      </c>
      <c r="Q642" s="4">
        <f t="shared" si="543"/>
        <v>0</v>
      </c>
      <c r="R642" s="22">
        <f t="shared" si="544"/>
        <v>1</v>
      </c>
      <c r="T642" s="12">
        <f t="shared" si="572"/>
        <v>0</v>
      </c>
      <c r="U642" s="12"/>
      <c r="V642" s="12"/>
      <c r="W642" s="4" t="e">
        <f t="shared" si="573"/>
        <v>#DIV/0!</v>
      </c>
      <c r="X642" s="12"/>
      <c r="Y642" s="42" t="e">
        <f t="shared" si="577"/>
        <v>#DIV/0!</v>
      </c>
      <c r="Z642" s="44" t="e">
        <f t="shared" si="581"/>
        <v>#DIV/0!</v>
      </c>
      <c r="AA642" s="11">
        <f t="shared" si="574"/>
        <v>0</v>
      </c>
      <c r="AB642" s="4" t="e">
        <f t="shared" si="575"/>
        <v>#DIV/0!</v>
      </c>
      <c r="AC642" s="4">
        <f t="shared" si="569"/>
        <v>0</v>
      </c>
      <c r="AD642" s="4">
        <f t="shared" si="570"/>
        <v>0</v>
      </c>
      <c r="AE642" s="4" t="e">
        <f t="shared" si="571"/>
        <v>#DIV/0!</v>
      </c>
      <c r="AF642" s="1">
        <f t="shared" ref="AF642:AF669" si="589">F642-O642</f>
        <v>411813</v>
      </c>
      <c r="AG642" s="4">
        <f t="shared" si="546"/>
        <v>0.95265083909444337</v>
      </c>
      <c r="AH642" s="4">
        <f t="shared" si="547"/>
        <v>4.7349160905556652E-2</v>
      </c>
    </row>
    <row r="643" spans="1:34" x14ac:dyDescent="0.25">
      <c r="A643" s="3">
        <v>44535</v>
      </c>
      <c r="B643" s="8">
        <v>0</v>
      </c>
      <c r="C643" s="39"/>
      <c r="D643" s="40"/>
      <c r="E643" s="40"/>
      <c r="F643" s="8">
        <f t="shared" ref="F643:F669" si="590">F642+B643</f>
        <v>614612</v>
      </c>
      <c r="G643" s="8">
        <v>0</v>
      </c>
      <c r="H643" s="8"/>
      <c r="I643" s="8">
        <f t="shared" ref="I643:I669" si="591">I642+G643</f>
        <v>19499</v>
      </c>
      <c r="J643" s="8">
        <f t="shared" si="539"/>
        <v>1995.9003128708596</v>
      </c>
      <c r="L643" s="8">
        <f t="shared" si="549"/>
        <v>392314</v>
      </c>
      <c r="M643" s="4">
        <f t="shared" si="586"/>
        <v>3.1725706624667269E-2</v>
      </c>
      <c r="N643" s="4">
        <f t="shared" si="587"/>
        <v>0.63831165027692272</v>
      </c>
      <c r="O643" s="8">
        <f t="shared" si="588"/>
        <v>202799</v>
      </c>
      <c r="P643" s="1">
        <f t="shared" si="540"/>
        <v>0</v>
      </c>
      <c r="Q643" s="4">
        <f t="shared" si="543"/>
        <v>0</v>
      </c>
      <c r="R643" s="22">
        <f t="shared" si="544"/>
        <v>1</v>
      </c>
      <c r="T643" s="12">
        <f t="shared" si="572"/>
        <v>0</v>
      </c>
      <c r="U643" s="12"/>
      <c r="V643" s="12"/>
      <c r="W643" s="4" t="e">
        <f t="shared" si="573"/>
        <v>#DIV/0!</v>
      </c>
      <c r="X643" s="12"/>
      <c r="Y643" s="42" t="e">
        <f t="shared" si="577"/>
        <v>#DIV/0!</v>
      </c>
      <c r="Z643" s="44" t="e">
        <f t="shared" si="581"/>
        <v>#DIV/0!</v>
      </c>
      <c r="AA643" s="11">
        <f t="shared" si="574"/>
        <v>0</v>
      </c>
      <c r="AB643" s="4" t="e">
        <f t="shared" si="575"/>
        <v>#DIV/0!</v>
      </c>
      <c r="AC643" s="4">
        <f t="shared" si="569"/>
        <v>0</v>
      </c>
      <c r="AD643" s="4">
        <f t="shared" si="570"/>
        <v>0</v>
      </c>
      <c r="AE643" s="4" t="e">
        <f t="shared" si="571"/>
        <v>#DIV/0!</v>
      </c>
      <c r="AF643" s="1">
        <f t="shared" si="589"/>
        <v>411813</v>
      </c>
      <c r="AG643" s="4">
        <f t="shared" si="546"/>
        <v>0.95265083909444337</v>
      </c>
      <c r="AH643" s="4">
        <f t="shared" si="547"/>
        <v>4.7349160905556652E-2</v>
      </c>
    </row>
    <row r="644" spans="1:34" x14ac:dyDescent="0.25">
      <c r="A644" s="3">
        <v>44536</v>
      </c>
      <c r="B644" s="8">
        <v>0</v>
      </c>
      <c r="C644" s="39">
        <f t="shared" ref="C644" si="592">B644+B645+B646+B647+B648+B649+B650</f>
        <v>0</v>
      </c>
      <c r="D644" s="40" t="e">
        <f t="shared" ref="D644" si="593">C644/C637</f>
        <v>#DIV/0!</v>
      </c>
      <c r="E644" s="40"/>
      <c r="F644" s="8">
        <f t="shared" si="590"/>
        <v>614612</v>
      </c>
      <c r="G644" s="8">
        <v>0</v>
      </c>
      <c r="H644" s="8"/>
      <c r="I644" s="8">
        <f t="shared" si="591"/>
        <v>19499</v>
      </c>
      <c r="J644" s="8">
        <f t="shared" ref="J644:J669" si="594">I644/9.769526</f>
        <v>1995.9003128708596</v>
      </c>
      <c r="L644" s="8">
        <f t="shared" si="549"/>
        <v>392314</v>
      </c>
      <c r="M644" s="4">
        <f t="shared" si="586"/>
        <v>3.1725706624667269E-2</v>
      </c>
      <c r="N644" s="4">
        <f t="shared" si="587"/>
        <v>0.63831165027692272</v>
      </c>
      <c r="O644" s="8">
        <f t="shared" si="588"/>
        <v>202799</v>
      </c>
      <c r="P644" s="1">
        <f t="shared" ref="P644:P669" si="595">O644-O643</f>
        <v>0</v>
      </c>
      <c r="Q644" s="4">
        <f t="shared" si="543"/>
        <v>0</v>
      </c>
      <c r="R644" s="22">
        <f t="shared" si="544"/>
        <v>1</v>
      </c>
      <c r="T644" s="12">
        <f t="shared" si="572"/>
        <v>0</v>
      </c>
      <c r="U644" s="12"/>
      <c r="V644" s="12"/>
      <c r="W644" s="4" t="e">
        <f t="shared" si="573"/>
        <v>#DIV/0!</v>
      </c>
      <c r="X644" s="12"/>
      <c r="Y644" s="42" t="e">
        <f t="shared" si="577"/>
        <v>#DIV/0!</v>
      </c>
      <c r="Z644" s="44" t="e">
        <f t="shared" si="581"/>
        <v>#DIV/0!</v>
      </c>
      <c r="AA644" s="11">
        <f t="shared" si="574"/>
        <v>0</v>
      </c>
      <c r="AB644" s="4" t="e">
        <f t="shared" si="575"/>
        <v>#DIV/0!</v>
      </c>
      <c r="AC644" s="4">
        <f t="shared" si="569"/>
        <v>0</v>
      </c>
      <c r="AD644" s="4">
        <f t="shared" si="570"/>
        <v>0</v>
      </c>
      <c r="AE644" s="4" t="e">
        <f t="shared" si="571"/>
        <v>#DIV/0!</v>
      </c>
      <c r="AF644" s="1">
        <f t="shared" si="589"/>
        <v>411813</v>
      </c>
      <c r="AG644" s="4">
        <f t="shared" si="546"/>
        <v>0.95265083909444337</v>
      </c>
      <c r="AH644" s="4">
        <f t="shared" si="547"/>
        <v>4.7349160905556652E-2</v>
      </c>
    </row>
    <row r="645" spans="1:34" x14ac:dyDescent="0.25">
      <c r="A645" s="3">
        <v>44537</v>
      </c>
      <c r="B645" s="8">
        <v>0</v>
      </c>
      <c r="C645" s="39"/>
      <c r="D645" s="40"/>
      <c r="E645" s="40"/>
      <c r="F645" s="8">
        <f t="shared" si="590"/>
        <v>614612</v>
      </c>
      <c r="G645" s="8">
        <v>0</v>
      </c>
      <c r="H645" s="8"/>
      <c r="I645" s="8">
        <f t="shared" si="591"/>
        <v>19499</v>
      </c>
      <c r="J645" s="8">
        <f t="shared" si="594"/>
        <v>1995.9003128708596</v>
      </c>
      <c r="L645" s="8">
        <f t="shared" si="549"/>
        <v>392314</v>
      </c>
      <c r="M645" s="4">
        <f t="shared" si="586"/>
        <v>3.1725706624667269E-2</v>
      </c>
      <c r="N645" s="4">
        <f t="shared" si="587"/>
        <v>0.63831165027692272</v>
      </c>
      <c r="O645" s="8">
        <f t="shared" si="588"/>
        <v>202799</v>
      </c>
      <c r="P645" s="1">
        <f t="shared" si="595"/>
        <v>0</v>
      </c>
      <c r="Q645" s="4">
        <f t="shared" ref="Q645:Q669" si="596">(O645-O644)/O644</f>
        <v>0</v>
      </c>
      <c r="R645" s="22">
        <f t="shared" ref="R645:R669" si="597">O645/O644</f>
        <v>1</v>
      </c>
      <c r="T645" s="12">
        <f t="shared" si="572"/>
        <v>0</v>
      </c>
      <c r="U645" s="12"/>
      <c r="V645" s="12"/>
      <c r="W645" s="4" t="e">
        <f t="shared" si="573"/>
        <v>#DIV/0!</v>
      </c>
      <c r="X645" s="12"/>
      <c r="Y645" s="42" t="e">
        <f t="shared" si="577"/>
        <v>#DIV/0!</v>
      </c>
      <c r="Z645" s="44" t="e">
        <f t="shared" si="581"/>
        <v>#DIV/0!</v>
      </c>
      <c r="AA645" s="11">
        <f t="shared" si="574"/>
        <v>0</v>
      </c>
      <c r="AB645" s="4" t="e">
        <f t="shared" si="575"/>
        <v>#DIV/0!</v>
      </c>
      <c r="AC645" s="4">
        <f t="shared" si="569"/>
        <v>0</v>
      </c>
      <c r="AD645" s="4">
        <f t="shared" si="570"/>
        <v>0</v>
      </c>
      <c r="AE645" s="4" t="e">
        <f t="shared" si="571"/>
        <v>#DIV/0!</v>
      </c>
      <c r="AF645" s="1">
        <f t="shared" si="589"/>
        <v>411813</v>
      </c>
      <c r="AG645" s="4">
        <f t="shared" si="546"/>
        <v>0.95265083909444337</v>
      </c>
      <c r="AH645" s="4">
        <f t="shared" si="547"/>
        <v>4.7349160905556652E-2</v>
      </c>
    </row>
    <row r="646" spans="1:34" x14ac:dyDescent="0.25">
      <c r="A646" s="3">
        <v>44538</v>
      </c>
      <c r="B646" s="8">
        <v>0</v>
      </c>
      <c r="C646" s="39"/>
      <c r="D646" s="40"/>
      <c r="E646" s="40"/>
      <c r="F646" s="8">
        <f t="shared" si="590"/>
        <v>614612</v>
      </c>
      <c r="G646" s="8">
        <v>0</v>
      </c>
      <c r="H646" s="8"/>
      <c r="I646" s="8">
        <f t="shared" si="591"/>
        <v>19499</v>
      </c>
      <c r="J646" s="8">
        <f t="shared" si="594"/>
        <v>1995.9003128708596</v>
      </c>
      <c r="L646" s="8">
        <f t="shared" si="549"/>
        <v>392314</v>
      </c>
      <c r="M646" s="4">
        <f t="shared" si="586"/>
        <v>3.1725706624667269E-2</v>
      </c>
      <c r="N646" s="4">
        <f t="shared" si="587"/>
        <v>0.63831165027692272</v>
      </c>
      <c r="O646" s="8">
        <f t="shared" si="588"/>
        <v>202799</v>
      </c>
      <c r="P646" s="1">
        <f t="shared" si="595"/>
        <v>0</v>
      </c>
      <c r="Q646" s="4">
        <f t="shared" si="596"/>
        <v>0</v>
      </c>
      <c r="R646" s="22">
        <f t="shared" si="597"/>
        <v>1</v>
      </c>
      <c r="T646" s="12">
        <f t="shared" si="572"/>
        <v>0</v>
      </c>
      <c r="U646" s="12"/>
      <c r="V646" s="12"/>
      <c r="W646" s="4" t="e">
        <f t="shared" si="573"/>
        <v>#DIV/0!</v>
      </c>
      <c r="X646" s="12"/>
      <c r="Y646" s="42" t="e">
        <f t="shared" si="577"/>
        <v>#DIV/0!</v>
      </c>
      <c r="Z646" s="44" t="e">
        <f t="shared" si="581"/>
        <v>#DIV/0!</v>
      </c>
      <c r="AA646" s="11">
        <f t="shared" si="574"/>
        <v>0</v>
      </c>
      <c r="AB646" s="4" t="e">
        <f t="shared" si="575"/>
        <v>#DIV/0!</v>
      </c>
      <c r="AC646" s="4">
        <f t="shared" si="569"/>
        <v>0</v>
      </c>
      <c r="AD646" s="4">
        <f t="shared" si="570"/>
        <v>0</v>
      </c>
      <c r="AE646" s="4" t="e">
        <f t="shared" si="571"/>
        <v>#DIV/0!</v>
      </c>
      <c r="AF646" s="1">
        <f t="shared" si="589"/>
        <v>411813</v>
      </c>
      <c r="AG646" s="4">
        <f t="shared" si="546"/>
        <v>0.95265083909444337</v>
      </c>
      <c r="AH646" s="4">
        <f t="shared" si="547"/>
        <v>4.7349160905556652E-2</v>
      </c>
    </row>
    <row r="647" spans="1:34" x14ac:dyDescent="0.25">
      <c r="A647" s="3">
        <v>44539</v>
      </c>
      <c r="B647" s="8">
        <v>0</v>
      </c>
      <c r="C647" s="39"/>
      <c r="D647" s="40"/>
      <c r="E647" s="40" t="e">
        <f t="shared" ref="E647" si="598">(B647+B648+B649+B650+B651)/(B642+B643+B644+B645+B646)</f>
        <v>#DIV/0!</v>
      </c>
      <c r="F647" s="8">
        <f t="shared" si="590"/>
        <v>614612</v>
      </c>
      <c r="G647" s="8">
        <v>0</v>
      </c>
      <c r="H647" s="8"/>
      <c r="I647" s="8">
        <f t="shared" si="591"/>
        <v>19499</v>
      </c>
      <c r="J647" s="8">
        <f t="shared" si="594"/>
        <v>1995.9003128708596</v>
      </c>
      <c r="L647" s="8">
        <f t="shared" si="549"/>
        <v>392314</v>
      </c>
      <c r="M647" s="4">
        <f t="shared" si="586"/>
        <v>3.1725706624667269E-2</v>
      </c>
      <c r="N647" s="4">
        <f t="shared" si="587"/>
        <v>0.63831165027692272</v>
      </c>
      <c r="O647" s="8">
        <f t="shared" si="588"/>
        <v>202799</v>
      </c>
      <c r="P647" s="1">
        <f t="shared" si="595"/>
        <v>0</v>
      </c>
      <c r="Q647" s="4">
        <f t="shared" si="596"/>
        <v>0</v>
      </c>
      <c r="R647" s="22">
        <f t="shared" si="597"/>
        <v>1</v>
      </c>
      <c r="T647" s="12">
        <f t="shared" si="572"/>
        <v>0</v>
      </c>
      <c r="U647" s="12"/>
      <c r="V647" s="12"/>
      <c r="W647" s="4" t="e">
        <f t="shared" si="573"/>
        <v>#DIV/0!</v>
      </c>
      <c r="X647" s="12"/>
      <c r="Y647" s="42" t="e">
        <f t="shared" si="577"/>
        <v>#DIV/0!</v>
      </c>
      <c r="Z647" s="44" t="e">
        <f t="shared" si="581"/>
        <v>#DIV/0!</v>
      </c>
      <c r="AA647" s="11">
        <f t="shared" si="574"/>
        <v>0</v>
      </c>
      <c r="AB647" s="4" t="e">
        <f t="shared" si="575"/>
        <v>#DIV/0!</v>
      </c>
      <c r="AC647" s="4">
        <f t="shared" si="569"/>
        <v>0</v>
      </c>
      <c r="AD647" s="4">
        <f t="shared" si="570"/>
        <v>0</v>
      </c>
      <c r="AE647" s="4" t="e">
        <f t="shared" si="571"/>
        <v>#DIV/0!</v>
      </c>
      <c r="AF647" s="1">
        <f t="shared" si="589"/>
        <v>411813</v>
      </c>
      <c r="AG647" s="4">
        <f t="shared" si="546"/>
        <v>0.95265083909444337</v>
      </c>
      <c r="AH647" s="4">
        <f t="shared" si="547"/>
        <v>4.7349160905556652E-2</v>
      </c>
    </row>
    <row r="648" spans="1:34" x14ac:dyDescent="0.25">
      <c r="A648" s="3">
        <v>44540</v>
      </c>
      <c r="B648" s="8">
        <v>0</v>
      </c>
      <c r="C648" s="39"/>
      <c r="D648" s="40"/>
      <c r="E648" s="40"/>
      <c r="F648" s="8">
        <f t="shared" si="590"/>
        <v>614612</v>
      </c>
      <c r="G648" s="8">
        <v>0</v>
      </c>
      <c r="H648" s="8"/>
      <c r="I648" s="8">
        <f t="shared" si="591"/>
        <v>19499</v>
      </c>
      <c r="J648" s="8">
        <f t="shared" si="594"/>
        <v>1995.9003128708596</v>
      </c>
      <c r="L648" s="8">
        <f t="shared" si="549"/>
        <v>392314</v>
      </c>
      <c r="M648" s="4">
        <f t="shared" si="586"/>
        <v>3.1725706624667269E-2</v>
      </c>
      <c r="N648" s="4">
        <f t="shared" si="587"/>
        <v>0.63831165027692272</v>
      </c>
      <c r="O648" s="8">
        <f t="shared" si="588"/>
        <v>202799</v>
      </c>
      <c r="P648" s="1">
        <f t="shared" si="595"/>
        <v>0</v>
      </c>
      <c r="Q648" s="4">
        <f t="shared" si="596"/>
        <v>0</v>
      </c>
      <c r="R648" s="22">
        <f t="shared" si="597"/>
        <v>1</v>
      </c>
      <c r="T648" s="12">
        <f t="shared" si="572"/>
        <v>0</v>
      </c>
      <c r="U648" s="12"/>
      <c r="V648" s="12"/>
      <c r="W648" s="4" t="e">
        <f t="shared" si="573"/>
        <v>#DIV/0!</v>
      </c>
      <c r="X648" s="12"/>
      <c r="Y648" s="42" t="e">
        <f t="shared" si="577"/>
        <v>#DIV/0!</v>
      </c>
      <c r="Z648" s="44" t="e">
        <f t="shared" si="581"/>
        <v>#DIV/0!</v>
      </c>
      <c r="AA648" s="11">
        <f t="shared" si="574"/>
        <v>0</v>
      </c>
      <c r="AB648" s="4" t="e">
        <f t="shared" si="575"/>
        <v>#DIV/0!</v>
      </c>
      <c r="AC648" s="4">
        <f t="shared" si="569"/>
        <v>0</v>
      </c>
      <c r="AD648" s="4">
        <f t="shared" si="570"/>
        <v>0</v>
      </c>
      <c r="AE648" s="4" t="e">
        <f t="shared" si="571"/>
        <v>#DIV/0!</v>
      </c>
      <c r="AF648" s="1">
        <f t="shared" si="589"/>
        <v>411813</v>
      </c>
      <c r="AG648" s="4">
        <f t="shared" si="546"/>
        <v>0.95265083909444337</v>
      </c>
      <c r="AH648" s="4">
        <f t="shared" si="547"/>
        <v>4.7349160905556652E-2</v>
      </c>
    </row>
    <row r="649" spans="1:34" x14ac:dyDescent="0.25">
      <c r="A649" s="3">
        <v>44541</v>
      </c>
      <c r="B649" s="8">
        <v>0</v>
      </c>
      <c r="C649" s="39"/>
      <c r="D649" s="40"/>
      <c r="E649" s="40"/>
      <c r="F649" s="8">
        <f t="shared" si="590"/>
        <v>614612</v>
      </c>
      <c r="G649" s="8">
        <v>0</v>
      </c>
      <c r="H649" s="8"/>
      <c r="I649" s="8">
        <f t="shared" si="591"/>
        <v>19499</v>
      </c>
      <c r="J649" s="8">
        <f t="shared" si="594"/>
        <v>1995.9003128708596</v>
      </c>
      <c r="L649" s="8">
        <f t="shared" si="549"/>
        <v>392314</v>
      </c>
      <c r="M649" s="4">
        <f t="shared" si="586"/>
        <v>3.1725706624667269E-2</v>
      </c>
      <c r="N649" s="4">
        <f t="shared" si="587"/>
        <v>0.63831165027692272</v>
      </c>
      <c r="O649" s="8">
        <f t="shared" si="588"/>
        <v>202799</v>
      </c>
      <c r="P649" s="1">
        <f t="shared" si="595"/>
        <v>0</v>
      </c>
      <c r="Q649" s="4">
        <f t="shared" si="596"/>
        <v>0</v>
      </c>
      <c r="R649" s="22">
        <f t="shared" si="597"/>
        <v>1</v>
      </c>
      <c r="T649" s="12">
        <f t="shared" si="572"/>
        <v>0</v>
      </c>
      <c r="U649" s="12"/>
      <c r="V649" s="12"/>
      <c r="W649" s="4" t="e">
        <f t="shared" si="573"/>
        <v>#DIV/0!</v>
      </c>
      <c r="X649" s="12"/>
      <c r="Y649" s="42" t="e">
        <f t="shared" si="577"/>
        <v>#DIV/0!</v>
      </c>
      <c r="Z649" s="44" t="e">
        <f t="shared" si="581"/>
        <v>#DIV/0!</v>
      </c>
      <c r="AA649" s="11">
        <f t="shared" si="574"/>
        <v>0</v>
      </c>
      <c r="AB649" s="4" t="e">
        <f t="shared" si="575"/>
        <v>#DIV/0!</v>
      </c>
      <c r="AC649" s="4">
        <f t="shared" si="569"/>
        <v>0</v>
      </c>
      <c r="AD649" s="4">
        <f t="shared" si="570"/>
        <v>0</v>
      </c>
      <c r="AE649" s="4" t="e">
        <f t="shared" si="571"/>
        <v>#DIV/0!</v>
      </c>
      <c r="AF649" s="1">
        <f t="shared" si="589"/>
        <v>411813</v>
      </c>
      <c r="AG649" s="4">
        <f t="shared" si="546"/>
        <v>0.95265083909444337</v>
      </c>
      <c r="AH649" s="4">
        <f t="shared" si="547"/>
        <v>4.7349160905556652E-2</v>
      </c>
    </row>
    <row r="650" spans="1:34" x14ac:dyDescent="0.25">
      <c r="A650" s="3">
        <v>44542</v>
      </c>
      <c r="B650" s="8">
        <v>0</v>
      </c>
      <c r="C650" s="39"/>
      <c r="D650" s="40"/>
      <c r="E650" s="40"/>
      <c r="F650" s="8">
        <f t="shared" si="590"/>
        <v>614612</v>
      </c>
      <c r="G650" s="8">
        <v>0</v>
      </c>
      <c r="H650" s="8"/>
      <c r="I650" s="8">
        <f t="shared" si="591"/>
        <v>19499</v>
      </c>
      <c r="J650" s="8">
        <f t="shared" si="594"/>
        <v>1995.9003128708596</v>
      </c>
      <c r="L650" s="8">
        <f t="shared" si="549"/>
        <v>392314</v>
      </c>
      <c r="M650" s="4">
        <f t="shared" si="586"/>
        <v>3.1725706624667269E-2</v>
      </c>
      <c r="N650" s="4">
        <f t="shared" si="587"/>
        <v>0.63831165027692272</v>
      </c>
      <c r="O650" s="8">
        <f t="shared" si="588"/>
        <v>202799</v>
      </c>
      <c r="P650" s="1">
        <f t="shared" si="595"/>
        <v>0</v>
      </c>
      <c r="Q650" s="4">
        <f t="shared" si="596"/>
        <v>0</v>
      </c>
      <c r="R650" s="22">
        <f t="shared" si="597"/>
        <v>1</v>
      </c>
      <c r="T650" s="12">
        <f t="shared" si="572"/>
        <v>0</v>
      </c>
      <c r="U650" s="12"/>
      <c r="V650" s="12"/>
      <c r="W650" s="4" t="e">
        <f t="shared" si="573"/>
        <v>#DIV/0!</v>
      </c>
      <c r="X650" s="12"/>
      <c r="Y650" s="42" t="e">
        <f t="shared" si="577"/>
        <v>#DIV/0!</v>
      </c>
      <c r="Z650" s="44" t="e">
        <f t="shared" si="581"/>
        <v>#DIV/0!</v>
      </c>
      <c r="AA650" s="11">
        <f t="shared" si="574"/>
        <v>0</v>
      </c>
      <c r="AB650" s="4" t="e">
        <f t="shared" si="575"/>
        <v>#DIV/0!</v>
      </c>
      <c r="AC650" s="4">
        <f t="shared" si="569"/>
        <v>0</v>
      </c>
      <c r="AD650" s="4">
        <f t="shared" si="570"/>
        <v>0</v>
      </c>
      <c r="AE650" s="4" t="e">
        <f t="shared" si="571"/>
        <v>#DIV/0!</v>
      </c>
      <c r="AF650" s="1">
        <f t="shared" si="589"/>
        <v>411813</v>
      </c>
      <c r="AG650" s="4">
        <f t="shared" ref="AG650:AG669" si="599">L650/AF650</f>
        <v>0.95265083909444337</v>
      </c>
      <c r="AH650" s="4">
        <f t="shared" ref="AH650:AH669" si="600">I650/AF650</f>
        <v>4.7349160905556652E-2</v>
      </c>
    </row>
    <row r="651" spans="1:34" x14ac:dyDescent="0.25">
      <c r="A651" s="3">
        <v>44543</v>
      </c>
      <c r="B651" s="8">
        <v>0</v>
      </c>
      <c r="C651" s="39">
        <f t="shared" ref="C651" si="601">B651+B652+B653+B654+B655+B656+B657</f>
        <v>0</v>
      </c>
      <c r="D651" s="40" t="e">
        <f t="shared" ref="D651" si="602">C651/C644</f>
        <v>#DIV/0!</v>
      </c>
      <c r="E651" s="40"/>
      <c r="F651" s="8">
        <f t="shared" si="590"/>
        <v>614612</v>
      </c>
      <c r="G651" s="8">
        <v>0</v>
      </c>
      <c r="H651" s="8"/>
      <c r="I651" s="8">
        <f t="shared" si="591"/>
        <v>19499</v>
      </c>
      <c r="J651" s="8">
        <f t="shared" si="594"/>
        <v>1995.9003128708596</v>
      </c>
      <c r="L651" s="8">
        <f t="shared" ref="L651:L669" si="603">L650+K651</f>
        <v>392314</v>
      </c>
      <c r="M651" s="4">
        <f t="shared" si="586"/>
        <v>3.1725706624667269E-2</v>
      </c>
      <c r="N651" s="4">
        <f t="shared" si="587"/>
        <v>0.63831165027692272</v>
      </c>
      <c r="O651" s="8">
        <f t="shared" si="588"/>
        <v>202799</v>
      </c>
      <c r="P651" s="1">
        <f t="shared" si="595"/>
        <v>0</v>
      </c>
      <c r="Q651" s="4">
        <f t="shared" si="596"/>
        <v>0</v>
      </c>
      <c r="R651" s="22">
        <f t="shared" si="597"/>
        <v>1</v>
      </c>
      <c r="T651" s="12">
        <f t="shared" si="572"/>
        <v>0</v>
      </c>
      <c r="U651" s="12"/>
      <c r="V651" s="12"/>
      <c r="W651" s="4" t="e">
        <f t="shared" si="573"/>
        <v>#DIV/0!</v>
      </c>
      <c r="X651" s="12"/>
      <c r="Y651" s="42" t="e">
        <f t="shared" si="577"/>
        <v>#DIV/0!</v>
      </c>
      <c r="Z651" s="44" t="e">
        <f t="shared" si="581"/>
        <v>#DIV/0!</v>
      </c>
      <c r="AA651" s="11">
        <f t="shared" si="574"/>
        <v>0</v>
      </c>
      <c r="AB651" s="4" t="e">
        <f t="shared" si="575"/>
        <v>#DIV/0!</v>
      </c>
      <c r="AC651" s="4">
        <f t="shared" si="569"/>
        <v>0</v>
      </c>
      <c r="AD651" s="4">
        <f t="shared" si="570"/>
        <v>0</v>
      </c>
      <c r="AE651" s="4" t="e">
        <f t="shared" si="571"/>
        <v>#DIV/0!</v>
      </c>
      <c r="AF651" s="1">
        <f t="shared" si="589"/>
        <v>411813</v>
      </c>
      <c r="AG651" s="4">
        <f t="shared" si="599"/>
        <v>0.95265083909444337</v>
      </c>
      <c r="AH651" s="4">
        <f t="shared" si="600"/>
        <v>4.7349160905556652E-2</v>
      </c>
    </row>
    <row r="652" spans="1:34" x14ac:dyDescent="0.25">
      <c r="A652" s="3">
        <v>44544</v>
      </c>
      <c r="B652" s="8">
        <v>0</v>
      </c>
      <c r="C652" s="39"/>
      <c r="D652" s="40"/>
      <c r="E652" s="40" t="e">
        <f t="shared" ref="E652" si="604">(B652+B653+B654+B655+B656)/(B647+B648+B649+B650+B651)</f>
        <v>#DIV/0!</v>
      </c>
      <c r="F652" s="8">
        <f t="shared" si="590"/>
        <v>614612</v>
      </c>
      <c r="G652" s="8">
        <v>0</v>
      </c>
      <c r="H652" s="8"/>
      <c r="I652" s="8">
        <f t="shared" si="591"/>
        <v>19499</v>
      </c>
      <c r="J652" s="8">
        <f t="shared" si="594"/>
        <v>1995.9003128708596</v>
      </c>
      <c r="L652" s="8">
        <f t="shared" si="603"/>
        <v>392314</v>
      </c>
      <c r="M652" s="4">
        <f t="shared" si="586"/>
        <v>3.1725706624667269E-2</v>
      </c>
      <c r="N652" s="4">
        <f t="shared" si="587"/>
        <v>0.63831165027692272</v>
      </c>
      <c r="O652" s="8">
        <f t="shared" si="588"/>
        <v>202799</v>
      </c>
      <c r="P652" s="1">
        <f t="shared" si="595"/>
        <v>0</v>
      </c>
      <c r="Q652" s="4">
        <f t="shared" si="596"/>
        <v>0</v>
      </c>
      <c r="R652" s="22">
        <f t="shared" si="597"/>
        <v>1</v>
      </c>
      <c r="T652" s="12">
        <f t="shared" si="572"/>
        <v>0</v>
      </c>
      <c r="U652" s="12"/>
      <c r="V652" s="12"/>
      <c r="W652" s="4" t="e">
        <f t="shared" si="573"/>
        <v>#DIV/0!</v>
      </c>
      <c r="X652" s="12"/>
      <c r="Y652" s="42" t="e">
        <f t="shared" si="577"/>
        <v>#DIV/0!</v>
      </c>
      <c r="Z652" s="44" t="e">
        <f t="shared" si="581"/>
        <v>#DIV/0!</v>
      </c>
      <c r="AA652" s="11">
        <f t="shared" si="574"/>
        <v>0</v>
      </c>
      <c r="AB652" s="4" t="e">
        <f t="shared" si="575"/>
        <v>#DIV/0!</v>
      </c>
      <c r="AC652" s="4">
        <f t="shared" si="569"/>
        <v>0</v>
      </c>
      <c r="AD652" s="4">
        <f t="shared" si="570"/>
        <v>0</v>
      </c>
      <c r="AE652" s="4" t="e">
        <f t="shared" si="571"/>
        <v>#DIV/0!</v>
      </c>
      <c r="AF652" s="1">
        <f t="shared" si="589"/>
        <v>411813</v>
      </c>
      <c r="AG652" s="4">
        <f t="shared" si="599"/>
        <v>0.95265083909444337</v>
      </c>
      <c r="AH652" s="4">
        <f t="shared" si="600"/>
        <v>4.7349160905556652E-2</v>
      </c>
    </row>
    <row r="653" spans="1:34" x14ac:dyDescent="0.25">
      <c r="A653" s="3">
        <v>44545</v>
      </c>
      <c r="B653" s="8">
        <v>0</v>
      </c>
      <c r="C653" s="39"/>
      <c r="D653" s="40"/>
      <c r="E653" s="40"/>
      <c r="F653" s="8">
        <f t="shared" si="590"/>
        <v>614612</v>
      </c>
      <c r="G653" s="8">
        <v>0</v>
      </c>
      <c r="H653" s="8"/>
      <c r="I653" s="8">
        <f t="shared" si="591"/>
        <v>19499</v>
      </c>
      <c r="J653" s="8">
        <f t="shared" si="594"/>
        <v>1995.9003128708596</v>
      </c>
      <c r="L653" s="8">
        <f t="shared" si="603"/>
        <v>392314</v>
      </c>
      <c r="M653" s="4">
        <f t="shared" si="586"/>
        <v>3.1725706624667269E-2</v>
      </c>
      <c r="N653" s="4">
        <f t="shared" si="587"/>
        <v>0.63831165027692272</v>
      </c>
      <c r="O653" s="8">
        <f t="shared" si="588"/>
        <v>202799</v>
      </c>
      <c r="P653" s="1">
        <f t="shared" si="595"/>
        <v>0</v>
      </c>
      <c r="Q653" s="4">
        <f t="shared" si="596"/>
        <v>0</v>
      </c>
      <c r="R653" s="22">
        <f t="shared" si="597"/>
        <v>1</v>
      </c>
      <c r="T653" s="12">
        <f t="shared" si="572"/>
        <v>0</v>
      </c>
      <c r="U653" s="12"/>
      <c r="V653" s="12"/>
      <c r="W653" s="4" t="e">
        <f t="shared" si="573"/>
        <v>#DIV/0!</v>
      </c>
      <c r="X653" s="12"/>
      <c r="Y653" s="42" t="e">
        <f t="shared" si="577"/>
        <v>#DIV/0!</v>
      </c>
      <c r="Z653" s="44" t="e">
        <f t="shared" si="581"/>
        <v>#DIV/0!</v>
      </c>
      <c r="AA653" s="11">
        <f t="shared" si="574"/>
        <v>0</v>
      </c>
      <c r="AB653" s="4" t="e">
        <f t="shared" si="575"/>
        <v>#DIV/0!</v>
      </c>
      <c r="AC653" s="4">
        <f t="shared" si="569"/>
        <v>0</v>
      </c>
      <c r="AD653" s="4">
        <f t="shared" si="570"/>
        <v>0</v>
      </c>
      <c r="AE653" s="4" t="e">
        <f t="shared" si="571"/>
        <v>#DIV/0!</v>
      </c>
      <c r="AF653" s="1">
        <f t="shared" si="589"/>
        <v>411813</v>
      </c>
      <c r="AG653" s="4">
        <f t="shared" si="599"/>
        <v>0.95265083909444337</v>
      </c>
      <c r="AH653" s="4">
        <f t="shared" si="600"/>
        <v>4.7349160905556652E-2</v>
      </c>
    </row>
    <row r="654" spans="1:34" x14ac:dyDescent="0.25">
      <c r="A654" s="3">
        <v>44546</v>
      </c>
      <c r="B654" s="8">
        <v>0</v>
      </c>
      <c r="C654" s="39"/>
      <c r="D654" s="40"/>
      <c r="E654" s="40"/>
      <c r="F654" s="8">
        <f t="shared" si="590"/>
        <v>614612</v>
      </c>
      <c r="G654" s="8">
        <v>0</v>
      </c>
      <c r="H654" s="8"/>
      <c r="I654" s="8">
        <f t="shared" si="591"/>
        <v>19499</v>
      </c>
      <c r="J654" s="8">
        <f t="shared" si="594"/>
        <v>1995.9003128708596</v>
      </c>
      <c r="L654" s="8">
        <f t="shared" si="603"/>
        <v>392314</v>
      </c>
      <c r="M654" s="4">
        <f t="shared" si="586"/>
        <v>3.1725706624667269E-2</v>
      </c>
      <c r="N654" s="4">
        <f t="shared" si="587"/>
        <v>0.63831165027692272</v>
      </c>
      <c r="O654" s="8">
        <f t="shared" si="588"/>
        <v>202799</v>
      </c>
      <c r="P654" s="1">
        <f t="shared" si="595"/>
        <v>0</v>
      </c>
      <c r="Q654" s="4">
        <f t="shared" si="596"/>
        <v>0</v>
      </c>
      <c r="R654" s="22">
        <f t="shared" si="597"/>
        <v>1</v>
      </c>
      <c r="T654" s="12">
        <f t="shared" si="572"/>
        <v>0</v>
      </c>
      <c r="U654" s="12"/>
      <c r="V654" s="12"/>
      <c r="W654" s="4" t="e">
        <f t="shared" si="573"/>
        <v>#DIV/0!</v>
      </c>
      <c r="X654" s="12"/>
      <c r="Y654" s="42" t="e">
        <f t="shared" si="577"/>
        <v>#DIV/0!</v>
      </c>
      <c r="Z654" s="44" t="e">
        <f t="shared" si="581"/>
        <v>#DIV/0!</v>
      </c>
      <c r="AA654" s="11">
        <f t="shared" si="574"/>
        <v>0</v>
      </c>
      <c r="AB654" s="4" t="e">
        <f t="shared" si="575"/>
        <v>#DIV/0!</v>
      </c>
      <c r="AC654" s="4">
        <f t="shared" si="569"/>
        <v>0</v>
      </c>
      <c r="AD654" s="4">
        <f t="shared" si="570"/>
        <v>0</v>
      </c>
      <c r="AE654" s="4" t="e">
        <f t="shared" si="571"/>
        <v>#DIV/0!</v>
      </c>
      <c r="AF654" s="1">
        <f t="shared" si="589"/>
        <v>411813</v>
      </c>
      <c r="AG654" s="4">
        <f t="shared" si="599"/>
        <v>0.95265083909444337</v>
      </c>
      <c r="AH654" s="4">
        <f t="shared" si="600"/>
        <v>4.7349160905556652E-2</v>
      </c>
    </row>
    <row r="655" spans="1:34" x14ac:dyDescent="0.25">
      <c r="A655" s="3">
        <v>44547</v>
      </c>
      <c r="B655" s="8">
        <v>0</v>
      </c>
      <c r="C655" s="39"/>
      <c r="D655" s="40"/>
      <c r="E655" s="40"/>
      <c r="F655" s="8">
        <f t="shared" si="590"/>
        <v>614612</v>
      </c>
      <c r="G655" s="8">
        <v>0</v>
      </c>
      <c r="H655" s="8"/>
      <c r="I655" s="8">
        <f t="shared" si="591"/>
        <v>19499</v>
      </c>
      <c r="J655" s="8">
        <f t="shared" si="594"/>
        <v>1995.9003128708596</v>
      </c>
      <c r="L655" s="8">
        <f t="shared" si="603"/>
        <v>392314</v>
      </c>
      <c r="M655" s="4">
        <f t="shared" si="586"/>
        <v>3.1725706624667269E-2</v>
      </c>
      <c r="N655" s="4">
        <f t="shared" si="587"/>
        <v>0.63831165027692272</v>
      </c>
      <c r="O655" s="8">
        <f t="shared" si="588"/>
        <v>202799</v>
      </c>
      <c r="P655" s="1">
        <f t="shared" si="595"/>
        <v>0</v>
      </c>
      <c r="Q655" s="4">
        <f t="shared" si="596"/>
        <v>0</v>
      </c>
      <c r="R655" s="22">
        <f t="shared" si="597"/>
        <v>1</v>
      </c>
      <c r="T655" s="12">
        <f t="shared" si="572"/>
        <v>0</v>
      </c>
      <c r="U655" s="12"/>
      <c r="V655" s="12"/>
      <c r="W655" s="4" t="e">
        <f t="shared" si="573"/>
        <v>#DIV/0!</v>
      </c>
      <c r="X655" s="12"/>
      <c r="Y655" s="42" t="e">
        <f t="shared" si="577"/>
        <v>#DIV/0!</v>
      </c>
      <c r="Z655" s="44" t="e">
        <f t="shared" si="581"/>
        <v>#DIV/0!</v>
      </c>
      <c r="AA655" s="11">
        <f t="shared" si="574"/>
        <v>0</v>
      </c>
      <c r="AB655" s="4" t="e">
        <f t="shared" si="575"/>
        <v>#DIV/0!</v>
      </c>
      <c r="AC655" s="4">
        <f t="shared" si="569"/>
        <v>0</v>
      </c>
      <c r="AD655" s="4">
        <f t="shared" si="570"/>
        <v>0</v>
      </c>
      <c r="AE655" s="4" t="e">
        <f t="shared" si="571"/>
        <v>#DIV/0!</v>
      </c>
      <c r="AF655" s="1">
        <f t="shared" si="589"/>
        <v>411813</v>
      </c>
      <c r="AG655" s="4">
        <f t="shared" si="599"/>
        <v>0.95265083909444337</v>
      </c>
      <c r="AH655" s="4">
        <f t="shared" si="600"/>
        <v>4.7349160905556652E-2</v>
      </c>
    </row>
    <row r="656" spans="1:34" x14ac:dyDescent="0.25">
      <c r="A656" s="3">
        <v>44548</v>
      </c>
      <c r="B656" s="8">
        <v>0</v>
      </c>
      <c r="C656" s="39"/>
      <c r="D656" s="40"/>
      <c r="E656" s="40"/>
      <c r="F656" s="8">
        <f t="shared" si="590"/>
        <v>614612</v>
      </c>
      <c r="G656" s="8">
        <v>0</v>
      </c>
      <c r="H656" s="8"/>
      <c r="I656" s="8">
        <f t="shared" si="591"/>
        <v>19499</v>
      </c>
      <c r="J656" s="8">
        <f t="shared" si="594"/>
        <v>1995.9003128708596</v>
      </c>
      <c r="L656" s="8">
        <f t="shared" si="603"/>
        <v>392314</v>
      </c>
      <c r="M656" s="4">
        <f t="shared" si="586"/>
        <v>3.1725706624667269E-2</v>
      </c>
      <c r="N656" s="4">
        <f t="shared" si="587"/>
        <v>0.63831165027692272</v>
      </c>
      <c r="O656" s="8">
        <f t="shared" si="588"/>
        <v>202799</v>
      </c>
      <c r="P656" s="1">
        <f t="shared" si="595"/>
        <v>0</v>
      </c>
      <c r="Q656" s="4">
        <f t="shared" si="596"/>
        <v>0</v>
      </c>
      <c r="R656" s="22">
        <f t="shared" si="597"/>
        <v>1</v>
      </c>
      <c r="T656" s="12">
        <f t="shared" si="572"/>
        <v>0</v>
      </c>
      <c r="U656" s="12"/>
      <c r="V656" s="12"/>
      <c r="W656" s="4" t="e">
        <f t="shared" si="573"/>
        <v>#DIV/0!</v>
      </c>
      <c r="X656" s="12"/>
      <c r="Y656" s="42" t="e">
        <f t="shared" si="577"/>
        <v>#DIV/0!</v>
      </c>
      <c r="Z656" s="44" t="e">
        <f t="shared" si="581"/>
        <v>#DIV/0!</v>
      </c>
      <c r="AA656" s="11">
        <f t="shared" si="574"/>
        <v>0</v>
      </c>
      <c r="AB656" s="4" t="e">
        <f t="shared" si="575"/>
        <v>#DIV/0!</v>
      </c>
      <c r="AC656" s="4">
        <f t="shared" si="569"/>
        <v>0</v>
      </c>
      <c r="AD656" s="4">
        <f t="shared" si="570"/>
        <v>0</v>
      </c>
      <c r="AE656" s="4" t="e">
        <f t="shared" si="571"/>
        <v>#DIV/0!</v>
      </c>
      <c r="AF656" s="1">
        <f t="shared" si="589"/>
        <v>411813</v>
      </c>
      <c r="AG656" s="4">
        <f t="shared" si="599"/>
        <v>0.95265083909444337</v>
      </c>
      <c r="AH656" s="4">
        <f t="shared" si="600"/>
        <v>4.7349160905556652E-2</v>
      </c>
    </row>
    <row r="657" spans="1:34" x14ac:dyDescent="0.25">
      <c r="A657" s="3">
        <v>44549</v>
      </c>
      <c r="B657" s="8">
        <v>0</v>
      </c>
      <c r="C657" s="39"/>
      <c r="D657" s="40"/>
      <c r="E657" s="40" t="e">
        <f t="shared" ref="E657" si="605">(B657+B658+B659+B660+B661)/(B652+B653+B654+B655+B656)</f>
        <v>#DIV/0!</v>
      </c>
      <c r="F657" s="8">
        <f t="shared" si="590"/>
        <v>614612</v>
      </c>
      <c r="G657" s="8">
        <v>0</v>
      </c>
      <c r="H657" s="8"/>
      <c r="I657" s="8">
        <f t="shared" si="591"/>
        <v>19499</v>
      </c>
      <c r="J657" s="8">
        <f t="shared" si="594"/>
        <v>1995.9003128708596</v>
      </c>
      <c r="L657" s="8">
        <f t="shared" si="603"/>
        <v>392314</v>
      </c>
      <c r="M657" s="4">
        <f t="shared" si="586"/>
        <v>3.1725706624667269E-2</v>
      </c>
      <c r="N657" s="4">
        <f t="shared" si="587"/>
        <v>0.63831165027692272</v>
      </c>
      <c r="O657" s="8">
        <f t="shared" si="588"/>
        <v>202799</v>
      </c>
      <c r="P657" s="1">
        <f t="shared" si="595"/>
        <v>0</v>
      </c>
      <c r="Q657" s="4">
        <f t="shared" si="596"/>
        <v>0</v>
      </c>
      <c r="R657" s="22">
        <f t="shared" si="597"/>
        <v>1</v>
      </c>
      <c r="T657" s="12">
        <f t="shared" si="572"/>
        <v>0</v>
      </c>
      <c r="U657" s="12"/>
      <c r="V657" s="12"/>
      <c r="W657" s="4" t="e">
        <f t="shared" si="573"/>
        <v>#DIV/0!</v>
      </c>
      <c r="X657" s="12"/>
      <c r="Y657" s="42" t="e">
        <f t="shared" si="577"/>
        <v>#DIV/0!</v>
      </c>
      <c r="Z657" s="44" t="e">
        <f t="shared" si="581"/>
        <v>#DIV/0!</v>
      </c>
      <c r="AA657" s="11">
        <f t="shared" si="574"/>
        <v>0</v>
      </c>
      <c r="AB657" s="4" t="e">
        <f t="shared" si="575"/>
        <v>#DIV/0!</v>
      </c>
      <c r="AC657" s="4">
        <f t="shared" si="569"/>
        <v>0</v>
      </c>
      <c r="AD657" s="4">
        <f t="shared" si="570"/>
        <v>0</v>
      </c>
      <c r="AE657" s="4" t="e">
        <f t="shared" si="571"/>
        <v>#DIV/0!</v>
      </c>
      <c r="AF657" s="1">
        <f t="shared" si="589"/>
        <v>411813</v>
      </c>
      <c r="AG657" s="4">
        <f t="shared" si="599"/>
        <v>0.95265083909444337</v>
      </c>
      <c r="AH657" s="4">
        <f t="shared" si="600"/>
        <v>4.7349160905556652E-2</v>
      </c>
    </row>
    <row r="658" spans="1:34" x14ac:dyDescent="0.25">
      <c r="A658" s="3">
        <v>44550</v>
      </c>
      <c r="B658" s="8">
        <v>0</v>
      </c>
      <c r="C658" s="39">
        <f t="shared" ref="C658" si="606">B658+B659+B660+B661+B662+B663+B664</f>
        <v>0</v>
      </c>
      <c r="D658" s="40" t="e">
        <f t="shared" ref="D658" si="607">C658/C651</f>
        <v>#DIV/0!</v>
      </c>
      <c r="E658" s="40"/>
      <c r="F658" s="8">
        <f t="shared" si="590"/>
        <v>614612</v>
      </c>
      <c r="G658" s="8">
        <v>0</v>
      </c>
      <c r="H658" s="8"/>
      <c r="I658" s="8">
        <f t="shared" si="591"/>
        <v>19499</v>
      </c>
      <c r="J658" s="8">
        <f t="shared" si="594"/>
        <v>1995.9003128708596</v>
      </c>
      <c r="L658" s="8">
        <f t="shared" si="603"/>
        <v>392314</v>
      </c>
      <c r="M658" s="4">
        <f t="shared" si="586"/>
        <v>3.1725706624667269E-2</v>
      </c>
      <c r="N658" s="4">
        <f t="shared" si="587"/>
        <v>0.63831165027692272</v>
      </c>
      <c r="O658" s="8">
        <f t="shared" si="588"/>
        <v>202799</v>
      </c>
      <c r="P658" s="1">
        <f t="shared" si="595"/>
        <v>0</v>
      </c>
      <c r="Q658" s="4">
        <f t="shared" si="596"/>
        <v>0</v>
      </c>
      <c r="R658" s="22">
        <f t="shared" si="597"/>
        <v>1</v>
      </c>
      <c r="T658" s="12">
        <f t="shared" si="572"/>
        <v>0</v>
      </c>
      <c r="U658" s="12"/>
      <c r="V658" s="12"/>
      <c r="W658" s="4" t="e">
        <f t="shared" si="573"/>
        <v>#DIV/0!</v>
      </c>
      <c r="X658" s="12"/>
      <c r="Y658" s="42" t="e">
        <f t="shared" si="577"/>
        <v>#DIV/0!</v>
      </c>
      <c r="Z658" s="44" t="e">
        <f t="shared" si="581"/>
        <v>#DIV/0!</v>
      </c>
      <c r="AA658" s="11">
        <f t="shared" si="574"/>
        <v>0</v>
      </c>
      <c r="AB658" s="4" t="e">
        <f t="shared" si="575"/>
        <v>#DIV/0!</v>
      </c>
      <c r="AC658" s="4">
        <f t="shared" si="569"/>
        <v>0</v>
      </c>
      <c r="AD658" s="4">
        <f t="shared" si="570"/>
        <v>0</v>
      </c>
      <c r="AE658" s="4" t="e">
        <f t="shared" si="571"/>
        <v>#DIV/0!</v>
      </c>
      <c r="AF658" s="1">
        <f t="shared" si="589"/>
        <v>411813</v>
      </c>
      <c r="AG658" s="4">
        <f t="shared" si="599"/>
        <v>0.95265083909444337</v>
      </c>
      <c r="AH658" s="4">
        <f t="shared" si="600"/>
        <v>4.7349160905556652E-2</v>
      </c>
    </row>
    <row r="659" spans="1:34" x14ac:dyDescent="0.25">
      <c r="A659" s="3">
        <v>44551</v>
      </c>
      <c r="B659" s="8">
        <v>0</v>
      </c>
      <c r="C659" s="39"/>
      <c r="D659" s="40"/>
      <c r="E659" s="40"/>
      <c r="F659" s="8">
        <f t="shared" si="590"/>
        <v>614612</v>
      </c>
      <c r="G659" s="8">
        <v>0</v>
      </c>
      <c r="H659" s="8"/>
      <c r="I659" s="8">
        <f t="shared" si="591"/>
        <v>19499</v>
      </c>
      <c r="J659" s="8">
        <f t="shared" si="594"/>
        <v>1995.9003128708596</v>
      </c>
      <c r="L659" s="8">
        <f t="shared" si="603"/>
        <v>392314</v>
      </c>
      <c r="M659" s="4">
        <f t="shared" si="586"/>
        <v>3.1725706624667269E-2</v>
      </c>
      <c r="N659" s="4">
        <f t="shared" si="587"/>
        <v>0.63831165027692272</v>
      </c>
      <c r="O659" s="8">
        <f t="shared" si="588"/>
        <v>202799</v>
      </c>
      <c r="P659" s="1">
        <f t="shared" si="595"/>
        <v>0</v>
      </c>
      <c r="Q659" s="4">
        <f t="shared" si="596"/>
        <v>0</v>
      </c>
      <c r="R659" s="22">
        <f t="shared" si="597"/>
        <v>1</v>
      </c>
      <c r="T659" s="12">
        <f t="shared" si="572"/>
        <v>0</v>
      </c>
      <c r="U659" s="12"/>
      <c r="V659" s="12"/>
      <c r="W659" s="4" t="e">
        <f t="shared" si="573"/>
        <v>#DIV/0!</v>
      </c>
      <c r="X659" s="12"/>
      <c r="Y659" s="42" t="e">
        <f t="shared" si="577"/>
        <v>#DIV/0!</v>
      </c>
      <c r="Z659" s="44" t="e">
        <f t="shared" si="581"/>
        <v>#DIV/0!</v>
      </c>
      <c r="AA659" s="11">
        <f t="shared" si="574"/>
        <v>0</v>
      </c>
      <c r="AB659" s="4" t="e">
        <f t="shared" si="575"/>
        <v>#DIV/0!</v>
      </c>
      <c r="AC659" s="4">
        <f t="shared" si="569"/>
        <v>0</v>
      </c>
      <c r="AD659" s="4">
        <f t="shared" si="570"/>
        <v>0</v>
      </c>
      <c r="AE659" s="4" t="e">
        <f t="shared" si="571"/>
        <v>#DIV/0!</v>
      </c>
      <c r="AF659" s="1">
        <f t="shared" si="589"/>
        <v>411813</v>
      </c>
      <c r="AG659" s="4">
        <f t="shared" si="599"/>
        <v>0.95265083909444337</v>
      </c>
      <c r="AH659" s="4">
        <f t="shared" si="600"/>
        <v>4.7349160905556652E-2</v>
      </c>
    </row>
    <row r="660" spans="1:34" x14ac:dyDescent="0.25">
      <c r="A660" s="3">
        <v>44552</v>
      </c>
      <c r="B660" s="8">
        <v>0</v>
      </c>
      <c r="C660" s="39"/>
      <c r="D660" s="40"/>
      <c r="E660" s="40"/>
      <c r="F660" s="8">
        <f t="shared" si="590"/>
        <v>614612</v>
      </c>
      <c r="G660" s="8">
        <v>0</v>
      </c>
      <c r="H660" s="8"/>
      <c r="I660" s="8">
        <f t="shared" si="591"/>
        <v>19499</v>
      </c>
      <c r="J660" s="8">
        <f t="shared" si="594"/>
        <v>1995.9003128708596</v>
      </c>
      <c r="L660" s="8">
        <f t="shared" si="603"/>
        <v>392314</v>
      </c>
      <c r="M660" s="4">
        <f t="shared" si="586"/>
        <v>3.1725706624667269E-2</v>
      </c>
      <c r="N660" s="4">
        <f t="shared" si="587"/>
        <v>0.63831165027692272</v>
      </c>
      <c r="O660" s="8">
        <f t="shared" si="588"/>
        <v>202799</v>
      </c>
      <c r="P660" s="1">
        <f t="shared" si="595"/>
        <v>0</v>
      </c>
      <c r="Q660" s="4">
        <f t="shared" si="596"/>
        <v>0</v>
      </c>
      <c r="R660" s="22">
        <f t="shared" si="597"/>
        <v>1</v>
      </c>
      <c r="T660" s="12">
        <f t="shared" si="572"/>
        <v>0</v>
      </c>
      <c r="U660" s="12"/>
      <c r="V660" s="12"/>
      <c r="W660" s="4" t="e">
        <f t="shared" si="573"/>
        <v>#DIV/0!</v>
      </c>
      <c r="X660" s="12"/>
      <c r="Y660" s="42" t="e">
        <f t="shared" si="577"/>
        <v>#DIV/0!</v>
      </c>
      <c r="Z660" s="44" t="e">
        <f t="shared" si="581"/>
        <v>#DIV/0!</v>
      </c>
      <c r="AA660" s="11">
        <f t="shared" si="574"/>
        <v>0</v>
      </c>
      <c r="AB660" s="4" t="e">
        <f t="shared" si="575"/>
        <v>#DIV/0!</v>
      </c>
      <c r="AC660" s="4">
        <f t="shared" si="569"/>
        <v>0</v>
      </c>
      <c r="AD660" s="4">
        <f t="shared" si="570"/>
        <v>0</v>
      </c>
      <c r="AE660" s="4" t="e">
        <f t="shared" si="571"/>
        <v>#DIV/0!</v>
      </c>
      <c r="AF660" s="1">
        <f t="shared" si="589"/>
        <v>411813</v>
      </c>
      <c r="AG660" s="4">
        <f t="shared" si="599"/>
        <v>0.95265083909444337</v>
      </c>
      <c r="AH660" s="4">
        <f t="shared" si="600"/>
        <v>4.7349160905556652E-2</v>
      </c>
    </row>
    <row r="661" spans="1:34" x14ac:dyDescent="0.25">
      <c r="A661" s="3">
        <v>44553</v>
      </c>
      <c r="B661" s="8">
        <v>0</v>
      </c>
      <c r="C661" s="39"/>
      <c r="D661" s="40"/>
      <c r="E661" s="40"/>
      <c r="F661" s="8">
        <f t="shared" si="590"/>
        <v>614612</v>
      </c>
      <c r="G661" s="8">
        <v>0</v>
      </c>
      <c r="H661" s="8"/>
      <c r="I661" s="8">
        <f t="shared" si="591"/>
        <v>19499</v>
      </c>
      <c r="J661" s="8">
        <f t="shared" si="594"/>
        <v>1995.9003128708596</v>
      </c>
      <c r="L661" s="8">
        <f t="shared" si="603"/>
        <v>392314</v>
      </c>
      <c r="M661" s="4">
        <f t="shared" si="586"/>
        <v>3.1725706624667269E-2</v>
      </c>
      <c r="N661" s="4">
        <f t="shared" si="587"/>
        <v>0.63831165027692272</v>
      </c>
      <c r="O661" s="8">
        <f t="shared" si="588"/>
        <v>202799</v>
      </c>
      <c r="P661" s="1">
        <f t="shared" si="595"/>
        <v>0</v>
      </c>
      <c r="Q661" s="4">
        <f t="shared" si="596"/>
        <v>0</v>
      </c>
      <c r="R661" s="22">
        <f t="shared" si="597"/>
        <v>1</v>
      </c>
      <c r="T661" s="12">
        <f t="shared" si="572"/>
        <v>0</v>
      </c>
      <c r="U661" s="12"/>
      <c r="V661" s="12"/>
      <c r="W661" s="4" t="e">
        <f t="shared" si="573"/>
        <v>#DIV/0!</v>
      </c>
      <c r="X661" s="12"/>
      <c r="Y661" s="42" t="e">
        <f t="shared" si="577"/>
        <v>#DIV/0!</v>
      </c>
      <c r="Z661" s="44" t="e">
        <f t="shared" si="581"/>
        <v>#DIV/0!</v>
      </c>
      <c r="AA661" s="11">
        <f t="shared" si="574"/>
        <v>0</v>
      </c>
      <c r="AB661" s="4" t="e">
        <f t="shared" si="575"/>
        <v>#DIV/0!</v>
      </c>
      <c r="AC661" s="4">
        <f t="shared" si="569"/>
        <v>0</v>
      </c>
      <c r="AD661" s="4">
        <f t="shared" si="570"/>
        <v>0</v>
      </c>
      <c r="AE661" s="4" t="e">
        <f t="shared" si="571"/>
        <v>#DIV/0!</v>
      </c>
      <c r="AF661" s="1">
        <f t="shared" si="589"/>
        <v>411813</v>
      </c>
      <c r="AG661" s="4">
        <f t="shared" si="599"/>
        <v>0.95265083909444337</v>
      </c>
      <c r="AH661" s="4">
        <f t="shared" si="600"/>
        <v>4.7349160905556652E-2</v>
      </c>
    </row>
    <row r="662" spans="1:34" x14ac:dyDescent="0.25">
      <c r="A662" s="3">
        <v>44554</v>
      </c>
      <c r="B662" s="8">
        <v>0</v>
      </c>
      <c r="C662" s="39"/>
      <c r="D662" s="40"/>
      <c r="E662" s="40" t="e">
        <f t="shared" ref="E662" si="608">(B662+B663+B664+B665+B666)/(B657+B658+B659+B660+B661)</f>
        <v>#DIV/0!</v>
      </c>
      <c r="F662" s="8">
        <f t="shared" si="590"/>
        <v>614612</v>
      </c>
      <c r="G662" s="8">
        <v>0</v>
      </c>
      <c r="H662" s="8"/>
      <c r="I662" s="8">
        <f t="shared" si="591"/>
        <v>19499</v>
      </c>
      <c r="J662" s="8">
        <f t="shared" si="594"/>
        <v>1995.9003128708596</v>
      </c>
      <c r="L662" s="8">
        <f t="shared" si="603"/>
        <v>392314</v>
      </c>
      <c r="M662" s="4">
        <f t="shared" si="586"/>
        <v>3.1725706624667269E-2</v>
      </c>
      <c r="N662" s="4">
        <f t="shared" si="587"/>
        <v>0.63831165027692272</v>
      </c>
      <c r="O662" s="8">
        <f t="shared" si="588"/>
        <v>202799</v>
      </c>
      <c r="P662" s="1">
        <f t="shared" si="595"/>
        <v>0</v>
      </c>
      <c r="Q662" s="4">
        <f t="shared" si="596"/>
        <v>0</v>
      </c>
      <c r="R662" s="22">
        <f t="shared" si="597"/>
        <v>1</v>
      </c>
      <c r="T662" s="12">
        <f t="shared" si="572"/>
        <v>0</v>
      </c>
      <c r="U662" s="12"/>
      <c r="V662" s="12"/>
      <c r="W662" s="4" t="e">
        <f t="shared" si="573"/>
        <v>#DIV/0!</v>
      </c>
      <c r="X662" s="12"/>
      <c r="Y662" s="42" t="e">
        <f t="shared" si="577"/>
        <v>#DIV/0!</v>
      </c>
      <c r="Z662" s="44" t="e">
        <f t="shared" si="581"/>
        <v>#DIV/0!</v>
      </c>
      <c r="AA662" s="11">
        <f t="shared" si="574"/>
        <v>0</v>
      </c>
      <c r="AB662" s="4" t="e">
        <f t="shared" si="575"/>
        <v>#DIV/0!</v>
      </c>
      <c r="AC662" s="4">
        <f t="shared" si="569"/>
        <v>0</v>
      </c>
      <c r="AD662" s="4">
        <f t="shared" si="570"/>
        <v>0</v>
      </c>
      <c r="AE662" s="4" t="e">
        <f t="shared" si="571"/>
        <v>#DIV/0!</v>
      </c>
      <c r="AF662" s="1">
        <f t="shared" si="589"/>
        <v>411813</v>
      </c>
      <c r="AG662" s="4">
        <f t="shared" si="599"/>
        <v>0.95265083909444337</v>
      </c>
      <c r="AH662" s="4">
        <f t="shared" si="600"/>
        <v>4.7349160905556652E-2</v>
      </c>
    </row>
    <row r="663" spans="1:34" x14ac:dyDescent="0.25">
      <c r="A663" s="3">
        <v>44555</v>
      </c>
      <c r="B663" s="8">
        <v>0</v>
      </c>
      <c r="C663" s="39"/>
      <c r="D663" s="40"/>
      <c r="E663" s="40"/>
      <c r="F663" s="8">
        <f t="shared" si="590"/>
        <v>614612</v>
      </c>
      <c r="G663" s="8">
        <v>0</v>
      </c>
      <c r="H663" s="8"/>
      <c r="I663" s="8">
        <f t="shared" si="591"/>
        <v>19499</v>
      </c>
      <c r="J663" s="8">
        <f t="shared" si="594"/>
        <v>1995.9003128708596</v>
      </c>
      <c r="L663" s="8">
        <f t="shared" si="603"/>
        <v>392314</v>
      </c>
      <c r="M663" s="4">
        <f t="shared" si="586"/>
        <v>3.1725706624667269E-2</v>
      </c>
      <c r="N663" s="4">
        <f t="shared" si="587"/>
        <v>0.63831165027692272</v>
      </c>
      <c r="O663" s="8">
        <f t="shared" si="588"/>
        <v>202799</v>
      </c>
      <c r="P663" s="1">
        <f t="shared" si="595"/>
        <v>0</v>
      </c>
      <c r="Q663" s="4">
        <f t="shared" si="596"/>
        <v>0</v>
      </c>
      <c r="R663" s="22">
        <f t="shared" si="597"/>
        <v>1</v>
      </c>
      <c r="T663" s="12">
        <f t="shared" si="572"/>
        <v>0</v>
      </c>
      <c r="U663" s="12"/>
      <c r="V663" s="12"/>
      <c r="W663" s="4" t="e">
        <f t="shared" si="573"/>
        <v>#DIV/0!</v>
      </c>
      <c r="X663" s="12"/>
      <c r="Y663" s="42" t="e">
        <f t="shared" si="577"/>
        <v>#DIV/0!</v>
      </c>
      <c r="Z663" s="44" t="e">
        <f t="shared" si="581"/>
        <v>#DIV/0!</v>
      </c>
      <c r="AA663" s="11">
        <f t="shared" si="574"/>
        <v>0</v>
      </c>
      <c r="AB663" s="4" t="e">
        <f t="shared" si="575"/>
        <v>#DIV/0!</v>
      </c>
      <c r="AC663" s="4">
        <f t="shared" si="569"/>
        <v>0</v>
      </c>
      <c r="AD663" s="4">
        <f t="shared" si="570"/>
        <v>0</v>
      </c>
      <c r="AE663" s="4" t="e">
        <f t="shared" si="571"/>
        <v>#DIV/0!</v>
      </c>
      <c r="AF663" s="1">
        <f t="shared" si="589"/>
        <v>411813</v>
      </c>
      <c r="AG663" s="4">
        <f t="shared" si="599"/>
        <v>0.95265083909444337</v>
      </c>
      <c r="AH663" s="4">
        <f t="shared" si="600"/>
        <v>4.7349160905556652E-2</v>
      </c>
    </row>
    <row r="664" spans="1:34" x14ac:dyDescent="0.25">
      <c r="A664" s="3">
        <v>44556</v>
      </c>
      <c r="B664" s="8">
        <v>0</v>
      </c>
      <c r="C664" s="39"/>
      <c r="D664" s="40"/>
      <c r="E664" s="40"/>
      <c r="F664" s="8">
        <f t="shared" si="590"/>
        <v>614612</v>
      </c>
      <c r="G664" s="8">
        <v>0</v>
      </c>
      <c r="H664" s="8"/>
      <c r="I664" s="8">
        <f t="shared" si="591"/>
        <v>19499</v>
      </c>
      <c r="J664" s="8">
        <f t="shared" si="594"/>
        <v>1995.9003128708596</v>
      </c>
      <c r="L664" s="8">
        <f t="shared" si="603"/>
        <v>392314</v>
      </c>
      <c r="M664" s="4">
        <f t="shared" si="586"/>
        <v>3.1725706624667269E-2</v>
      </c>
      <c r="N664" s="4">
        <f t="shared" si="587"/>
        <v>0.63831165027692272</v>
      </c>
      <c r="O664" s="8">
        <f t="shared" si="588"/>
        <v>202799</v>
      </c>
      <c r="P664" s="1">
        <f t="shared" si="595"/>
        <v>0</v>
      </c>
      <c r="Q664" s="4">
        <f t="shared" si="596"/>
        <v>0</v>
      </c>
      <c r="R664" s="22">
        <f t="shared" si="597"/>
        <v>1</v>
      </c>
      <c r="T664" s="12">
        <f t="shared" si="572"/>
        <v>0</v>
      </c>
      <c r="U664" s="12"/>
      <c r="V664" s="12"/>
      <c r="W664" s="4" t="e">
        <f t="shared" si="573"/>
        <v>#DIV/0!</v>
      </c>
      <c r="X664" s="12"/>
      <c r="Y664" s="42" t="e">
        <f t="shared" si="577"/>
        <v>#DIV/0!</v>
      </c>
      <c r="Z664" s="44" t="e">
        <f t="shared" si="581"/>
        <v>#DIV/0!</v>
      </c>
      <c r="AA664" s="11">
        <f t="shared" si="574"/>
        <v>0</v>
      </c>
      <c r="AB664" s="4" t="e">
        <f t="shared" si="575"/>
        <v>#DIV/0!</v>
      </c>
      <c r="AC664" s="4">
        <f t="shared" si="569"/>
        <v>0</v>
      </c>
      <c r="AD664" s="4">
        <f t="shared" si="570"/>
        <v>0</v>
      </c>
      <c r="AE664" s="4" t="e">
        <f t="shared" si="571"/>
        <v>#DIV/0!</v>
      </c>
      <c r="AF664" s="1">
        <f t="shared" si="589"/>
        <v>411813</v>
      </c>
      <c r="AG664" s="4">
        <f t="shared" si="599"/>
        <v>0.95265083909444337</v>
      </c>
      <c r="AH664" s="4">
        <f t="shared" si="600"/>
        <v>4.7349160905556652E-2</v>
      </c>
    </row>
    <row r="665" spans="1:34" x14ac:dyDescent="0.25">
      <c r="A665" s="3">
        <v>44557</v>
      </c>
      <c r="B665" s="8">
        <v>0</v>
      </c>
      <c r="C665" s="39">
        <f t="shared" ref="C665" si="609">B665+B666+B667+B668+B669+B670+B671</f>
        <v>0</v>
      </c>
      <c r="D665" s="40" t="e">
        <f t="shared" ref="D665" si="610">C665/C658</f>
        <v>#DIV/0!</v>
      </c>
      <c r="E665" s="40"/>
      <c r="F665" s="8">
        <f t="shared" si="590"/>
        <v>614612</v>
      </c>
      <c r="G665" s="8">
        <v>0</v>
      </c>
      <c r="H665" s="8"/>
      <c r="I665" s="8">
        <f t="shared" si="591"/>
        <v>19499</v>
      </c>
      <c r="J665" s="8">
        <f t="shared" si="594"/>
        <v>1995.9003128708596</v>
      </c>
      <c r="L665" s="8">
        <f t="shared" si="603"/>
        <v>392314</v>
      </c>
      <c r="M665" s="4">
        <f t="shared" si="586"/>
        <v>3.1725706624667269E-2</v>
      </c>
      <c r="N665" s="4">
        <f t="shared" si="587"/>
        <v>0.63831165027692272</v>
      </c>
      <c r="O665" s="8">
        <f t="shared" si="588"/>
        <v>202799</v>
      </c>
      <c r="P665" s="1">
        <f t="shared" si="595"/>
        <v>0</v>
      </c>
      <c r="Q665" s="4">
        <f t="shared" si="596"/>
        <v>0</v>
      </c>
      <c r="R665" s="22">
        <f t="shared" si="597"/>
        <v>1</v>
      </c>
      <c r="T665" s="12">
        <f t="shared" si="572"/>
        <v>0</v>
      </c>
      <c r="U665" s="12"/>
      <c r="V665" s="12"/>
      <c r="W665" s="4" t="e">
        <f t="shared" si="573"/>
        <v>#DIV/0!</v>
      </c>
      <c r="X665" s="12"/>
      <c r="Y665" s="42" t="e">
        <f t="shared" si="577"/>
        <v>#DIV/0!</v>
      </c>
      <c r="Z665" s="44" t="e">
        <f t="shared" si="581"/>
        <v>#DIV/0!</v>
      </c>
      <c r="AA665" s="11">
        <f t="shared" si="574"/>
        <v>0</v>
      </c>
      <c r="AB665" s="4" t="e">
        <f t="shared" si="575"/>
        <v>#DIV/0!</v>
      </c>
      <c r="AC665" s="4">
        <f t="shared" si="569"/>
        <v>0</v>
      </c>
      <c r="AD665" s="4">
        <f t="shared" si="570"/>
        <v>0</v>
      </c>
      <c r="AE665" s="4" t="e">
        <f t="shared" si="571"/>
        <v>#DIV/0!</v>
      </c>
      <c r="AF665" s="1">
        <f t="shared" si="589"/>
        <v>411813</v>
      </c>
      <c r="AG665" s="4">
        <f t="shared" si="599"/>
        <v>0.95265083909444337</v>
      </c>
      <c r="AH665" s="4">
        <f t="shared" si="600"/>
        <v>4.7349160905556652E-2</v>
      </c>
    </row>
    <row r="666" spans="1:34" x14ac:dyDescent="0.25">
      <c r="A666" s="3">
        <v>44558</v>
      </c>
      <c r="B666" s="8">
        <v>0</v>
      </c>
      <c r="C666" s="39"/>
      <c r="D666" s="40"/>
      <c r="E666" s="40"/>
      <c r="F666" s="8">
        <f t="shared" si="590"/>
        <v>614612</v>
      </c>
      <c r="G666" s="8">
        <v>0</v>
      </c>
      <c r="H666" s="8"/>
      <c r="I666" s="8">
        <f t="shared" si="591"/>
        <v>19499</v>
      </c>
      <c r="J666" s="8">
        <f t="shared" si="594"/>
        <v>1995.9003128708596</v>
      </c>
      <c r="L666" s="8">
        <f t="shared" si="603"/>
        <v>392314</v>
      </c>
      <c r="M666" s="4">
        <f t="shared" si="586"/>
        <v>3.1725706624667269E-2</v>
      </c>
      <c r="N666" s="4">
        <f t="shared" si="587"/>
        <v>0.63831165027692272</v>
      </c>
      <c r="O666" s="8">
        <f t="shared" si="588"/>
        <v>202799</v>
      </c>
      <c r="P666" s="1">
        <f t="shared" si="595"/>
        <v>0</v>
      </c>
      <c r="Q666" s="4">
        <f t="shared" si="596"/>
        <v>0</v>
      </c>
      <c r="R666" s="22">
        <f t="shared" si="597"/>
        <v>1</v>
      </c>
      <c r="T666" s="12">
        <f t="shared" si="572"/>
        <v>0</v>
      </c>
      <c r="U666" s="12"/>
      <c r="V666" s="12"/>
      <c r="W666" s="4" t="e">
        <f t="shared" si="573"/>
        <v>#DIV/0!</v>
      </c>
      <c r="X666" s="12"/>
      <c r="Y666" s="42" t="e">
        <f t="shared" si="577"/>
        <v>#DIV/0!</v>
      </c>
      <c r="Z666" s="44" t="e">
        <f t="shared" si="581"/>
        <v>#DIV/0!</v>
      </c>
      <c r="AA666" s="11">
        <f t="shared" si="574"/>
        <v>0</v>
      </c>
      <c r="AB666" s="4" t="e">
        <f t="shared" si="575"/>
        <v>#DIV/0!</v>
      </c>
      <c r="AC666" s="4">
        <f t="shared" si="569"/>
        <v>0</v>
      </c>
      <c r="AD666" s="4">
        <f t="shared" si="570"/>
        <v>0</v>
      </c>
      <c r="AE666" s="4" t="e">
        <f t="shared" si="571"/>
        <v>#DIV/0!</v>
      </c>
      <c r="AF666" s="1">
        <f t="shared" si="589"/>
        <v>411813</v>
      </c>
      <c r="AG666" s="4">
        <f t="shared" si="599"/>
        <v>0.95265083909444337</v>
      </c>
      <c r="AH666" s="4">
        <f t="shared" si="600"/>
        <v>4.7349160905556652E-2</v>
      </c>
    </row>
    <row r="667" spans="1:34" x14ac:dyDescent="0.25">
      <c r="A667" s="3">
        <v>44559</v>
      </c>
      <c r="B667" s="8">
        <v>0</v>
      </c>
      <c r="C667" s="39"/>
      <c r="D667" s="40"/>
      <c r="E667" s="40" t="e">
        <f t="shared" ref="E667" si="611">(B667+B668+B669+B670+B671)/(B662+B663+B664+B665+B666)</f>
        <v>#DIV/0!</v>
      </c>
      <c r="F667" s="8">
        <f t="shared" si="590"/>
        <v>614612</v>
      </c>
      <c r="G667" s="8">
        <v>0</v>
      </c>
      <c r="H667" s="8"/>
      <c r="I667" s="8">
        <f t="shared" si="591"/>
        <v>19499</v>
      </c>
      <c r="J667" s="8">
        <f t="shared" si="594"/>
        <v>1995.9003128708596</v>
      </c>
      <c r="L667" s="8">
        <f>L666+K667</f>
        <v>392314</v>
      </c>
      <c r="M667" s="4">
        <f t="shared" si="586"/>
        <v>3.1725706624667269E-2</v>
      </c>
      <c r="N667" s="4">
        <f t="shared" si="587"/>
        <v>0.63831165027692272</v>
      </c>
      <c r="O667" s="8">
        <f t="shared" si="588"/>
        <v>202799</v>
      </c>
      <c r="P667" s="1">
        <f t="shared" si="595"/>
        <v>0</v>
      </c>
      <c r="Q667" s="4">
        <f t="shared" si="596"/>
        <v>0</v>
      </c>
      <c r="R667" s="22">
        <f t="shared" si="597"/>
        <v>1</v>
      </c>
      <c r="T667" s="12">
        <f t="shared" si="572"/>
        <v>0</v>
      </c>
      <c r="U667" s="12"/>
      <c r="V667" s="12"/>
      <c r="W667" s="4" t="e">
        <f t="shared" si="573"/>
        <v>#DIV/0!</v>
      </c>
      <c r="X667" s="12"/>
      <c r="Y667" s="42" t="e">
        <f t="shared" si="577"/>
        <v>#DIV/0!</v>
      </c>
      <c r="Z667" s="44" t="e">
        <f t="shared" si="581"/>
        <v>#DIV/0!</v>
      </c>
      <c r="AA667" s="11">
        <f t="shared" si="574"/>
        <v>0</v>
      </c>
      <c r="AB667" s="4" t="e">
        <f t="shared" si="575"/>
        <v>#DIV/0!</v>
      </c>
      <c r="AC667" s="4">
        <f t="shared" si="569"/>
        <v>0</v>
      </c>
      <c r="AD667" s="4">
        <f t="shared" si="570"/>
        <v>0</v>
      </c>
      <c r="AE667" s="4" t="e">
        <f t="shared" si="571"/>
        <v>#DIV/0!</v>
      </c>
      <c r="AF667" s="1">
        <f t="shared" si="589"/>
        <v>411813</v>
      </c>
      <c r="AG667" s="4">
        <f t="shared" si="599"/>
        <v>0.95265083909444337</v>
      </c>
      <c r="AH667" s="4">
        <f t="shared" si="600"/>
        <v>4.7349160905556652E-2</v>
      </c>
    </row>
    <row r="668" spans="1:34" x14ac:dyDescent="0.25">
      <c r="A668" s="3">
        <v>44560</v>
      </c>
      <c r="B668" s="8">
        <v>0</v>
      </c>
      <c r="C668" s="39"/>
      <c r="D668" s="40"/>
      <c r="E668" s="40"/>
      <c r="F668" s="8">
        <f t="shared" si="590"/>
        <v>614612</v>
      </c>
      <c r="G668" s="8">
        <v>0</v>
      </c>
      <c r="H668" s="8"/>
      <c r="I668" s="8">
        <f t="shared" si="591"/>
        <v>19499</v>
      </c>
      <c r="J668" s="8">
        <f t="shared" si="594"/>
        <v>1995.9003128708596</v>
      </c>
      <c r="L668" s="8">
        <f t="shared" si="603"/>
        <v>392314</v>
      </c>
      <c r="M668" s="4">
        <f t="shared" si="586"/>
        <v>3.1725706624667269E-2</v>
      </c>
      <c r="N668" s="4">
        <f t="shared" si="587"/>
        <v>0.63831165027692272</v>
      </c>
      <c r="O668" s="8">
        <f t="shared" si="588"/>
        <v>202799</v>
      </c>
      <c r="P668" s="1">
        <f t="shared" si="595"/>
        <v>0</v>
      </c>
      <c r="Q668" s="4">
        <f t="shared" si="596"/>
        <v>0</v>
      </c>
      <c r="R668" s="22">
        <f t="shared" si="597"/>
        <v>1</v>
      </c>
      <c r="T668" s="12">
        <f t="shared" si="572"/>
        <v>0</v>
      </c>
      <c r="U668" s="12"/>
      <c r="V668" s="12"/>
      <c r="W668" s="4" t="e">
        <f t="shared" si="573"/>
        <v>#DIV/0!</v>
      </c>
      <c r="X668" s="12"/>
      <c r="Y668" s="42" t="e">
        <f t="shared" si="577"/>
        <v>#DIV/0!</v>
      </c>
      <c r="Z668" s="44" t="e">
        <f t="shared" si="581"/>
        <v>#DIV/0!</v>
      </c>
      <c r="AA668" s="11">
        <f t="shared" si="574"/>
        <v>0</v>
      </c>
      <c r="AB668" s="4" t="e">
        <f t="shared" si="575"/>
        <v>#DIV/0!</v>
      </c>
      <c r="AC668" s="4">
        <f t="shared" si="569"/>
        <v>0</v>
      </c>
      <c r="AD668" s="4">
        <f t="shared" si="570"/>
        <v>0</v>
      </c>
      <c r="AE668" s="4" t="e">
        <f t="shared" si="571"/>
        <v>#DIV/0!</v>
      </c>
      <c r="AF668" s="1">
        <f t="shared" si="589"/>
        <v>411813</v>
      </c>
      <c r="AG668" s="4">
        <f t="shared" si="599"/>
        <v>0.95265083909444337</v>
      </c>
      <c r="AH668" s="4">
        <f t="shared" si="600"/>
        <v>4.7349160905556652E-2</v>
      </c>
    </row>
    <row r="669" spans="1:34" x14ac:dyDescent="0.25">
      <c r="A669" s="3">
        <v>44561</v>
      </c>
      <c r="B669" s="8">
        <v>0</v>
      </c>
      <c r="C669" s="39"/>
      <c r="D669" s="40"/>
      <c r="E669" s="40"/>
      <c r="F669" s="8">
        <f t="shared" si="590"/>
        <v>614612</v>
      </c>
      <c r="G669" s="8">
        <v>0</v>
      </c>
      <c r="H669" s="8"/>
      <c r="I669" s="8">
        <f t="shared" si="591"/>
        <v>19499</v>
      </c>
      <c r="J669" s="8">
        <f t="shared" si="594"/>
        <v>1995.9003128708596</v>
      </c>
      <c r="L669" s="8">
        <f t="shared" si="603"/>
        <v>392314</v>
      </c>
      <c r="M669" s="4">
        <f t="shared" si="586"/>
        <v>3.1725706624667269E-2</v>
      </c>
      <c r="N669" s="4">
        <f t="shared" si="587"/>
        <v>0.63831165027692272</v>
      </c>
      <c r="O669" s="8">
        <f t="shared" si="588"/>
        <v>202799</v>
      </c>
      <c r="P669" s="1">
        <f t="shared" si="595"/>
        <v>0</v>
      </c>
      <c r="Q669" s="4">
        <f t="shared" si="596"/>
        <v>0</v>
      </c>
      <c r="R669" s="22">
        <f t="shared" si="597"/>
        <v>1</v>
      </c>
      <c r="T669" s="12">
        <f t="shared" si="572"/>
        <v>0</v>
      </c>
      <c r="U669" s="12"/>
      <c r="V669" s="12"/>
      <c r="W669" s="4" t="e">
        <f t="shared" si="573"/>
        <v>#DIV/0!</v>
      </c>
      <c r="X669" s="12"/>
      <c r="Y669" s="42" t="e">
        <f t="shared" si="577"/>
        <v>#DIV/0!</v>
      </c>
      <c r="Z669" s="44" t="e">
        <f t="shared" si="581"/>
        <v>#DIV/0!</v>
      </c>
      <c r="AA669" s="11">
        <f t="shared" si="574"/>
        <v>0</v>
      </c>
      <c r="AB669" s="4" t="e">
        <f t="shared" si="575"/>
        <v>#DIV/0!</v>
      </c>
      <c r="AC669" s="4">
        <f t="shared" si="569"/>
        <v>0</v>
      </c>
      <c r="AD669" s="4">
        <f t="shared" si="570"/>
        <v>0</v>
      </c>
      <c r="AE669" s="4" t="e">
        <f t="shared" si="571"/>
        <v>#DIV/0!</v>
      </c>
      <c r="AF669" s="1">
        <f t="shared" si="589"/>
        <v>411813</v>
      </c>
      <c r="AG669" s="4">
        <f t="shared" si="599"/>
        <v>0.95265083909444337</v>
      </c>
      <c r="AH669" s="4">
        <f t="shared" si="600"/>
        <v>4.7349160905556652E-2</v>
      </c>
    </row>
    <row r="670" spans="1:34" x14ac:dyDescent="0.25">
      <c r="C670" s="39"/>
      <c r="D670" s="40"/>
      <c r="E670" s="40"/>
      <c r="N670" s="4"/>
    </row>
    <row r="671" spans="1:34" x14ac:dyDescent="0.25">
      <c r="C671" s="39"/>
      <c r="D671" s="40"/>
      <c r="E671" s="40"/>
      <c r="N671" s="4"/>
    </row>
    <row r="672" spans="1:34" x14ac:dyDescent="0.25">
      <c r="N672" s="4"/>
    </row>
    <row r="673" spans="6:14" x14ac:dyDescent="0.25">
      <c r="F673" s="17"/>
      <c r="N673" s="4"/>
    </row>
    <row r="674" spans="6:14" x14ac:dyDescent="0.25">
      <c r="N674" s="4"/>
    </row>
    <row r="675" spans="6:14" x14ac:dyDescent="0.25">
      <c r="N675" s="4"/>
    </row>
    <row r="676" spans="6:14" x14ac:dyDescent="0.25">
      <c r="N676" s="4"/>
    </row>
    <row r="677" spans="6:14" x14ac:dyDescent="0.25">
      <c r="N677" s="4"/>
    </row>
    <row r="678" spans="6:14" x14ac:dyDescent="0.25">
      <c r="N678" s="4"/>
    </row>
    <row r="679" spans="6:14" x14ac:dyDescent="0.25">
      <c r="N679" s="4"/>
    </row>
    <row r="680" spans="6:14" x14ac:dyDescent="0.25">
      <c r="N680" s="4"/>
    </row>
    <row r="681" spans="6:14" x14ac:dyDescent="0.25">
      <c r="N681" s="4"/>
    </row>
  </sheetData>
  <mergeCells count="386">
    <mergeCell ref="E592:E596"/>
    <mergeCell ref="E597:E601"/>
    <mergeCell ref="E602:E606"/>
    <mergeCell ref="E607:E611"/>
    <mergeCell ref="E612:E616"/>
    <mergeCell ref="E617:E621"/>
    <mergeCell ref="E667:E671"/>
    <mergeCell ref="E622:E626"/>
    <mergeCell ref="E627:E631"/>
    <mergeCell ref="E632:E636"/>
    <mergeCell ref="E637:E641"/>
    <mergeCell ref="E642:E646"/>
    <mergeCell ref="E647:E651"/>
    <mergeCell ref="E652:E656"/>
    <mergeCell ref="E657:E661"/>
    <mergeCell ref="E662:E666"/>
    <mergeCell ref="E547:E551"/>
    <mergeCell ref="E552:E556"/>
    <mergeCell ref="E557:E561"/>
    <mergeCell ref="E562:E566"/>
    <mergeCell ref="E567:E571"/>
    <mergeCell ref="E572:E576"/>
    <mergeCell ref="E577:E581"/>
    <mergeCell ref="E582:E586"/>
    <mergeCell ref="E587:E591"/>
    <mergeCell ref="E502:E506"/>
    <mergeCell ref="E507:E511"/>
    <mergeCell ref="E512:E516"/>
    <mergeCell ref="E517:E521"/>
    <mergeCell ref="E522:E526"/>
    <mergeCell ref="E527:E531"/>
    <mergeCell ref="E532:E536"/>
    <mergeCell ref="E537:E541"/>
    <mergeCell ref="E542:E546"/>
    <mergeCell ref="E457:E461"/>
    <mergeCell ref="E462:E466"/>
    <mergeCell ref="E467:E471"/>
    <mergeCell ref="E472:E476"/>
    <mergeCell ref="E477:E481"/>
    <mergeCell ref="E482:E486"/>
    <mergeCell ref="E487:E491"/>
    <mergeCell ref="E492:E496"/>
    <mergeCell ref="E497:E501"/>
    <mergeCell ref="E412:E416"/>
    <mergeCell ref="E417:E421"/>
    <mergeCell ref="E422:E426"/>
    <mergeCell ref="E427:E431"/>
    <mergeCell ref="E432:E436"/>
    <mergeCell ref="E437:E441"/>
    <mergeCell ref="E442:E446"/>
    <mergeCell ref="E447:E451"/>
    <mergeCell ref="E452:E456"/>
    <mergeCell ref="E367:E371"/>
    <mergeCell ref="E372:E376"/>
    <mergeCell ref="E377:E381"/>
    <mergeCell ref="E382:E386"/>
    <mergeCell ref="E387:E391"/>
    <mergeCell ref="E392:E396"/>
    <mergeCell ref="E397:E401"/>
    <mergeCell ref="E402:E406"/>
    <mergeCell ref="E407:E411"/>
    <mergeCell ref="E322:E326"/>
    <mergeCell ref="E327:E331"/>
    <mergeCell ref="E332:E336"/>
    <mergeCell ref="E337:E341"/>
    <mergeCell ref="E342:E346"/>
    <mergeCell ref="E347:E351"/>
    <mergeCell ref="E352:E356"/>
    <mergeCell ref="E357:E361"/>
    <mergeCell ref="E362:E366"/>
    <mergeCell ref="E277:E281"/>
    <mergeCell ref="E282:E286"/>
    <mergeCell ref="E287:E291"/>
    <mergeCell ref="E292:E296"/>
    <mergeCell ref="E297:E301"/>
    <mergeCell ref="E302:E306"/>
    <mergeCell ref="E307:E311"/>
    <mergeCell ref="E312:E316"/>
    <mergeCell ref="E317:E321"/>
    <mergeCell ref="E232:E236"/>
    <mergeCell ref="E237:E241"/>
    <mergeCell ref="E242:E246"/>
    <mergeCell ref="E247:E251"/>
    <mergeCell ref="E252:E256"/>
    <mergeCell ref="E257:E261"/>
    <mergeCell ref="E262:E266"/>
    <mergeCell ref="E267:E271"/>
    <mergeCell ref="E272:E276"/>
    <mergeCell ref="E187:E191"/>
    <mergeCell ref="E192:E196"/>
    <mergeCell ref="E197:E201"/>
    <mergeCell ref="E202:E206"/>
    <mergeCell ref="E207:E211"/>
    <mergeCell ref="E212:E216"/>
    <mergeCell ref="E217:E221"/>
    <mergeCell ref="E222:E226"/>
    <mergeCell ref="E227:E231"/>
    <mergeCell ref="E142:E146"/>
    <mergeCell ref="E147:E151"/>
    <mergeCell ref="E152:E156"/>
    <mergeCell ref="E157:E161"/>
    <mergeCell ref="E162:E166"/>
    <mergeCell ref="E167:E171"/>
    <mergeCell ref="E172:E176"/>
    <mergeCell ref="E177:E181"/>
    <mergeCell ref="E182:E186"/>
    <mergeCell ref="E97:E101"/>
    <mergeCell ref="E102:E106"/>
    <mergeCell ref="E107:E111"/>
    <mergeCell ref="E112:E116"/>
    <mergeCell ref="E117:E121"/>
    <mergeCell ref="E122:E126"/>
    <mergeCell ref="E127:E131"/>
    <mergeCell ref="E132:E136"/>
    <mergeCell ref="E137:E141"/>
    <mergeCell ref="H182:H188"/>
    <mergeCell ref="H196:H202"/>
    <mergeCell ref="H189:H195"/>
    <mergeCell ref="H224:H230"/>
    <mergeCell ref="H245:H251"/>
    <mergeCell ref="E2:E6"/>
    <mergeCell ref="E7:E11"/>
    <mergeCell ref="E12:E16"/>
    <mergeCell ref="E17:E21"/>
    <mergeCell ref="E22:E26"/>
    <mergeCell ref="E27:E31"/>
    <mergeCell ref="E32:E36"/>
    <mergeCell ref="E37:E41"/>
    <mergeCell ref="E42:E46"/>
    <mergeCell ref="E47:E51"/>
    <mergeCell ref="E52:E56"/>
    <mergeCell ref="E57:E61"/>
    <mergeCell ref="E62:E66"/>
    <mergeCell ref="E67:E71"/>
    <mergeCell ref="E72:E76"/>
    <mergeCell ref="E77:E81"/>
    <mergeCell ref="E82:E86"/>
    <mergeCell ref="E87:E91"/>
    <mergeCell ref="E92:E96"/>
    <mergeCell ref="C2:C6"/>
    <mergeCell ref="C7:C13"/>
    <mergeCell ref="C14:C20"/>
    <mergeCell ref="C21:C27"/>
    <mergeCell ref="C28:C34"/>
    <mergeCell ref="H343:H349"/>
    <mergeCell ref="H217:H223"/>
    <mergeCell ref="H210:H216"/>
    <mergeCell ref="H203:H209"/>
    <mergeCell ref="H308:H314"/>
    <mergeCell ref="H315:H321"/>
    <mergeCell ref="H322:H328"/>
    <mergeCell ref="H329:H335"/>
    <mergeCell ref="H336:H342"/>
    <mergeCell ref="H266:H272"/>
    <mergeCell ref="H273:H279"/>
    <mergeCell ref="H280:H286"/>
    <mergeCell ref="H231:H237"/>
    <mergeCell ref="H294:H300"/>
    <mergeCell ref="H301:H307"/>
    <mergeCell ref="H238:H244"/>
    <mergeCell ref="H252:H258"/>
    <mergeCell ref="H259:H265"/>
    <mergeCell ref="H287:H293"/>
    <mergeCell ref="C70:C76"/>
    <mergeCell ref="C77:C83"/>
    <mergeCell ref="C84:C90"/>
    <mergeCell ref="C91:C97"/>
    <mergeCell ref="C98:C104"/>
    <mergeCell ref="C35:C41"/>
    <mergeCell ref="C42:C48"/>
    <mergeCell ref="C49:C55"/>
    <mergeCell ref="C56:C62"/>
    <mergeCell ref="C63:C69"/>
    <mergeCell ref="C140:C146"/>
    <mergeCell ref="C147:C153"/>
    <mergeCell ref="C154:C160"/>
    <mergeCell ref="C161:C167"/>
    <mergeCell ref="C168:C174"/>
    <mergeCell ref="C105:C111"/>
    <mergeCell ref="C112:C118"/>
    <mergeCell ref="C119:C125"/>
    <mergeCell ref="C126:C132"/>
    <mergeCell ref="C133:C139"/>
    <mergeCell ref="C210:C216"/>
    <mergeCell ref="C217:C223"/>
    <mergeCell ref="C224:C230"/>
    <mergeCell ref="C231:C237"/>
    <mergeCell ref="C238:C244"/>
    <mergeCell ref="C175:C181"/>
    <mergeCell ref="C182:C188"/>
    <mergeCell ref="C189:C195"/>
    <mergeCell ref="C196:C202"/>
    <mergeCell ref="C203:C209"/>
    <mergeCell ref="C280:C286"/>
    <mergeCell ref="C287:C293"/>
    <mergeCell ref="C294:C300"/>
    <mergeCell ref="C301:C307"/>
    <mergeCell ref="C308:C314"/>
    <mergeCell ref="C245:C251"/>
    <mergeCell ref="C252:C258"/>
    <mergeCell ref="C259:C265"/>
    <mergeCell ref="C266:C272"/>
    <mergeCell ref="C273:C279"/>
    <mergeCell ref="C350:C356"/>
    <mergeCell ref="C357:C363"/>
    <mergeCell ref="C364:C370"/>
    <mergeCell ref="C371:C377"/>
    <mergeCell ref="C378:C384"/>
    <mergeCell ref="C315:C321"/>
    <mergeCell ref="C322:C328"/>
    <mergeCell ref="C329:C335"/>
    <mergeCell ref="C336:C342"/>
    <mergeCell ref="C343:C349"/>
    <mergeCell ref="C420:C426"/>
    <mergeCell ref="C427:C433"/>
    <mergeCell ref="C434:C440"/>
    <mergeCell ref="C441:C447"/>
    <mergeCell ref="C448:C454"/>
    <mergeCell ref="C385:C391"/>
    <mergeCell ref="C392:C398"/>
    <mergeCell ref="C399:C405"/>
    <mergeCell ref="C406:C412"/>
    <mergeCell ref="C413:C419"/>
    <mergeCell ref="C490:C496"/>
    <mergeCell ref="C497:C503"/>
    <mergeCell ref="C504:C510"/>
    <mergeCell ref="C511:C517"/>
    <mergeCell ref="C518:C524"/>
    <mergeCell ref="C455:C461"/>
    <mergeCell ref="C462:C468"/>
    <mergeCell ref="C469:C475"/>
    <mergeCell ref="C476:C482"/>
    <mergeCell ref="C483:C489"/>
    <mergeCell ref="C616:C622"/>
    <mergeCell ref="C623:C629"/>
    <mergeCell ref="C560:C566"/>
    <mergeCell ref="C567:C573"/>
    <mergeCell ref="C574:C580"/>
    <mergeCell ref="C581:C587"/>
    <mergeCell ref="C588:C594"/>
    <mergeCell ref="C525:C531"/>
    <mergeCell ref="C532:C538"/>
    <mergeCell ref="C539:C545"/>
    <mergeCell ref="C546:C552"/>
    <mergeCell ref="C553:C559"/>
    <mergeCell ref="C665:C671"/>
    <mergeCell ref="D2:D6"/>
    <mergeCell ref="D7:D13"/>
    <mergeCell ref="D14:D20"/>
    <mergeCell ref="D21:D27"/>
    <mergeCell ref="D28:D34"/>
    <mergeCell ref="D35:D41"/>
    <mergeCell ref="D42:D48"/>
    <mergeCell ref="D49:D55"/>
    <mergeCell ref="D56:D62"/>
    <mergeCell ref="D63:D69"/>
    <mergeCell ref="D70:D76"/>
    <mergeCell ref="D77:D83"/>
    <mergeCell ref="D84:D90"/>
    <mergeCell ref="D91:D97"/>
    <mergeCell ref="D98:D104"/>
    <mergeCell ref="C630:C636"/>
    <mergeCell ref="C637:C643"/>
    <mergeCell ref="C644:C650"/>
    <mergeCell ref="C651:C657"/>
    <mergeCell ref="C658:C664"/>
    <mergeCell ref="C595:C601"/>
    <mergeCell ref="C602:C608"/>
    <mergeCell ref="C609:C615"/>
    <mergeCell ref="D140:D146"/>
    <mergeCell ref="D147:D153"/>
    <mergeCell ref="D154:D160"/>
    <mergeCell ref="D161:D167"/>
    <mergeCell ref="D168:D174"/>
    <mergeCell ref="D105:D111"/>
    <mergeCell ref="D112:D118"/>
    <mergeCell ref="D119:D125"/>
    <mergeCell ref="D126:D132"/>
    <mergeCell ref="D133:D139"/>
    <mergeCell ref="D210:D216"/>
    <mergeCell ref="D217:D223"/>
    <mergeCell ref="D224:D230"/>
    <mergeCell ref="D231:D237"/>
    <mergeCell ref="D238:D244"/>
    <mergeCell ref="D175:D181"/>
    <mergeCell ref="D182:D188"/>
    <mergeCell ref="D189:D195"/>
    <mergeCell ref="D196:D202"/>
    <mergeCell ref="D203:D209"/>
    <mergeCell ref="D280:D286"/>
    <mergeCell ref="D287:D293"/>
    <mergeCell ref="D294:D300"/>
    <mergeCell ref="D301:D307"/>
    <mergeCell ref="D308:D314"/>
    <mergeCell ref="D245:D251"/>
    <mergeCell ref="D252:D258"/>
    <mergeCell ref="D259:D265"/>
    <mergeCell ref="D266:D272"/>
    <mergeCell ref="D273:D279"/>
    <mergeCell ref="D350:D356"/>
    <mergeCell ref="D357:D363"/>
    <mergeCell ref="D364:D370"/>
    <mergeCell ref="D371:D377"/>
    <mergeCell ref="D378:D384"/>
    <mergeCell ref="D315:D321"/>
    <mergeCell ref="D322:D328"/>
    <mergeCell ref="D329:D335"/>
    <mergeCell ref="D336:D342"/>
    <mergeCell ref="D343:D349"/>
    <mergeCell ref="D420:D426"/>
    <mergeCell ref="D427:D433"/>
    <mergeCell ref="D434:D440"/>
    <mergeCell ref="D441:D447"/>
    <mergeCell ref="D448:D454"/>
    <mergeCell ref="D385:D391"/>
    <mergeCell ref="D392:D398"/>
    <mergeCell ref="D399:D405"/>
    <mergeCell ref="D406:D412"/>
    <mergeCell ref="D413:D419"/>
    <mergeCell ref="D490:D496"/>
    <mergeCell ref="D497:D503"/>
    <mergeCell ref="D504:D510"/>
    <mergeCell ref="D511:D517"/>
    <mergeCell ref="D518:D524"/>
    <mergeCell ref="D455:D461"/>
    <mergeCell ref="D462:D468"/>
    <mergeCell ref="D469:D475"/>
    <mergeCell ref="D476:D482"/>
    <mergeCell ref="D483:D489"/>
    <mergeCell ref="D560:D566"/>
    <mergeCell ref="D567:D573"/>
    <mergeCell ref="D574:D580"/>
    <mergeCell ref="D581:D587"/>
    <mergeCell ref="D588:D594"/>
    <mergeCell ref="D525:D531"/>
    <mergeCell ref="D532:D538"/>
    <mergeCell ref="D539:D545"/>
    <mergeCell ref="D546:D552"/>
    <mergeCell ref="D553:D559"/>
    <mergeCell ref="D665:D671"/>
    <mergeCell ref="D630:D636"/>
    <mergeCell ref="D637:D643"/>
    <mergeCell ref="D644:D650"/>
    <mergeCell ref="D651:D657"/>
    <mergeCell ref="D658:D664"/>
    <mergeCell ref="D595:D601"/>
    <mergeCell ref="D602:D608"/>
    <mergeCell ref="D609:D615"/>
    <mergeCell ref="D616:D622"/>
    <mergeCell ref="D623:D629"/>
    <mergeCell ref="H175:H181"/>
    <mergeCell ref="H168:H174"/>
    <mergeCell ref="H161:H167"/>
    <mergeCell ref="H154:H160"/>
    <mergeCell ref="H147:H153"/>
    <mergeCell ref="H140:H146"/>
    <mergeCell ref="H133:H139"/>
    <mergeCell ref="H126:H132"/>
    <mergeCell ref="H119:H125"/>
    <mergeCell ref="H49:H55"/>
    <mergeCell ref="H56:H62"/>
    <mergeCell ref="H63:H69"/>
    <mergeCell ref="H70:H76"/>
    <mergeCell ref="H77:H83"/>
    <mergeCell ref="H2:H6"/>
    <mergeCell ref="H112:H118"/>
    <mergeCell ref="H105:H111"/>
    <mergeCell ref="H98:H104"/>
    <mergeCell ref="H91:H97"/>
    <mergeCell ref="H84:H90"/>
    <mergeCell ref="H7:H13"/>
    <mergeCell ref="H14:H20"/>
    <mergeCell ref="H21:H27"/>
    <mergeCell ref="H28:H34"/>
    <mergeCell ref="H35:H41"/>
    <mergeCell ref="H42:H48"/>
    <mergeCell ref="H413:H419"/>
    <mergeCell ref="H350:H356"/>
    <mergeCell ref="H357:H363"/>
    <mergeCell ref="H364:H370"/>
    <mergeCell ref="H371:H377"/>
    <mergeCell ref="H378:H384"/>
    <mergeCell ref="H385:H391"/>
    <mergeCell ref="H392:H398"/>
    <mergeCell ref="H399:H405"/>
    <mergeCell ref="H406:H412"/>
  </mergeCells>
  <hyperlinks>
    <hyperlink ref="B1" r:id="rId1"/>
    <hyperlink ref="F1" r:id="rId2"/>
    <hyperlink ref="G1" r:id="rId3"/>
    <hyperlink ref="I1" r:id="rId4"/>
    <hyperlink ref="L1" r:id="rId5"/>
    <hyperlink ref="O1" r:id="rId6"/>
    <hyperlink ref="S1" r:id="rId7"/>
    <hyperlink ref="X1" r:id="rId8"/>
  </hyperlinks>
  <pageMargins left="0.7" right="0.7" top="0.75" bottom="0.75" header="0.3" footer="0.3"/>
  <pageSetup paperSize="9"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0.7109375" customWidth="1"/>
    <col min="2" max="2" width="20.7109375" style="33" customWidth="1"/>
    <col min="3" max="6" width="20.7109375" customWidth="1"/>
    <col min="7" max="7" width="20.7109375" style="5" customWidth="1"/>
    <col min="8" max="10" width="20.7109375" customWidth="1"/>
    <col min="11" max="14" width="20.7109375" style="27" customWidth="1"/>
    <col min="15" max="15" width="20.7109375" style="1" customWidth="1"/>
    <col min="16" max="16" width="20.7109375" style="27" customWidth="1"/>
    <col min="17" max="18" width="20.7109375" style="1" customWidth="1"/>
  </cols>
  <sheetData>
    <row r="1" spans="1:18" ht="80.099999999999994" customHeight="1" x14ac:dyDescent="0.25">
      <c r="A1" s="1" t="s">
        <v>24</v>
      </c>
      <c r="B1" s="34" t="s">
        <v>23</v>
      </c>
      <c r="C1" s="15" t="s">
        <v>46</v>
      </c>
      <c r="D1" s="15" t="s">
        <v>26</v>
      </c>
      <c r="E1" s="15" t="s">
        <v>28</v>
      </c>
      <c r="F1" s="15" t="s">
        <v>27</v>
      </c>
      <c r="G1" s="18" t="s">
        <v>29</v>
      </c>
      <c r="H1" s="15" t="s">
        <v>32</v>
      </c>
      <c r="I1" s="15" t="s">
        <v>30</v>
      </c>
      <c r="J1" s="15" t="s">
        <v>31</v>
      </c>
      <c r="K1" s="15" t="s">
        <v>53</v>
      </c>
      <c r="L1" s="15" t="s">
        <v>44</v>
      </c>
      <c r="M1" s="15" t="s">
        <v>51</v>
      </c>
      <c r="N1" s="15" t="s">
        <v>48</v>
      </c>
      <c r="O1" s="15" t="s">
        <v>52</v>
      </c>
      <c r="P1" s="15" t="s">
        <v>43</v>
      </c>
      <c r="Q1" s="15" t="s">
        <v>55</v>
      </c>
      <c r="R1" s="15" t="s">
        <v>47</v>
      </c>
    </row>
    <row r="2" spans="1:18" x14ac:dyDescent="0.25">
      <c r="A2" s="16">
        <v>44114</v>
      </c>
      <c r="B2" s="31">
        <v>20</v>
      </c>
      <c r="C2" s="30"/>
      <c r="D2" s="1">
        <v>15</v>
      </c>
      <c r="E2" s="1">
        <v>25</v>
      </c>
      <c r="F2" s="1">
        <v>20</v>
      </c>
      <c r="G2" s="19">
        <v>24</v>
      </c>
      <c r="H2" s="1">
        <v>30</v>
      </c>
      <c r="I2" s="1">
        <v>23</v>
      </c>
      <c r="J2" s="1">
        <v>29</v>
      </c>
      <c r="O2" s="1">
        <f t="shared" ref="O2:O65" si="0">D2+K2</f>
        <v>15</v>
      </c>
      <c r="P2" s="27">
        <f t="shared" ref="P2:P65" si="1">D2+L2</f>
        <v>15</v>
      </c>
      <c r="Q2" s="1">
        <f t="shared" ref="Q2:Q65" si="2">D2+M2</f>
        <v>15</v>
      </c>
      <c r="R2" s="1">
        <f t="shared" ref="R2:R65" si="3">D2+N2</f>
        <v>15</v>
      </c>
    </row>
    <row r="3" spans="1:18" x14ac:dyDescent="0.25">
      <c r="A3" s="16">
        <v>44115</v>
      </c>
      <c r="B3" s="31">
        <v>21</v>
      </c>
      <c r="C3" s="29"/>
      <c r="D3" s="1">
        <v>15</v>
      </c>
      <c r="E3" s="1">
        <v>25</v>
      </c>
      <c r="F3" s="1">
        <v>20</v>
      </c>
      <c r="G3" s="19">
        <v>24</v>
      </c>
      <c r="H3" s="1">
        <v>30</v>
      </c>
      <c r="I3" s="1">
        <v>23</v>
      </c>
      <c r="J3" s="1">
        <v>29</v>
      </c>
      <c r="O3" s="1">
        <f t="shared" si="0"/>
        <v>15</v>
      </c>
      <c r="P3" s="27">
        <f t="shared" si="1"/>
        <v>15</v>
      </c>
      <c r="Q3" s="1">
        <f t="shared" si="2"/>
        <v>15</v>
      </c>
      <c r="R3" s="1">
        <f t="shared" si="3"/>
        <v>15</v>
      </c>
    </row>
    <row r="4" spans="1:18" x14ac:dyDescent="0.25">
      <c r="A4" s="16">
        <v>44116</v>
      </c>
      <c r="B4" s="31">
        <v>14</v>
      </c>
      <c r="C4" s="29"/>
      <c r="D4" s="1">
        <v>15</v>
      </c>
      <c r="E4" s="1">
        <v>25</v>
      </c>
      <c r="F4" s="1">
        <v>20</v>
      </c>
      <c r="G4" s="19">
        <v>24</v>
      </c>
      <c r="H4" s="1">
        <v>30</v>
      </c>
      <c r="I4" s="1">
        <v>23</v>
      </c>
      <c r="J4" s="1">
        <v>29</v>
      </c>
      <c r="O4" s="1">
        <f t="shared" si="0"/>
        <v>15</v>
      </c>
      <c r="P4" s="27">
        <f t="shared" si="1"/>
        <v>15</v>
      </c>
      <c r="Q4" s="1">
        <f t="shared" si="2"/>
        <v>15</v>
      </c>
      <c r="R4" s="1">
        <f t="shared" si="3"/>
        <v>15</v>
      </c>
    </row>
    <row r="5" spans="1:18" x14ac:dyDescent="0.25">
      <c r="A5" s="16">
        <v>44117</v>
      </c>
      <c r="B5" s="31">
        <v>28</v>
      </c>
      <c r="C5" s="29">
        <f>AVERAGE(B2:B8)</f>
        <v>24.571428571428573</v>
      </c>
      <c r="D5" s="1">
        <v>15</v>
      </c>
      <c r="E5" s="1">
        <v>25</v>
      </c>
      <c r="F5" s="1">
        <v>20</v>
      </c>
      <c r="G5" s="19">
        <v>24</v>
      </c>
      <c r="H5" s="1">
        <v>30</v>
      </c>
      <c r="I5" s="1">
        <v>23</v>
      </c>
      <c r="J5" s="1">
        <v>29</v>
      </c>
      <c r="O5" s="1">
        <f t="shared" si="0"/>
        <v>15</v>
      </c>
      <c r="P5" s="27">
        <f t="shared" si="1"/>
        <v>15</v>
      </c>
      <c r="Q5" s="1">
        <f t="shared" si="2"/>
        <v>15</v>
      </c>
      <c r="R5" s="1">
        <f t="shared" si="3"/>
        <v>15</v>
      </c>
    </row>
    <row r="6" spans="1:18" x14ac:dyDescent="0.25">
      <c r="A6" s="16">
        <v>44118</v>
      </c>
      <c r="B6" s="31">
        <v>27</v>
      </c>
      <c r="C6" s="29">
        <f>AVERAGE(B3:B9)</f>
        <v>25.142857142857142</v>
      </c>
      <c r="D6" s="1">
        <v>15</v>
      </c>
      <c r="E6" s="1">
        <v>34</v>
      </c>
      <c r="F6" s="1">
        <v>20</v>
      </c>
      <c r="G6" s="19">
        <v>24</v>
      </c>
      <c r="H6" s="1">
        <v>41</v>
      </c>
      <c r="I6" s="1">
        <v>23</v>
      </c>
      <c r="J6" s="1">
        <v>38</v>
      </c>
      <c r="O6" s="1">
        <f t="shared" si="0"/>
        <v>15</v>
      </c>
      <c r="P6" s="27">
        <f t="shared" si="1"/>
        <v>15</v>
      </c>
      <c r="Q6" s="1">
        <f t="shared" si="2"/>
        <v>15</v>
      </c>
      <c r="R6" s="1">
        <f t="shared" si="3"/>
        <v>15</v>
      </c>
    </row>
    <row r="7" spans="1:18" x14ac:dyDescent="0.25">
      <c r="A7" s="16">
        <v>44119</v>
      </c>
      <c r="B7" s="31">
        <v>29</v>
      </c>
      <c r="C7" s="35">
        <f t="shared" ref="C7:C70" si="4">AVERAGE(B4:B10)</f>
        <v>26.571428571428573</v>
      </c>
      <c r="D7" s="1">
        <v>15</v>
      </c>
      <c r="E7" s="1">
        <v>34</v>
      </c>
      <c r="F7" s="1">
        <v>27</v>
      </c>
      <c r="G7" s="19">
        <v>32</v>
      </c>
      <c r="H7" s="1">
        <v>41</v>
      </c>
      <c r="I7" s="1">
        <v>30</v>
      </c>
      <c r="J7" s="1">
        <v>38</v>
      </c>
      <c r="O7" s="1">
        <f t="shared" si="0"/>
        <v>15</v>
      </c>
      <c r="P7" s="27">
        <f t="shared" si="1"/>
        <v>15</v>
      </c>
      <c r="Q7" s="1">
        <f t="shared" si="2"/>
        <v>15</v>
      </c>
      <c r="R7" s="1">
        <f t="shared" si="3"/>
        <v>15</v>
      </c>
    </row>
    <row r="8" spans="1:18" x14ac:dyDescent="0.25">
      <c r="A8" s="16">
        <v>44120</v>
      </c>
      <c r="B8" s="31">
        <v>33</v>
      </c>
      <c r="C8" s="35">
        <f t="shared" si="4"/>
        <v>29.285714285714285</v>
      </c>
      <c r="D8" s="1">
        <v>15</v>
      </c>
      <c r="E8" s="1">
        <v>34</v>
      </c>
      <c r="F8" s="1">
        <v>27</v>
      </c>
      <c r="G8" s="19">
        <v>32</v>
      </c>
      <c r="H8" s="1">
        <v>41</v>
      </c>
      <c r="I8" s="1">
        <v>30</v>
      </c>
      <c r="J8" s="1">
        <v>38</v>
      </c>
      <c r="O8" s="1">
        <f t="shared" si="0"/>
        <v>15</v>
      </c>
      <c r="P8" s="27">
        <f t="shared" si="1"/>
        <v>15</v>
      </c>
      <c r="Q8" s="1">
        <f t="shared" si="2"/>
        <v>15</v>
      </c>
      <c r="R8" s="1">
        <f t="shared" si="3"/>
        <v>15</v>
      </c>
    </row>
    <row r="9" spans="1:18" x14ac:dyDescent="0.25">
      <c r="A9" s="16">
        <v>44121</v>
      </c>
      <c r="B9" s="31">
        <v>24</v>
      </c>
      <c r="C9" s="35">
        <f t="shared" si="4"/>
        <v>30.714285714285715</v>
      </c>
      <c r="D9" s="1">
        <v>22</v>
      </c>
      <c r="E9" s="1">
        <v>34</v>
      </c>
      <c r="F9" s="1">
        <v>27</v>
      </c>
      <c r="G9" s="19">
        <v>32</v>
      </c>
      <c r="H9" s="1">
        <v>41</v>
      </c>
      <c r="I9" s="1">
        <v>30</v>
      </c>
      <c r="J9" s="1">
        <v>38</v>
      </c>
      <c r="O9" s="1">
        <f t="shared" si="0"/>
        <v>22</v>
      </c>
      <c r="P9" s="27">
        <f t="shared" si="1"/>
        <v>22</v>
      </c>
      <c r="Q9" s="1">
        <f t="shared" si="2"/>
        <v>22</v>
      </c>
      <c r="R9" s="1">
        <f t="shared" si="3"/>
        <v>22</v>
      </c>
    </row>
    <row r="10" spans="1:18" x14ac:dyDescent="0.25">
      <c r="A10" s="16">
        <v>44122</v>
      </c>
      <c r="B10" s="31">
        <v>31</v>
      </c>
      <c r="C10" s="35">
        <f t="shared" si="4"/>
        <v>33.714285714285715</v>
      </c>
      <c r="D10" s="1">
        <v>22</v>
      </c>
      <c r="E10" s="1">
        <v>46</v>
      </c>
      <c r="F10" s="1">
        <v>27</v>
      </c>
      <c r="G10" s="19">
        <v>32</v>
      </c>
      <c r="H10" s="1">
        <v>55</v>
      </c>
      <c r="I10" s="1">
        <v>30</v>
      </c>
      <c r="J10" s="1">
        <v>49</v>
      </c>
      <c r="O10" s="1">
        <f t="shared" si="0"/>
        <v>22</v>
      </c>
      <c r="P10" s="27">
        <f t="shared" si="1"/>
        <v>22</v>
      </c>
      <c r="Q10" s="1">
        <f t="shared" si="2"/>
        <v>22</v>
      </c>
      <c r="R10" s="1">
        <f t="shared" si="3"/>
        <v>22</v>
      </c>
    </row>
    <row r="11" spans="1:18" x14ac:dyDescent="0.25">
      <c r="A11" s="16">
        <v>44123</v>
      </c>
      <c r="B11" s="31">
        <v>33</v>
      </c>
      <c r="C11" s="35">
        <f t="shared" si="4"/>
        <v>36.142857142857146</v>
      </c>
      <c r="D11" s="1">
        <v>22</v>
      </c>
      <c r="E11" s="1">
        <v>46</v>
      </c>
      <c r="F11" s="1">
        <v>27</v>
      </c>
      <c r="G11" s="19">
        <v>32</v>
      </c>
      <c r="H11" s="1">
        <v>55</v>
      </c>
      <c r="I11" s="1">
        <v>30</v>
      </c>
      <c r="J11" s="1">
        <v>49</v>
      </c>
      <c r="O11" s="1">
        <f t="shared" si="0"/>
        <v>22</v>
      </c>
      <c r="P11" s="27">
        <f t="shared" si="1"/>
        <v>22</v>
      </c>
      <c r="Q11" s="1">
        <f t="shared" si="2"/>
        <v>22</v>
      </c>
      <c r="R11" s="1">
        <f t="shared" si="3"/>
        <v>22</v>
      </c>
    </row>
    <row r="12" spans="1:18" x14ac:dyDescent="0.25">
      <c r="A12" s="16">
        <v>44124</v>
      </c>
      <c r="B12" s="31">
        <v>38</v>
      </c>
      <c r="C12" s="35">
        <f t="shared" si="4"/>
        <v>38.142857142857146</v>
      </c>
      <c r="D12" s="1">
        <v>22</v>
      </c>
      <c r="E12" s="1">
        <v>46</v>
      </c>
      <c r="F12" s="1">
        <v>36</v>
      </c>
      <c r="G12" s="19">
        <v>44</v>
      </c>
      <c r="H12" s="1">
        <v>55</v>
      </c>
      <c r="I12" s="1">
        <v>39</v>
      </c>
      <c r="J12" s="1">
        <v>49</v>
      </c>
      <c r="O12" s="1">
        <f t="shared" si="0"/>
        <v>22</v>
      </c>
      <c r="P12" s="27">
        <f t="shared" si="1"/>
        <v>22</v>
      </c>
      <c r="Q12" s="1">
        <f t="shared" si="2"/>
        <v>22</v>
      </c>
      <c r="R12" s="1">
        <f t="shared" si="3"/>
        <v>22</v>
      </c>
    </row>
    <row r="13" spans="1:18" x14ac:dyDescent="0.25">
      <c r="A13" s="16">
        <v>44125</v>
      </c>
      <c r="B13" s="31">
        <v>48</v>
      </c>
      <c r="C13" s="35">
        <f t="shared" si="4"/>
        <v>40.142857142857146</v>
      </c>
      <c r="D13" s="1">
        <v>22</v>
      </c>
      <c r="E13" s="1">
        <v>46</v>
      </c>
      <c r="F13" s="1">
        <v>36</v>
      </c>
      <c r="G13" s="19">
        <v>44</v>
      </c>
      <c r="H13" s="1">
        <v>55</v>
      </c>
      <c r="I13" s="1">
        <v>39</v>
      </c>
      <c r="J13" s="1">
        <v>49</v>
      </c>
      <c r="O13" s="1">
        <f t="shared" si="0"/>
        <v>22</v>
      </c>
      <c r="P13" s="27">
        <f t="shared" si="1"/>
        <v>22</v>
      </c>
      <c r="Q13" s="1">
        <f t="shared" si="2"/>
        <v>22</v>
      </c>
      <c r="R13" s="1">
        <f t="shared" si="3"/>
        <v>22</v>
      </c>
    </row>
    <row r="14" spans="1:18" x14ac:dyDescent="0.25">
      <c r="A14" s="16">
        <v>44126</v>
      </c>
      <c r="B14" s="31">
        <v>46</v>
      </c>
      <c r="C14" s="35">
        <f t="shared" si="4"/>
        <v>40.714285714285715</v>
      </c>
      <c r="D14" s="1">
        <v>22</v>
      </c>
      <c r="E14" s="1">
        <v>61</v>
      </c>
      <c r="F14" s="1">
        <v>36</v>
      </c>
      <c r="G14" s="19">
        <v>44</v>
      </c>
      <c r="H14" s="1">
        <v>73</v>
      </c>
      <c r="I14" s="1">
        <v>39</v>
      </c>
      <c r="J14" s="1">
        <v>63</v>
      </c>
      <c r="O14" s="1">
        <f t="shared" si="0"/>
        <v>22</v>
      </c>
      <c r="P14" s="27">
        <f t="shared" si="1"/>
        <v>22</v>
      </c>
      <c r="Q14" s="1">
        <f t="shared" si="2"/>
        <v>22</v>
      </c>
      <c r="R14" s="1">
        <f t="shared" si="3"/>
        <v>22</v>
      </c>
    </row>
    <row r="15" spans="1:18" x14ac:dyDescent="0.25">
      <c r="A15" s="16">
        <v>44127</v>
      </c>
      <c r="B15" s="31">
        <v>47</v>
      </c>
      <c r="C15" s="35">
        <f t="shared" si="4"/>
        <v>42.714285714285715</v>
      </c>
      <c r="D15" s="1">
        <v>22</v>
      </c>
      <c r="E15" s="1">
        <v>61</v>
      </c>
      <c r="F15" s="1">
        <v>36</v>
      </c>
      <c r="G15" s="19">
        <v>44</v>
      </c>
      <c r="H15" s="1">
        <v>73</v>
      </c>
      <c r="I15" s="1">
        <v>39</v>
      </c>
      <c r="J15" s="1">
        <v>63</v>
      </c>
      <c r="O15" s="1">
        <f t="shared" si="0"/>
        <v>22</v>
      </c>
      <c r="P15" s="27">
        <f t="shared" si="1"/>
        <v>22</v>
      </c>
      <c r="Q15" s="1">
        <f t="shared" si="2"/>
        <v>22</v>
      </c>
      <c r="R15" s="1">
        <f t="shared" si="3"/>
        <v>22</v>
      </c>
    </row>
    <row r="16" spans="1:18" x14ac:dyDescent="0.25">
      <c r="A16" s="16">
        <v>44128</v>
      </c>
      <c r="B16" s="31">
        <v>38</v>
      </c>
      <c r="C16" s="35">
        <f t="shared" si="4"/>
        <v>46.285714285714285</v>
      </c>
      <c r="D16" s="1">
        <v>32</v>
      </c>
      <c r="E16" s="1">
        <v>61</v>
      </c>
      <c r="F16" s="1">
        <v>36</v>
      </c>
      <c r="G16" s="19">
        <v>44</v>
      </c>
      <c r="H16" s="1">
        <v>73</v>
      </c>
      <c r="I16" s="1">
        <v>39</v>
      </c>
      <c r="J16" s="1">
        <v>63</v>
      </c>
      <c r="O16" s="1">
        <f t="shared" si="0"/>
        <v>32</v>
      </c>
      <c r="P16" s="27">
        <f t="shared" si="1"/>
        <v>32</v>
      </c>
      <c r="Q16" s="1">
        <f t="shared" si="2"/>
        <v>32</v>
      </c>
      <c r="R16" s="1">
        <f t="shared" si="3"/>
        <v>32</v>
      </c>
    </row>
    <row r="17" spans="1:18" x14ac:dyDescent="0.25">
      <c r="A17" s="16">
        <v>44129</v>
      </c>
      <c r="B17" s="31">
        <v>35</v>
      </c>
      <c r="C17" s="35">
        <f t="shared" si="4"/>
        <v>45.571428571428569</v>
      </c>
      <c r="D17" s="1">
        <v>32</v>
      </c>
      <c r="E17" s="1">
        <v>61</v>
      </c>
      <c r="F17" s="1">
        <v>49</v>
      </c>
      <c r="G17" s="19">
        <v>58</v>
      </c>
      <c r="H17" s="1">
        <v>73</v>
      </c>
      <c r="I17" s="1">
        <v>51</v>
      </c>
      <c r="J17" s="1">
        <v>63</v>
      </c>
      <c r="O17" s="1">
        <f t="shared" si="0"/>
        <v>32</v>
      </c>
      <c r="P17" s="27">
        <f t="shared" si="1"/>
        <v>32</v>
      </c>
      <c r="Q17" s="1">
        <f t="shared" si="2"/>
        <v>32</v>
      </c>
      <c r="R17" s="1">
        <f t="shared" si="3"/>
        <v>32</v>
      </c>
    </row>
    <row r="18" spans="1:18" x14ac:dyDescent="0.25">
      <c r="A18" s="16">
        <v>44130</v>
      </c>
      <c r="B18" s="31">
        <v>47</v>
      </c>
      <c r="C18" s="35">
        <f t="shared" si="4"/>
        <v>47</v>
      </c>
      <c r="D18" s="1">
        <v>32</v>
      </c>
      <c r="E18" s="1">
        <v>80</v>
      </c>
      <c r="F18" s="1">
        <v>49</v>
      </c>
      <c r="G18" s="19">
        <v>58</v>
      </c>
      <c r="H18" s="1">
        <v>97</v>
      </c>
      <c r="I18" s="1">
        <v>51</v>
      </c>
      <c r="J18" s="1">
        <v>81</v>
      </c>
      <c r="O18" s="1">
        <f t="shared" si="0"/>
        <v>32</v>
      </c>
      <c r="P18" s="27">
        <f t="shared" si="1"/>
        <v>32</v>
      </c>
      <c r="Q18" s="1">
        <f t="shared" si="2"/>
        <v>32</v>
      </c>
      <c r="R18" s="1">
        <f t="shared" si="3"/>
        <v>32</v>
      </c>
    </row>
    <row r="19" spans="1:18" x14ac:dyDescent="0.25">
      <c r="A19" s="16">
        <v>44131</v>
      </c>
      <c r="B19" s="31">
        <v>63</v>
      </c>
      <c r="C19" s="35">
        <f t="shared" si="4"/>
        <v>49.571428571428569</v>
      </c>
      <c r="D19" s="1">
        <v>32</v>
      </c>
      <c r="E19" s="1">
        <v>80</v>
      </c>
      <c r="F19" s="1">
        <v>49</v>
      </c>
      <c r="G19" s="19">
        <v>58</v>
      </c>
      <c r="H19" s="1">
        <v>97</v>
      </c>
      <c r="I19" s="1">
        <v>51</v>
      </c>
      <c r="J19" s="1">
        <v>81</v>
      </c>
      <c r="O19" s="1">
        <f t="shared" si="0"/>
        <v>32</v>
      </c>
      <c r="P19" s="27">
        <f t="shared" si="1"/>
        <v>32</v>
      </c>
      <c r="Q19" s="1">
        <f t="shared" si="2"/>
        <v>32</v>
      </c>
      <c r="R19" s="1">
        <f t="shared" si="3"/>
        <v>32</v>
      </c>
    </row>
    <row r="20" spans="1:18" x14ac:dyDescent="0.25">
      <c r="A20" s="16">
        <v>44132</v>
      </c>
      <c r="B20" s="31">
        <v>43</v>
      </c>
      <c r="C20" s="35">
        <f t="shared" si="4"/>
        <v>51.428571428571431</v>
      </c>
      <c r="D20" s="1">
        <v>32</v>
      </c>
      <c r="E20" s="1">
        <v>80</v>
      </c>
      <c r="F20" s="1">
        <v>49</v>
      </c>
      <c r="G20" s="19">
        <v>58</v>
      </c>
      <c r="H20" s="1">
        <v>97</v>
      </c>
      <c r="I20" s="1">
        <v>51</v>
      </c>
      <c r="J20" s="1">
        <v>81</v>
      </c>
      <c r="O20" s="1">
        <f t="shared" si="0"/>
        <v>32</v>
      </c>
      <c r="P20" s="27">
        <f t="shared" si="1"/>
        <v>32</v>
      </c>
      <c r="Q20" s="1">
        <f t="shared" si="2"/>
        <v>32</v>
      </c>
      <c r="R20" s="1">
        <f t="shared" si="3"/>
        <v>32</v>
      </c>
    </row>
    <row r="21" spans="1:18" x14ac:dyDescent="0.25">
      <c r="A21" s="16">
        <v>44133</v>
      </c>
      <c r="B21" s="31">
        <v>56</v>
      </c>
      <c r="C21" s="35">
        <f t="shared" si="4"/>
        <v>56.285714285714285</v>
      </c>
      <c r="D21" s="1">
        <v>32</v>
      </c>
      <c r="E21" s="1">
        <v>80</v>
      </c>
      <c r="F21" s="1">
        <v>49</v>
      </c>
      <c r="G21" s="19">
        <v>58</v>
      </c>
      <c r="H21" s="1">
        <v>97</v>
      </c>
      <c r="I21" s="1">
        <v>51</v>
      </c>
      <c r="J21" s="1">
        <v>81</v>
      </c>
      <c r="O21" s="1">
        <f t="shared" si="0"/>
        <v>32</v>
      </c>
      <c r="P21" s="27">
        <f t="shared" si="1"/>
        <v>32</v>
      </c>
      <c r="Q21" s="1">
        <f t="shared" si="2"/>
        <v>32</v>
      </c>
      <c r="R21" s="1">
        <f t="shared" si="3"/>
        <v>32</v>
      </c>
    </row>
    <row r="22" spans="1:18" x14ac:dyDescent="0.25">
      <c r="A22" s="16">
        <v>44134</v>
      </c>
      <c r="B22" s="31">
        <v>65</v>
      </c>
      <c r="C22" s="35">
        <f t="shared" si="4"/>
        <v>59.571428571428569</v>
      </c>
      <c r="D22" s="1">
        <v>32</v>
      </c>
      <c r="E22" s="1">
        <v>105</v>
      </c>
      <c r="F22" s="1">
        <v>64</v>
      </c>
      <c r="G22" s="19">
        <v>77</v>
      </c>
      <c r="H22" s="1">
        <v>126</v>
      </c>
      <c r="I22" s="1">
        <v>65</v>
      </c>
      <c r="J22" s="1">
        <v>102</v>
      </c>
      <c r="O22" s="1">
        <f t="shared" si="0"/>
        <v>32</v>
      </c>
      <c r="P22" s="27">
        <f t="shared" si="1"/>
        <v>32</v>
      </c>
      <c r="Q22" s="1">
        <f t="shared" si="2"/>
        <v>32</v>
      </c>
      <c r="R22" s="1">
        <f t="shared" si="3"/>
        <v>32</v>
      </c>
    </row>
    <row r="23" spans="1:18" x14ac:dyDescent="0.25">
      <c r="A23" s="16">
        <v>44135</v>
      </c>
      <c r="B23" s="31">
        <v>51</v>
      </c>
      <c r="C23" s="35">
        <f t="shared" si="4"/>
        <v>62.571428571428569</v>
      </c>
      <c r="D23" s="1">
        <v>46</v>
      </c>
      <c r="E23" s="1">
        <v>105</v>
      </c>
      <c r="F23" s="1">
        <v>64</v>
      </c>
      <c r="G23" s="19">
        <v>77</v>
      </c>
      <c r="H23" s="1">
        <v>126</v>
      </c>
      <c r="I23" s="1">
        <v>65</v>
      </c>
      <c r="J23" s="1">
        <v>102</v>
      </c>
      <c r="O23" s="1">
        <f t="shared" si="0"/>
        <v>46</v>
      </c>
      <c r="P23" s="27">
        <f t="shared" si="1"/>
        <v>46</v>
      </c>
      <c r="Q23" s="1">
        <f t="shared" si="2"/>
        <v>46</v>
      </c>
      <c r="R23" s="1">
        <f t="shared" si="3"/>
        <v>46</v>
      </c>
    </row>
    <row r="24" spans="1:18" x14ac:dyDescent="0.25">
      <c r="A24" s="16">
        <v>44136</v>
      </c>
      <c r="B24" s="31">
        <v>69</v>
      </c>
      <c r="C24" s="35">
        <f t="shared" si="4"/>
        <v>69.285714285714292</v>
      </c>
      <c r="D24" s="1">
        <v>46</v>
      </c>
      <c r="E24" s="1">
        <v>105</v>
      </c>
      <c r="F24" s="1">
        <v>64</v>
      </c>
      <c r="G24" s="19">
        <v>77</v>
      </c>
      <c r="H24" s="1">
        <v>126</v>
      </c>
      <c r="I24" s="1">
        <v>65</v>
      </c>
      <c r="J24" s="1">
        <v>102</v>
      </c>
      <c r="O24" s="1">
        <f t="shared" si="0"/>
        <v>46</v>
      </c>
      <c r="P24" s="27">
        <f t="shared" si="1"/>
        <v>46</v>
      </c>
      <c r="Q24" s="1">
        <f t="shared" si="2"/>
        <v>46</v>
      </c>
      <c r="R24" s="1">
        <f t="shared" si="3"/>
        <v>46</v>
      </c>
    </row>
    <row r="25" spans="1:18" x14ac:dyDescent="0.25">
      <c r="A25" s="16">
        <v>44137</v>
      </c>
      <c r="B25" s="31">
        <v>70</v>
      </c>
      <c r="C25" s="35">
        <f t="shared" si="4"/>
        <v>73.285714285714292</v>
      </c>
      <c r="D25" s="1">
        <v>46</v>
      </c>
      <c r="E25" s="1">
        <v>105</v>
      </c>
      <c r="F25" s="1">
        <v>64</v>
      </c>
      <c r="G25" s="19">
        <v>77</v>
      </c>
      <c r="H25" s="1">
        <v>126</v>
      </c>
      <c r="I25" s="1">
        <v>65</v>
      </c>
      <c r="J25" s="1">
        <v>102</v>
      </c>
      <c r="O25" s="1">
        <f t="shared" si="0"/>
        <v>46</v>
      </c>
      <c r="P25" s="27">
        <f t="shared" si="1"/>
        <v>46</v>
      </c>
      <c r="Q25" s="1">
        <f t="shared" si="2"/>
        <v>46</v>
      </c>
      <c r="R25" s="1">
        <f t="shared" si="3"/>
        <v>46</v>
      </c>
    </row>
    <row r="26" spans="1:18" x14ac:dyDescent="0.25">
      <c r="A26" s="16">
        <v>44138</v>
      </c>
      <c r="B26" s="31">
        <v>84</v>
      </c>
      <c r="C26" s="35">
        <f t="shared" si="4"/>
        <v>78.857142857142861</v>
      </c>
      <c r="D26" s="1">
        <v>46</v>
      </c>
      <c r="E26" s="1">
        <v>133</v>
      </c>
      <c r="F26" s="1">
        <v>64</v>
      </c>
      <c r="G26" s="19">
        <v>77</v>
      </c>
      <c r="H26" s="1">
        <v>160</v>
      </c>
      <c r="I26" s="1">
        <v>65</v>
      </c>
      <c r="J26" s="1">
        <v>127</v>
      </c>
      <c r="O26" s="1">
        <f t="shared" si="0"/>
        <v>46</v>
      </c>
      <c r="P26" s="27">
        <f t="shared" si="1"/>
        <v>46</v>
      </c>
      <c r="Q26" s="1">
        <f t="shared" si="2"/>
        <v>46</v>
      </c>
      <c r="R26" s="1">
        <f t="shared" si="3"/>
        <v>46</v>
      </c>
    </row>
    <row r="27" spans="1:18" x14ac:dyDescent="0.25">
      <c r="A27" s="16">
        <v>44139</v>
      </c>
      <c r="B27" s="31">
        <v>90</v>
      </c>
      <c r="C27" s="35">
        <f t="shared" si="4"/>
        <v>86.857142857142861</v>
      </c>
      <c r="D27" s="1">
        <v>46</v>
      </c>
      <c r="E27" s="1">
        <v>133</v>
      </c>
      <c r="F27" s="1">
        <v>84</v>
      </c>
      <c r="G27" s="19">
        <v>100</v>
      </c>
      <c r="H27" s="1">
        <v>160</v>
      </c>
      <c r="I27" s="1">
        <v>81</v>
      </c>
      <c r="J27" s="1">
        <v>127</v>
      </c>
      <c r="O27" s="1">
        <f t="shared" si="0"/>
        <v>46</v>
      </c>
      <c r="P27" s="27">
        <f t="shared" si="1"/>
        <v>46</v>
      </c>
      <c r="Q27" s="1">
        <f t="shared" si="2"/>
        <v>46</v>
      </c>
      <c r="R27" s="1">
        <f t="shared" si="3"/>
        <v>46</v>
      </c>
    </row>
    <row r="28" spans="1:18" x14ac:dyDescent="0.25">
      <c r="A28" s="16">
        <v>44140</v>
      </c>
      <c r="B28" s="31">
        <v>84</v>
      </c>
      <c r="C28" s="35">
        <f t="shared" si="4"/>
        <v>88.571428571428569</v>
      </c>
      <c r="D28" s="1">
        <v>46</v>
      </c>
      <c r="E28" s="1">
        <v>133</v>
      </c>
      <c r="F28" s="1">
        <v>84</v>
      </c>
      <c r="G28" s="19">
        <v>100</v>
      </c>
      <c r="H28" s="1">
        <v>160</v>
      </c>
      <c r="I28" s="1">
        <v>81</v>
      </c>
      <c r="J28" s="1">
        <v>127</v>
      </c>
      <c r="O28" s="1">
        <f t="shared" si="0"/>
        <v>46</v>
      </c>
      <c r="P28" s="27">
        <f t="shared" si="1"/>
        <v>46</v>
      </c>
      <c r="Q28" s="1">
        <f t="shared" si="2"/>
        <v>46</v>
      </c>
      <c r="R28" s="1">
        <f t="shared" si="3"/>
        <v>46</v>
      </c>
    </row>
    <row r="29" spans="1:18" x14ac:dyDescent="0.25">
      <c r="A29" s="16">
        <v>44141</v>
      </c>
      <c r="B29" s="31">
        <v>104</v>
      </c>
      <c r="C29" s="35">
        <f t="shared" si="4"/>
        <v>86.428571428571431</v>
      </c>
      <c r="D29" s="1">
        <v>46</v>
      </c>
      <c r="E29" s="1">
        <v>133</v>
      </c>
      <c r="F29" s="1">
        <v>84</v>
      </c>
      <c r="G29" s="19">
        <v>100</v>
      </c>
      <c r="H29" s="1">
        <v>160</v>
      </c>
      <c r="I29" s="1">
        <v>81</v>
      </c>
      <c r="J29" s="1">
        <v>127</v>
      </c>
      <c r="O29" s="1">
        <f t="shared" si="0"/>
        <v>46</v>
      </c>
      <c r="P29" s="27">
        <f t="shared" si="1"/>
        <v>46</v>
      </c>
      <c r="Q29" s="1">
        <f t="shared" si="2"/>
        <v>46</v>
      </c>
      <c r="R29" s="1">
        <f t="shared" si="3"/>
        <v>46</v>
      </c>
    </row>
    <row r="30" spans="1:18" x14ac:dyDescent="0.25">
      <c r="A30" s="16">
        <v>44142</v>
      </c>
      <c r="B30" s="31">
        <v>107</v>
      </c>
      <c r="C30" s="35">
        <f t="shared" si="4"/>
        <v>89.142857142857139</v>
      </c>
      <c r="D30" s="1">
        <v>64</v>
      </c>
      <c r="E30" s="1">
        <v>166</v>
      </c>
      <c r="F30" s="1">
        <v>84</v>
      </c>
      <c r="G30" s="19">
        <v>100</v>
      </c>
      <c r="H30" s="1">
        <v>199</v>
      </c>
      <c r="I30" s="1">
        <v>81</v>
      </c>
      <c r="J30" s="1">
        <v>154</v>
      </c>
      <c r="O30" s="1">
        <f t="shared" si="0"/>
        <v>64</v>
      </c>
      <c r="P30" s="27">
        <f t="shared" si="1"/>
        <v>64</v>
      </c>
      <c r="Q30" s="1">
        <f t="shared" si="2"/>
        <v>64</v>
      </c>
      <c r="R30" s="1">
        <f t="shared" si="3"/>
        <v>64</v>
      </c>
    </row>
    <row r="31" spans="1:18" x14ac:dyDescent="0.25">
      <c r="A31" s="16">
        <v>44143</v>
      </c>
      <c r="B31" s="31">
        <v>81</v>
      </c>
      <c r="C31" s="35">
        <f t="shared" si="4"/>
        <v>90.714285714285708</v>
      </c>
      <c r="D31" s="1">
        <v>64</v>
      </c>
      <c r="E31" s="1">
        <v>166</v>
      </c>
      <c r="F31" s="1">
        <v>84</v>
      </c>
      <c r="G31" s="19">
        <v>100</v>
      </c>
      <c r="H31" s="1">
        <v>199</v>
      </c>
      <c r="I31" s="1">
        <v>81</v>
      </c>
      <c r="J31" s="1">
        <v>154</v>
      </c>
      <c r="O31" s="1">
        <f t="shared" si="0"/>
        <v>64</v>
      </c>
      <c r="P31" s="27">
        <f t="shared" si="1"/>
        <v>64</v>
      </c>
      <c r="Q31" s="1">
        <f t="shared" si="2"/>
        <v>64</v>
      </c>
      <c r="R31" s="1">
        <f t="shared" si="3"/>
        <v>64</v>
      </c>
    </row>
    <row r="32" spans="1:18" x14ac:dyDescent="0.25">
      <c r="A32" s="16">
        <v>44144</v>
      </c>
      <c r="B32" s="31">
        <v>55</v>
      </c>
      <c r="C32" s="35">
        <f t="shared" si="4"/>
        <v>91.142857142857139</v>
      </c>
      <c r="D32" s="1">
        <v>64</v>
      </c>
      <c r="E32" s="1">
        <v>166</v>
      </c>
      <c r="F32" s="1">
        <v>107</v>
      </c>
      <c r="G32" s="19">
        <v>128</v>
      </c>
      <c r="H32" s="1">
        <v>199</v>
      </c>
      <c r="I32" s="1">
        <v>101</v>
      </c>
      <c r="J32" s="1">
        <v>154</v>
      </c>
      <c r="O32" s="1">
        <f t="shared" si="0"/>
        <v>64</v>
      </c>
      <c r="P32" s="27">
        <f t="shared" si="1"/>
        <v>64</v>
      </c>
      <c r="Q32" s="1">
        <f t="shared" si="2"/>
        <v>64</v>
      </c>
      <c r="R32" s="1">
        <f t="shared" si="3"/>
        <v>64</v>
      </c>
    </row>
    <row r="33" spans="1:18" x14ac:dyDescent="0.25">
      <c r="A33" s="16">
        <v>44145</v>
      </c>
      <c r="B33" s="31">
        <v>103</v>
      </c>
      <c r="C33" s="35">
        <f t="shared" si="4"/>
        <v>90.428571428571431</v>
      </c>
      <c r="D33" s="1">
        <v>64</v>
      </c>
      <c r="E33" s="1">
        <v>166</v>
      </c>
      <c r="F33" s="1">
        <v>107</v>
      </c>
      <c r="G33" s="19">
        <v>128</v>
      </c>
      <c r="H33" s="1">
        <v>199</v>
      </c>
      <c r="I33" s="1">
        <v>101</v>
      </c>
      <c r="J33" s="1">
        <v>154</v>
      </c>
      <c r="O33" s="1">
        <f t="shared" si="0"/>
        <v>64</v>
      </c>
      <c r="P33" s="27">
        <f t="shared" si="1"/>
        <v>64</v>
      </c>
      <c r="Q33" s="1">
        <f t="shared" si="2"/>
        <v>64</v>
      </c>
      <c r="R33" s="1">
        <f t="shared" si="3"/>
        <v>64</v>
      </c>
    </row>
    <row r="34" spans="1:18" x14ac:dyDescent="0.25">
      <c r="A34" s="16">
        <v>44146</v>
      </c>
      <c r="B34" s="31">
        <v>101</v>
      </c>
      <c r="C34" s="35">
        <f t="shared" si="4"/>
        <v>90.428571428571431</v>
      </c>
      <c r="D34" s="1">
        <v>64</v>
      </c>
      <c r="E34" s="1">
        <v>200</v>
      </c>
      <c r="F34" s="1">
        <v>107</v>
      </c>
      <c r="G34" s="19">
        <v>128</v>
      </c>
      <c r="H34" s="1">
        <v>240</v>
      </c>
      <c r="I34" s="1">
        <v>101</v>
      </c>
      <c r="J34" s="1">
        <v>183</v>
      </c>
      <c r="O34" s="1">
        <f t="shared" si="0"/>
        <v>64</v>
      </c>
      <c r="P34" s="27">
        <f t="shared" si="1"/>
        <v>64</v>
      </c>
      <c r="Q34" s="1">
        <f t="shared" si="2"/>
        <v>64</v>
      </c>
      <c r="R34" s="1">
        <f t="shared" si="3"/>
        <v>64</v>
      </c>
    </row>
    <row r="35" spans="1:18" x14ac:dyDescent="0.25">
      <c r="A35" s="16">
        <v>44147</v>
      </c>
      <c r="B35" s="31">
        <v>87</v>
      </c>
      <c r="C35" s="35">
        <f t="shared" si="4"/>
        <v>94.142857142857139</v>
      </c>
      <c r="D35" s="1">
        <v>64</v>
      </c>
      <c r="E35" s="1">
        <v>200</v>
      </c>
      <c r="F35" s="1">
        <v>107</v>
      </c>
      <c r="G35" s="19">
        <v>128</v>
      </c>
      <c r="H35" s="1">
        <v>240</v>
      </c>
      <c r="I35" s="1">
        <v>101</v>
      </c>
      <c r="J35" s="1">
        <v>183</v>
      </c>
      <c r="O35" s="1">
        <f t="shared" si="0"/>
        <v>64</v>
      </c>
      <c r="P35" s="27">
        <f t="shared" si="1"/>
        <v>64</v>
      </c>
      <c r="Q35" s="1">
        <f t="shared" si="2"/>
        <v>64</v>
      </c>
      <c r="R35" s="1">
        <f t="shared" si="3"/>
        <v>64</v>
      </c>
    </row>
    <row r="36" spans="1:18" x14ac:dyDescent="0.25">
      <c r="A36" s="16">
        <v>44148</v>
      </c>
      <c r="B36" s="31">
        <v>99</v>
      </c>
      <c r="C36" s="35">
        <f t="shared" si="4"/>
        <v>99.571428571428569</v>
      </c>
      <c r="D36" s="1">
        <v>64</v>
      </c>
      <c r="E36" s="1">
        <v>200</v>
      </c>
      <c r="F36" s="1">
        <v>107</v>
      </c>
      <c r="G36" s="19">
        <v>128</v>
      </c>
      <c r="H36" s="1">
        <v>240</v>
      </c>
      <c r="I36" s="1">
        <v>101</v>
      </c>
      <c r="J36" s="1">
        <v>183</v>
      </c>
      <c r="O36" s="1">
        <f t="shared" si="0"/>
        <v>64</v>
      </c>
      <c r="P36" s="27">
        <f t="shared" si="1"/>
        <v>64</v>
      </c>
      <c r="Q36" s="1">
        <f t="shared" si="2"/>
        <v>64</v>
      </c>
      <c r="R36" s="1">
        <f t="shared" si="3"/>
        <v>64</v>
      </c>
    </row>
    <row r="37" spans="1:18" x14ac:dyDescent="0.25">
      <c r="A37" s="16">
        <v>44149</v>
      </c>
      <c r="B37" s="31">
        <v>107</v>
      </c>
      <c r="C37" s="35">
        <f t="shared" si="4"/>
        <v>97.857142857142861</v>
      </c>
      <c r="D37" s="1">
        <v>88</v>
      </c>
      <c r="E37" s="1">
        <v>200</v>
      </c>
      <c r="F37" s="1">
        <v>133</v>
      </c>
      <c r="G37" s="19">
        <v>159</v>
      </c>
      <c r="H37" s="1">
        <v>240</v>
      </c>
      <c r="I37" s="1">
        <v>123</v>
      </c>
      <c r="J37" s="1">
        <v>183</v>
      </c>
      <c r="O37" s="1">
        <f t="shared" si="0"/>
        <v>88</v>
      </c>
      <c r="P37" s="27">
        <f t="shared" si="1"/>
        <v>88</v>
      </c>
      <c r="Q37" s="1">
        <f t="shared" si="2"/>
        <v>88</v>
      </c>
      <c r="R37" s="1">
        <f t="shared" si="3"/>
        <v>88</v>
      </c>
    </row>
    <row r="38" spans="1:18" x14ac:dyDescent="0.25">
      <c r="A38" s="16">
        <v>44150</v>
      </c>
      <c r="B38" s="31">
        <v>107</v>
      </c>
      <c r="C38" s="35">
        <f t="shared" si="4"/>
        <v>97.571428571428569</v>
      </c>
      <c r="D38" s="1">
        <v>88</v>
      </c>
      <c r="E38" s="1">
        <v>232</v>
      </c>
      <c r="F38" s="1">
        <v>133</v>
      </c>
      <c r="G38" s="19">
        <v>159</v>
      </c>
      <c r="H38" s="1">
        <v>278</v>
      </c>
      <c r="I38" s="1">
        <v>123</v>
      </c>
      <c r="J38" s="1">
        <v>211</v>
      </c>
      <c r="O38" s="1">
        <f t="shared" si="0"/>
        <v>88</v>
      </c>
      <c r="P38" s="27">
        <f t="shared" si="1"/>
        <v>88</v>
      </c>
      <c r="Q38" s="1">
        <f t="shared" si="2"/>
        <v>88</v>
      </c>
      <c r="R38" s="1">
        <f t="shared" si="3"/>
        <v>88</v>
      </c>
    </row>
    <row r="39" spans="1:18" x14ac:dyDescent="0.25">
      <c r="A39" s="16">
        <v>44151</v>
      </c>
      <c r="B39" s="31">
        <v>93</v>
      </c>
      <c r="C39" s="35">
        <f t="shared" si="4"/>
        <v>98.285714285714292</v>
      </c>
      <c r="D39" s="1">
        <v>88</v>
      </c>
      <c r="E39" s="1">
        <v>232</v>
      </c>
      <c r="F39" s="1">
        <v>133</v>
      </c>
      <c r="G39" s="19">
        <v>159</v>
      </c>
      <c r="H39" s="1">
        <v>278</v>
      </c>
      <c r="I39" s="1">
        <v>123</v>
      </c>
      <c r="J39" s="1">
        <v>211</v>
      </c>
      <c r="O39" s="1">
        <f t="shared" si="0"/>
        <v>88</v>
      </c>
      <c r="P39" s="27">
        <f t="shared" si="1"/>
        <v>88</v>
      </c>
      <c r="Q39" s="1">
        <f t="shared" si="2"/>
        <v>88</v>
      </c>
      <c r="R39" s="1">
        <f t="shared" si="3"/>
        <v>88</v>
      </c>
    </row>
    <row r="40" spans="1:18" x14ac:dyDescent="0.25">
      <c r="A40" s="16">
        <v>44152</v>
      </c>
      <c r="B40" s="31">
        <v>91</v>
      </c>
      <c r="C40" s="35">
        <f t="shared" si="4"/>
        <v>97.857142857142861</v>
      </c>
      <c r="D40" s="1">
        <v>88</v>
      </c>
      <c r="E40" s="1">
        <v>232</v>
      </c>
      <c r="F40" s="1">
        <v>133</v>
      </c>
      <c r="G40" s="19">
        <v>159</v>
      </c>
      <c r="H40" s="1">
        <v>278</v>
      </c>
      <c r="I40" s="1">
        <v>123</v>
      </c>
      <c r="J40" s="1">
        <v>211</v>
      </c>
      <c r="O40" s="1">
        <f t="shared" si="0"/>
        <v>88</v>
      </c>
      <c r="P40" s="27">
        <f t="shared" si="1"/>
        <v>88</v>
      </c>
      <c r="Q40" s="1">
        <f t="shared" si="2"/>
        <v>88</v>
      </c>
      <c r="R40" s="1">
        <f t="shared" si="3"/>
        <v>88</v>
      </c>
    </row>
    <row r="41" spans="1:18" x14ac:dyDescent="0.25">
      <c r="A41" s="16">
        <v>44153</v>
      </c>
      <c r="B41" s="31">
        <v>99</v>
      </c>
      <c r="C41" s="35">
        <f t="shared" si="4"/>
        <v>99.857142857142861</v>
      </c>
      <c r="D41" s="1">
        <v>88</v>
      </c>
      <c r="E41" s="1">
        <v>232</v>
      </c>
      <c r="F41" s="1">
        <v>133</v>
      </c>
      <c r="G41" s="19">
        <v>159</v>
      </c>
      <c r="H41" s="1">
        <v>278</v>
      </c>
      <c r="I41" s="1">
        <v>123</v>
      </c>
      <c r="J41" s="1">
        <v>211</v>
      </c>
      <c r="O41" s="1">
        <f t="shared" si="0"/>
        <v>88</v>
      </c>
      <c r="P41" s="27">
        <f t="shared" si="1"/>
        <v>88</v>
      </c>
      <c r="Q41" s="1">
        <f t="shared" si="2"/>
        <v>88</v>
      </c>
      <c r="R41" s="1">
        <f t="shared" si="3"/>
        <v>88</v>
      </c>
    </row>
    <row r="42" spans="1:18" x14ac:dyDescent="0.25">
      <c r="A42" s="16">
        <v>44154</v>
      </c>
      <c r="B42" s="31">
        <v>92</v>
      </c>
      <c r="C42" s="35">
        <f t="shared" si="4"/>
        <v>100.42857142857143</v>
      </c>
      <c r="D42" s="1">
        <v>88</v>
      </c>
      <c r="E42" s="1">
        <v>256</v>
      </c>
      <c r="F42" s="1">
        <v>160</v>
      </c>
      <c r="G42" s="19">
        <v>192</v>
      </c>
      <c r="H42" s="1">
        <v>307</v>
      </c>
      <c r="I42" s="1">
        <v>146</v>
      </c>
      <c r="J42" s="1">
        <v>235</v>
      </c>
      <c r="O42" s="1">
        <f t="shared" si="0"/>
        <v>88</v>
      </c>
      <c r="P42" s="27">
        <f t="shared" si="1"/>
        <v>88</v>
      </c>
      <c r="Q42" s="1">
        <f t="shared" si="2"/>
        <v>88</v>
      </c>
      <c r="R42" s="1">
        <f t="shared" si="3"/>
        <v>88</v>
      </c>
    </row>
    <row r="43" spans="1:18" x14ac:dyDescent="0.25">
      <c r="A43" s="16">
        <v>44155</v>
      </c>
      <c r="B43" s="31">
        <v>96</v>
      </c>
      <c r="C43" s="35">
        <f t="shared" si="4"/>
        <v>100.14285714285714</v>
      </c>
      <c r="D43" s="1">
        <v>88</v>
      </c>
      <c r="E43" s="1">
        <v>256</v>
      </c>
      <c r="F43" s="1">
        <v>160</v>
      </c>
      <c r="G43" s="19">
        <v>192</v>
      </c>
      <c r="H43" s="1">
        <v>307</v>
      </c>
      <c r="I43" s="1">
        <v>146</v>
      </c>
      <c r="J43" s="1">
        <v>235</v>
      </c>
      <c r="O43" s="1">
        <f t="shared" si="0"/>
        <v>88</v>
      </c>
      <c r="P43" s="27">
        <f t="shared" si="1"/>
        <v>88</v>
      </c>
      <c r="Q43" s="1">
        <f t="shared" si="2"/>
        <v>88</v>
      </c>
      <c r="R43" s="1">
        <f t="shared" si="3"/>
        <v>88</v>
      </c>
    </row>
    <row r="44" spans="1:18" x14ac:dyDescent="0.25">
      <c r="A44" s="16">
        <v>44156</v>
      </c>
      <c r="B44" s="31">
        <v>121</v>
      </c>
      <c r="C44" s="35">
        <f t="shared" si="4"/>
        <v>103.85714285714286</v>
      </c>
      <c r="D44" s="1">
        <v>118</v>
      </c>
      <c r="E44" s="1">
        <v>256</v>
      </c>
      <c r="F44" s="1">
        <v>160</v>
      </c>
      <c r="G44" s="19">
        <v>192</v>
      </c>
      <c r="H44" s="1">
        <v>307</v>
      </c>
      <c r="I44" s="1">
        <v>146</v>
      </c>
      <c r="J44" s="1">
        <v>235</v>
      </c>
      <c r="O44" s="1">
        <f t="shared" si="0"/>
        <v>118</v>
      </c>
      <c r="P44" s="27">
        <f t="shared" si="1"/>
        <v>118</v>
      </c>
      <c r="Q44" s="1">
        <f t="shared" si="2"/>
        <v>118</v>
      </c>
      <c r="R44" s="1">
        <f t="shared" si="3"/>
        <v>118</v>
      </c>
    </row>
    <row r="45" spans="1:18" x14ac:dyDescent="0.25">
      <c r="A45" s="16">
        <v>44157</v>
      </c>
      <c r="B45" s="31">
        <v>111</v>
      </c>
      <c r="C45" s="35">
        <f t="shared" si="4"/>
        <v>104.85714285714286</v>
      </c>
      <c r="D45" s="1">
        <v>118</v>
      </c>
      <c r="E45" s="1">
        <v>256</v>
      </c>
      <c r="F45" s="1">
        <v>160</v>
      </c>
      <c r="G45" s="19">
        <v>192</v>
      </c>
      <c r="H45" s="1">
        <v>307</v>
      </c>
      <c r="I45" s="1">
        <v>146</v>
      </c>
      <c r="J45" s="1">
        <v>235</v>
      </c>
      <c r="O45" s="1">
        <f t="shared" si="0"/>
        <v>118</v>
      </c>
      <c r="P45" s="27">
        <f t="shared" si="1"/>
        <v>118</v>
      </c>
      <c r="Q45" s="1">
        <f t="shared" si="2"/>
        <v>118</v>
      </c>
      <c r="R45" s="1">
        <f t="shared" si="3"/>
        <v>118</v>
      </c>
    </row>
    <row r="46" spans="1:18" x14ac:dyDescent="0.25">
      <c r="A46" s="16">
        <v>44158</v>
      </c>
      <c r="B46" s="31">
        <v>91</v>
      </c>
      <c r="C46" s="35">
        <f t="shared" si="4"/>
        <v>108.14285714285714</v>
      </c>
      <c r="D46" s="1">
        <v>118</v>
      </c>
      <c r="E46" s="1">
        <v>268</v>
      </c>
      <c r="F46" s="1">
        <v>160</v>
      </c>
      <c r="G46" s="19">
        <v>192</v>
      </c>
      <c r="H46" s="1">
        <v>321</v>
      </c>
      <c r="I46" s="1">
        <v>146</v>
      </c>
      <c r="J46" s="1">
        <v>252</v>
      </c>
      <c r="O46" s="1">
        <f t="shared" si="0"/>
        <v>118</v>
      </c>
      <c r="P46" s="27">
        <f t="shared" si="1"/>
        <v>118</v>
      </c>
      <c r="Q46" s="1">
        <f t="shared" si="2"/>
        <v>118</v>
      </c>
      <c r="R46" s="1">
        <f t="shared" si="3"/>
        <v>118</v>
      </c>
    </row>
    <row r="47" spans="1:18" x14ac:dyDescent="0.25">
      <c r="A47" s="16">
        <v>44159</v>
      </c>
      <c r="B47" s="31">
        <v>117</v>
      </c>
      <c r="C47" s="35">
        <f t="shared" si="4"/>
        <v>113.71428571428571</v>
      </c>
      <c r="D47" s="1">
        <v>118</v>
      </c>
      <c r="E47" s="1">
        <v>268</v>
      </c>
      <c r="F47" s="1">
        <v>185</v>
      </c>
      <c r="G47" s="19">
        <v>223</v>
      </c>
      <c r="H47" s="1">
        <v>321</v>
      </c>
      <c r="I47" s="1">
        <v>169</v>
      </c>
      <c r="J47" s="1">
        <v>252</v>
      </c>
      <c r="O47" s="1">
        <f t="shared" si="0"/>
        <v>118</v>
      </c>
      <c r="P47" s="27">
        <f t="shared" si="1"/>
        <v>118</v>
      </c>
      <c r="Q47" s="1">
        <f t="shared" si="2"/>
        <v>118</v>
      </c>
      <c r="R47" s="1">
        <f t="shared" si="3"/>
        <v>118</v>
      </c>
    </row>
    <row r="48" spans="1:18" x14ac:dyDescent="0.25">
      <c r="A48" s="16">
        <v>44160</v>
      </c>
      <c r="B48" s="31">
        <v>106</v>
      </c>
      <c r="C48" s="35">
        <f t="shared" si="4"/>
        <v>118.14285714285714</v>
      </c>
      <c r="D48" s="1">
        <v>118</v>
      </c>
      <c r="E48" s="1">
        <v>268</v>
      </c>
      <c r="F48" s="1">
        <v>185</v>
      </c>
      <c r="G48" s="19">
        <v>223</v>
      </c>
      <c r="H48" s="1">
        <v>321</v>
      </c>
      <c r="I48" s="1">
        <v>169</v>
      </c>
      <c r="J48" s="1">
        <v>252</v>
      </c>
      <c r="O48" s="1">
        <f t="shared" si="0"/>
        <v>118</v>
      </c>
      <c r="P48" s="27">
        <f t="shared" si="1"/>
        <v>118</v>
      </c>
      <c r="Q48" s="1">
        <f t="shared" si="2"/>
        <v>118</v>
      </c>
      <c r="R48" s="1">
        <f t="shared" si="3"/>
        <v>118</v>
      </c>
    </row>
    <row r="49" spans="1:18" x14ac:dyDescent="0.25">
      <c r="A49" s="16">
        <v>44161</v>
      </c>
      <c r="B49" s="31">
        <v>115</v>
      </c>
      <c r="C49" s="35">
        <f t="shared" si="4"/>
        <v>124.57142857142857</v>
      </c>
      <c r="D49" s="1">
        <v>118</v>
      </c>
      <c r="E49" s="1">
        <v>268</v>
      </c>
      <c r="F49" s="1">
        <v>185</v>
      </c>
      <c r="G49" s="19">
        <v>223</v>
      </c>
      <c r="H49" s="1">
        <v>321</v>
      </c>
      <c r="I49" s="1">
        <v>169</v>
      </c>
      <c r="J49" s="1">
        <v>252</v>
      </c>
      <c r="O49" s="1">
        <f t="shared" si="0"/>
        <v>118</v>
      </c>
      <c r="P49" s="27">
        <f t="shared" si="1"/>
        <v>118</v>
      </c>
      <c r="Q49" s="1">
        <f t="shared" si="2"/>
        <v>118</v>
      </c>
      <c r="R49" s="1">
        <f t="shared" si="3"/>
        <v>118</v>
      </c>
    </row>
    <row r="50" spans="1:18" x14ac:dyDescent="0.25">
      <c r="A50" s="16">
        <v>44162</v>
      </c>
      <c r="B50" s="31">
        <v>135</v>
      </c>
      <c r="C50" s="35">
        <f t="shared" si="4"/>
        <v>133.14285714285714</v>
      </c>
      <c r="D50" s="1">
        <v>118</v>
      </c>
      <c r="E50" s="1">
        <v>263</v>
      </c>
      <c r="F50" s="1">
        <v>185</v>
      </c>
      <c r="G50" s="19">
        <v>223</v>
      </c>
      <c r="H50" s="1">
        <v>315</v>
      </c>
      <c r="I50" s="1">
        <v>169</v>
      </c>
      <c r="J50" s="1">
        <v>257</v>
      </c>
      <c r="O50" s="1">
        <f t="shared" si="0"/>
        <v>118</v>
      </c>
      <c r="P50" s="27">
        <f t="shared" si="1"/>
        <v>118</v>
      </c>
      <c r="Q50" s="1">
        <f t="shared" si="2"/>
        <v>118</v>
      </c>
      <c r="R50" s="1">
        <f t="shared" si="3"/>
        <v>118</v>
      </c>
    </row>
    <row r="51" spans="1:18" x14ac:dyDescent="0.25">
      <c r="A51" s="16">
        <v>44163</v>
      </c>
      <c r="B51" s="31">
        <v>152</v>
      </c>
      <c r="C51" s="35">
        <f t="shared" si="4"/>
        <v>138.42857142857142</v>
      </c>
      <c r="D51" s="1">
        <v>152</v>
      </c>
      <c r="E51" s="1">
        <v>263</v>
      </c>
      <c r="F51" s="1">
        <v>185</v>
      </c>
      <c r="G51" s="19">
        <v>223</v>
      </c>
      <c r="H51" s="1">
        <v>315</v>
      </c>
      <c r="I51" s="1">
        <v>169</v>
      </c>
      <c r="J51" s="1">
        <v>257</v>
      </c>
      <c r="O51" s="1">
        <f t="shared" si="0"/>
        <v>152</v>
      </c>
      <c r="P51" s="27">
        <f t="shared" si="1"/>
        <v>152</v>
      </c>
      <c r="Q51" s="1">
        <f t="shared" si="2"/>
        <v>152</v>
      </c>
      <c r="R51" s="1">
        <f t="shared" si="3"/>
        <v>152</v>
      </c>
    </row>
    <row r="52" spans="1:18" x14ac:dyDescent="0.25">
      <c r="A52" s="16">
        <v>44164</v>
      </c>
      <c r="B52" s="31">
        <v>156</v>
      </c>
      <c r="C52" s="35">
        <f t="shared" si="4"/>
        <v>146.85714285714286</v>
      </c>
      <c r="D52" s="1">
        <v>152</v>
      </c>
      <c r="E52" s="1">
        <v>263</v>
      </c>
      <c r="F52" s="1">
        <v>205</v>
      </c>
      <c r="G52" s="19">
        <v>246</v>
      </c>
      <c r="H52" s="1">
        <v>315</v>
      </c>
      <c r="I52" s="1">
        <v>188</v>
      </c>
      <c r="J52" s="1">
        <v>257</v>
      </c>
      <c r="O52" s="1">
        <f t="shared" si="0"/>
        <v>152</v>
      </c>
      <c r="P52" s="27">
        <f t="shared" si="1"/>
        <v>152</v>
      </c>
      <c r="Q52" s="1">
        <f t="shared" si="2"/>
        <v>152</v>
      </c>
      <c r="R52" s="1">
        <f t="shared" si="3"/>
        <v>152</v>
      </c>
    </row>
    <row r="53" spans="1:18" x14ac:dyDescent="0.25">
      <c r="A53" s="16">
        <v>44165</v>
      </c>
      <c r="B53" s="31">
        <v>151</v>
      </c>
      <c r="C53" s="35">
        <f t="shared" si="4"/>
        <v>156.42857142857142</v>
      </c>
      <c r="D53" s="1">
        <v>152</v>
      </c>
      <c r="E53" s="1">
        <v>263</v>
      </c>
      <c r="F53" s="1">
        <v>205</v>
      </c>
      <c r="G53" s="19">
        <v>246</v>
      </c>
      <c r="H53" s="1">
        <v>315</v>
      </c>
      <c r="I53" s="1">
        <v>188</v>
      </c>
      <c r="J53" s="1">
        <v>257</v>
      </c>
      <c r="O53" s="1">
        <f t="shared" si="0"/>
        <v>152</v>
      </c>
      <c r="P53" s="27">
        <f t="shared" si="1"/>
        <v>152</v>
      </c>
      <c r="Q53" s="1">
        <f t="shared" si="2"/>
        <v>152</v>
      </c>
      <c r="R53" s="1">
        <f t="shared" si="3"/>
        <v>152</v>
      </c>
    </row>
    <row r="54" spans="1:18" x14ac:dyDescent="0.25">
      <c r="A54" s="16">
        <v>44166</v>
      </c>
      <c r="B54" s="31">
        <v>154</v>
      </c>
      <c r="C54" s="35">
        <f t="shared" si="4"/>
        <v>164.14285714285714</v>
      </c>
      <c r="D54" s="1">
        <v>152</v>
      </c>
      <c r="E54" s="1">
        <v>242</v>
      </c>
      <c r="F54" s="1">
        <v>205</v>
      </c>
      <c r="G54" s="19">
        <v>246</v>
      </c>
      <c r="H54" s="1">
        <v>290</v>
      </c>
      <c r="I54" s="1">
        <v>188</v>
      </c>
      <c r="J54" s="1">
        <v>251</v>
      </c>
      <c r="O54" s="1">
        <f t="shared" si="0"/>
        <v>152</v>
      </c>
      <c r="P54" s="27">
        <f t="shared" si="1"/>
        <v>152</v>
      </c>
      <c r="Q54" s="1">
        <f t="shared" si="2"/>
        <v>152</v>
      </c>
      <c r="R54" s="1">
        <f t="shared" si="3"/>
        <v>152</v>
      </c>
    </row>
    <row r="55" spans="1:18" x14ac:dyDescent="0.25">
      <c r="A55" s="16">
        <v>44167</v>
      </c>
      <c r="B55" s="31">
        <v>165</v>
      </c>
      <c r="C55" s="35">
        <f t="shared" si="4"/>
        <v>170</v>
      </c>
      <c r="D55" s="1">
        <v>152</v>
      </c>
      <c r="E55" s="1">
        <v>242</v>
      </c>
      <c r="F55" s="1">
        <v>205</v>
      </c>
      <c r="G55" s="19">
        <v>246</v>
      </c>
      <c r="H55" s="1">
        <v>290</v>
      </c>
      <c r="I55" s="1">
        <v>188</v>
      </c>
      <c r="J55" s="1">
        <v>251</v>
      </c>
      <c r="O55" s="1">
        <f t="shared" si="0"/>
        <v>152</v>
      </c>
      <c r="P55" s="27">
        <f t="shared" si="1"/>
        <v>152</v>
      </c>
      <c r="Q55" s="1">
        <f t="shared" si="2"/>
        <v>152</v>
      </c>
      <c r="R55" s="1">
        <f t="shared" si="3"/>
        <v>152</v>
      </c>
    </row>
    <row r="56" spans="1:18" x14ac:dyDescent="0.25">
      <c r="A56" s="16">
        <v>44168</v>
      </c>
      <c r="B56" s="31">
        <v>182</v>
      </c>
      <c r="C56" s="35">
        <f t="shared" si="4"/>
        <v>170.85714285714286</v>
      </c>
      <c r="D56" s="1">
        <v>152</v>
      </c>
      <c r="E56" s="1">
        <v>242</v>
      </c>
      <c r="F56" s="1">
        <v>205</v>
      </c>
      <c r="G56" s="19">
        <v>246</v>
      </c>
      <c r="H56" s="1">
        <v>290</v>
      </c>
      <c r="I56" s="1">
        <v>188</v>
      </c>
      <c r="J56" s="1">
        <v>251</v>
      </c>
      <c r="O56" s="1">
        <f t="shared" si="0"/>
        <v>152</v>
      </c>
      <c r="P56" s="27">
        <f t="shared" si="1"/>
        <v>152</v>
      </c>
      <c r="Q56" s="1">
        <f t="shared" si="2"/>
        <v>152</v>
      </c>
      <c r="R56" s="1">
        <f t="shared" si="3"/>
        <v>152</v>
      </c>
    </row>
    <row r="57" spans="1:18" x14ac:dyDescent="0.25">
      <c r="A57" s="16">
        <v>44169</v>
      </c>
      <c r="B57" s="31">
        <v>189</v>
      </c>
      <c r="C57" s="35">
        <f t="shared" si="4"/>
        <v>165.85714285714286</v>
      </c>
      <c r="D57" s="1">
        <v>152</v>
      </c>
      <c r="E57" s="1">
        <v>242</v>
      </c>
      <c r="F57" s="1">
        <v>214</v>
      </c>
      <c r="G57" s="19">
        <v>257</v>
      </c>
      <c r="H57" s="1">
        <v>290</v>
      </c>
      <c r="I57" s="1">
        <v>201</v>
      </c>
      <c r="J57" s="1">
        <v>251</v>
      </c>
      <c r="O57" s="1">
        <f t="shared" si="0"/>
        <v>152</v>
      </c>
      <c r="P57" s="27">
        <f t="shared" si="1"/>
        <v>152</v>
      </c>
      <c r="Q57" s="1">
        <f t="shared" si="2"/>
        <v>152</v>
      </c>
      <c r="R57" s="1">
        <f t="shared" si="3"/>
        <v>152</v>
      </c>
    </row>
    <row r="58" spans="1:18" x14ac:dyDescent="0.25">
      <c r="A58" s="16">
        <v>44170</v>
      </c>
      <c r="B58" s="31">
        <v>193</v>
      </c>
      <c r="C58" s="35">
        <f t="shared" si="4"/>
        <v>163.28571428571428</v>
      </c>
      <c r="D58" s="1">
        <v>185</v>
      </c>
      <c r="E58" s="1">
        <v>209</v>
      </c>
      <c r="F58" s="1">
        <v>214</v>
      </c>
      <c r="G58" s="19">
        <v>257</v>
      </c>
      <c r="H58" s="1">
        <v>251</v>
      </c>
      <c r="I58" s="1">
        <v>201</v>
      </c>
      <c r="J58" s="1">
        <v>233</v>
      </c>
      <c r="O58" s="1">
        <f t="shared" si="0"/>
        <v>185</v>
      </c>
      <c r="P58" s="27">
        <f t="shared" si="1"/>
        <v>185</v>
      </c>
      <c r="Q58" s="1">
        <f t="shared" si="2"/>
        <v>185</v>
      </c>
      <c r="R58" s="1">
        <f t="shared" si="3"/>
        <v>185</v>
      </c>
    </row>
    <row r="59" spans="1:18" x14ac:dyDescent="0.25">
      <c r="A59" s="16">
        <v>44171</v>
      </c>
      <c r="B59" s="31">
        <v>162</v>
      </c>
      <c r="C59" s="35">
        <f t="shared" si="4"/>
        <v>162.57142857142858</v>
      </c>
      <c r="D59" s="1">
        <v>185</v>
      </c>
      <c r="E59" s="1">
        <v>209</v>
      </c>
      <c r="F59" s="1">
        <v>214</v>
      </c>
      <c r="G59" s="19">
        <v>257</v>
      </c>
      <c r="H59" s="1">
        <v>251</v>
      </c>
      <c r="I59" s="1">
        <v>201</v>
      </c>
      <c r="J59" s="1">
        <v>233</v>
      </c>
      <c r="O59" s="1">
        <f t="shared" si="0"/>
        <v>185</v>
      </c>
      <c r="P59" s="27">
        <f t="shared" si="1"/>
        <v>185</v>
      </c>
      <c r="Q59" s="1">
        <f t="shared" si="2"/>
        <v>185</v>
      </c>
      <c r="R59" s="1">
        <f t="shared" si="3"/>
        <v>185</v>
      </c>
    </row>
    <row r="60" spans="1:18" x14ac:dyDescent="0.25">
      <c r="A60" s="16">
        <v>44172</v>
      </c>
      <c r="B60" s="31">
        <v>116</v>
      </c>
      <c r="C60" s="35">
        <f t="shared" si="4"/>
        <v>161</v>
      </c>
      <c r="D60" s="1">
        <v>185</v>
      </c>
      <c r="E60" s="1">
        <v>209</v>
      </c>
      <c r="F60" s="1">
        <v>214</v>
      </c>
      <c r="G60" s="19">
        <v>257</v>
      </c>
      <c r="H60" s="1">
        <v>251</v>
      </c>
      <c r="I60" s="1">
        <v>201</v>
      </c>
      <c r="J60" s="1">
        <v>233</v>
      </c>
      <c r="O60" s="1">
        <f t="shared" si="0"/>
        <v>185</v>
      </c>
      <c r="P60" s="27">
        <f t="shared" si="1"/>
        <v>185</v>
      </c>
      <c r="Q60" s="1">
        <f t="shared" si="2"/>
        <v>185</v>
      </c>
      <c r="R60" s="1">
        <f t="shared" si="3"/>
        <v>185</v>
      </c>
    </row>
    <row r="61" spans="1:18" x14ac:dyDescent="0.25">
      <c r="A61" s="16">
        <v>44173</v>
      </c>
      <c r="B61" s="31">
        <v>136</v>
      </c>
      <c r="C61" s="35">
        <f t="shared" si="4"/>
        <v>158.42857142857142</v>
      </c>
      <c r="D61" s="1">
        <v>185</v>
      </c>
      <c r="E61" s="1">
        <v>209</v>
      </c>
      <c r="F61" s="1">
        <v>214</v>
      </c>
      <c r="G61" s="19">
        <v>257</v>
      </c>
      <c r="H61" s="1">
        <v>251</v>
      </c>
      <c r="I61" s="1">
        <v>201</v>
      </c>
      <c r="J61" s="1">
        <v>233</v>
      </c>
      <c r="O61" s="1">
        <f t="shared" si="0"/>
        <v>185</v>
      </c>
      <c r="P61" s="27">
        <f t="shared" si="1"/>
        <v>185</v>
      </c>
      <c r="Q61" s="1">
        <f t="shared" si="2"/>
        <v>185</v>
      </c>
      <c r="R61" s="1">
        <f t="shared" si="3"/>
        <v>185</v>
      </c>
    </row>
    <row r="62" spans="1:18" x14ac:dyDescent="0.25">
      <c r="A62" s="16">
        <v>44174</v>
      </c>
      <c r="B62" s="31">
        <v>160</v>
      </c>
      <c r="C62" s="35">
        <f t="shared" si="4"/>
        <v>154</v>
      </c>
      <c r="D62" s="1">
        <v>185</v>
      </c>
      <c r="E62" s="1">
        <v>171</v>
      </c>
      <c r="F62" s="1">
        <v>210</v>
      </c>
      <c r="G62" s="19">
        <v>252</v>
      </c>
      <c r="H62" s="1">
        <v>205</v>
      </c>
      <c r="I62" s="1">
        <v>206</v>
      </c>
      <c r="J62" s="1">
        <v>206</v>
      </c>
      <c r="O62" s="1">
        <f t="shared" si="0"/>
        <v>185</v>
      </c>
      <c r="P62" s="27">
        <f t="shared" si="1"/>
        <v>185</v>
      </c>
      <c r="Q62" s="1">
        <f t="shared" si="2"/>
        <v>185</v>
      </c>
      <c r="R62" s="1">
        <f t="shared" si="3"/>
        <v>185</v>
      </c>
    </row>
    <row r="63" spans="1:18" x14ac:dyDescent="0.25">
      <c r="A63" s="16">
        <v>44175</v>
      </c>
      <c r="B63" s="31">
        <v>171</v>
      </c>
      <c r="C63" s="35">
        <f t="shared" si="4"/>
        <v>156.71428571428572</v>
      </c>
      <c r="D63" s="1">
        <v>185</v>
      </c>
      <c r="E63" s="1">
        <v>171</v>
      </c>
      <c r="F63" s="1">
        <v>210</v>
      </c>
      <c r="G63" s="19">
        <v>252</v>
      </c>
      <c r="H63" s="1">
        <v>205</v>
      </c>
      <c r="I63" s="1">
        <v>206</v>
      </c>
      <c r="J63" s="1">
        <v>206</v>
      </c>
      <c r="O63" s="1">
        <f t="shared" si="0"/>
        <v>185</v>
      </c>
      <c r="P63" s="27">
        <f t="shared" si="1"/>
        <v>185</v>
      </c>
      <c r="Q63" s="1">
        <f t="shared" si="2"/>
        <v>185</v>
      </c>
      <c r="R63" s="1">
        <f t="shared" si="3"/>
        <v>185</v>
      </c>
    </row>
    <row r="64" spans="1:18" x14ac:dyDescent="0.25">
      <c r="A64" s="16">
        <v>44176</v>
      </c>
      <c r="B64" s="31">
        <v>171</v>
      </c>
      <c r="C64" s="35">
        <f t="shared" si="4"/>
        <v>163.71428571428572</v>
      </c>
      <c r="D64" s="1">
        <v>185</v>
      </c>
      <c r="E64" s="1">
        <v>171</v>
      </c>
      <c r="F64" s="1">
        <v>210</v>
      </c>
      <c r="G64" s="19">
        <v>252</v>
      </c>
      <c r="H64" s="1">
        <v>205</v>
      </c>
      <c r="I64" s="1">
        <v>206</v>
      </c>
      <c r="J64" s="1">
        <v>206</v>
      </c>
      <c r="O64" s="1">
        <f t="shared" si="0"/>
        <v>185</v>
      </c>
      <c r="P64" s="27">
        <f t="shared" si="1"/>
        <v>185</v>
      </c>
      <c r="Q64" s="1">
        <f t="shared" si="2"/>
        <v>185</v>
      </c>
      <c r="R64" s="1">
        <f t="shared" si="3"/>
        <v>185</v>
      </c>
    </row>
    <row r="65" spans="1:18" x14ac:dyDescent="0.25">
      <c r="A65" s="16">
        <v>44177</v>
      </c>
      <c r="B65" s="31">
        <v>162</v>
      </c>
      <c r="C65" s="35">
        <f t="shared" si="4"/>
        <v>159.57142857142858</v>
      </c>
      <c r="D65" s="1">
        <v>210</v>
      </c>
      <c r="E65" s="1">
        <v>171</v>
      </c>
      <c r="F65" s="1">
        <v>210</v>
      </c>
      <c r="G65" s="19">
        <v>252</v>
      </c>
      <c r="H65" s="1">
        <v>205</v>
      </c>
      <c r="I65" s="1">
        <v>206</v>
      </c>
      <c r="J65" s="1">
        <v>206</v>
      </c>
      <c r="O65" s="1">
        <f t="shared" si="0"/>
        <v>210</v>
      </c>
      <c r="P65" s="27">
        <f t="shared" si="1"/>
        <v>210</v>
      </c>
      <c r="Q65" s="1">
        <f t="shared" si="2"/>
        <v>210</v>
      </c>
      <c r="R65" s="1">
        <f t="shared" si="3"/>
        <v>210</v>
      </c>
    </row>
    <row r="66" spans="1:18" x14ac:dyDescent="0.25">
      <c r="A66" s="16">
        <v>44178</v>
      </c>
      <c r="B66" s="31">
        <v>181</v>
      </c>
      <c r="C66" s="35">
        <f t="shared" si="4"/>
        <v>157.28571428571428</v>
      </c>
      <c r="D66" s="1">
        <v>210</v>
      </c>
      <c r="E66" s="1">
        <v>132</v>
      </c>
      <c r="F66" s="1">
        <v>210</v>
      </c>
      <c r="G66" s="19">
        <v>252</v>
      </c>
      <c r="H66" s="1">
        <v>159</v>
      </c>
      <c r="I66" s="1">
        <v>206</v>
      </c>
      <c r="J66" s="1">
        <v>174</v>
      </c>
      <c r="O66" s="1">
        <f t="shared" ref="O66:O129" si="5">D66+K66</f>
        <v>210</v>
      </c>
      <c r="P66" s="27">
        <f t="shared" ref="P66:P129" si="6">D66+L66</f>
        <v>210</v>
      </c>
      <c r="Q66" s="1">
        <f t="shared" ref="Q66:Q129" si="7">D66+M66</f>
        <v>210</v>
      </c>
      <c r="R66" s="1">
        <f t="shared" ref="R66:R129" si="8">D66+N66</f>
        <v>210</v>
      </c>
    </row>
    <row r="67" spans="1:18" x14ac:dyDescent="0.25">
      <c r="A67" s="16">
        <v>44179</v>
      </c>
      <c r="B67" s="31">
        <v>165</v>
      </c>
      <c r="C67" s="35">
        <f t="shared" si="4"/>
        <v>155.28571428571428</v>
      </c>
      <c r="D67" s="1">
        <v>210</v>
      </c>
      <c r="E67" s="1">
        <v>132</v>
      </c>
      <c r="F67" s="1">
        <v>194</v>
      </c>
      <c r="G67" s="19">
        <v>232</v>
      </c>
      <c r="H67" s="1">
        <v>159</v>
      </c>
      <c r="I67" s="1">
        <v>200</v>
      </c>
      <c r="J67" s="1">
        <v>174</v>
      </c>
      <c r="O67" s="1">
        <f t="shared" si="5"/>
        <v>210</v>
      </c>
      <c r="P67" s="27">
        <f t="shared" si="6"/>
        <v>210</v>
      </c>
      <c r="Q67" s="1">
        <f t="shared" si="7"/>
        <v>210</v>
      </c>
      <c r="R67" s="1">
        <f t="shared" si="8"/>
        <v>210</v>
      </c>
    </row>
    <row r="68" spans="1:18" x14ac:dyDescent="0.25">
      <c r="A68" s="16">
        <v>44180</v>
      </c>
      <c r="B68" s="31">
        <v>107</v>
      </c>
      <c r="C68" s="35">
        <f t="shared" si="4"/>
        <v>157.57142857142858</v>
      </c>
      <c r="D68" s="1">
        <v>210</v>
      </c>
      <c r="E68" s="1">
        <v>132</v>
      </c>
      <c r="F68" s="1">
        <v>194</v>
      </c>
      <c r="G68" s="19">
        <v>232</v>
      </c>
      <c r="H68" s="1">
        <v>159</v>
      </c>
      <c r="I68" s="1">
        <v>200</v>
      </c>
      <c r="J68" s="1">
        <v>174</v>
      </c>
      <c r="O68" s="1">
        <f t="shared" si="5"/>
        <v>210</v>
      </c>
      <c r="P68" s="27">
        <f t="shared" si="6"/>
        <v>210</v>
      </c>
      <c r="Q68" s="1">
        <f t="shared" si="7"/>
        <v>210</v>
      </c>
      <c r="R68" s="1">
        <f t="shared" si="8"/>
        <v>210</v>
      </c>
    </row>
    <row r="69" spans="1:18" x14ac:dyDescent="0.25">
      <c r="A69" s="16">
        <v>44181</v>
      </c>
      <c r="B69" s="31">
        <v>144</v>
      </c>
      <c r="C69" s="35">
        <f t="shared" si="4"/>
        <v>161.42857142857142</v>
      </c>
      <c r="D69" s="1">
        <v>210</v>
      </c>
      <c r="E69" s="1">
        <v>132</v>
      </c>
      <c r="F69" s="1">
        <v>194</v>
      </c>
      <c r="G69" s="19">
        <v>232</v>
      </c>
      <c r="H69" s="1">
        <v>159</v>
      </c>
      <c r="I69" s="1">
        <v>200</v>
      </c>
      <c r="J69" s="1">
        <v>174</v>
      </c>
      <c r="O69" s="1">
        <f t="shared" si="5"/>
        <v>210</v>
      </c>
      <c r="P69" s="27">
        <f t="shared" si="6"/>
        <v>210</v>
      </c>
      <c r="Q69" s="1">
        <f t="shared" si="7"/>
        <v>210</v>
      </c>
      <c r="R69" s="1">
        <f t="shared" si="8"/>
        <v>210</v>
      </c>
    </row>
    <row r="70" spans="1:18" x14ac:dyDescent="0.25">
      <c r="A70" s="16">
        <v>44182</v>
      </c>
      <c r="B70" s="31">
        <v>157</v>
      </c>
      <c r="C70" s="35">
        <f t="shared" si="4"/>
        <v>162</v>
      </c>
      <c r="D70" s="1">
        <v>210</v>
      </c>
      <c r="E70" s="1">
        <v>98</v>
      </c>
      <c r="F70" s="1">
        <v>194</v>
      </c>
      <c r="G70" s="19">
        <v>232</v>
      </c>
      <c r="H70" s="1">
        <v>118</v>
      </c>
      <c r="I70" s="1">
        <v>200</v>
      </c>
      <c r="J70" s="1">
        <v>141</v>
      </c>
      <c r="O70" s="1">
        <f t="shared" si="5"/>
        <v>210</v>
      </c>
      <c r="P70" s="27">
        <f t="shared" si="6"/>
        <v>210</v>
      </c>
      <c r="Q70" s="1">
        <f t="shared" si="7"/>
        <v>210</v>
      </c>
      <c r="R70" s="1">
        <f t="shared" si="8"/>
        <v>210</v>
      </c>
    </row>
    <row r="71" spans="1:18" x14ac:dyDescent="0.25">
      <c r="A71" s="16">
        <v>44183</v>
      </c>
      <c r="B71" s="31">
        <v>187</v>
      </c>
      <c r="C71" s="35">
        <f t="shared" ref="C71:C134" si="9">AVERAGE(B68:B74)</f>
        <v>164.57142857142858</v>
      </c>
      <c r="D71" s="1">
        <v>210</v>
      </c>
      <c r="E71" s="1">
        <v>98</v>
      </c>
      <c r="F71" s="1">
        <v>194</v>
      </c>
      <c r="G71" s="19">
        <v>232</v>
      </c>
      <c r="H71" s="1">
        <v>118</v>
      </c>
      <c r="I71" s="1">
        <v>200</v>
      </c>
      <c r="J71" s="1">
        <v>141</v>
      </c>
      <c r="O71" s="1">
        <f t="shared" si="5"/>
        <v>210</v>
      </c>
      <c r="P71" s="27">
        <f t="shared" si="6"/>
        <v>210</v>
      </c>
      <c r="Q71" s="1">
        <f t="shared" si="7"/>
        <v>210</v>
      </c>
      <c r="R71" s="1">
        <f t="shared" si="8"/>
        <v>210</v>
      </c>
    </row>
    <row r="72" spans="1:18" x14ac:dyDescent="0.25">
      <c r="A72" s="16">
        <v>44184</v>
      </c>
      <c r="B72" s="31">
        <v>189</v>
      </c>
      <c r="C72" s="35">
        <f t="shared" si="9"/>
        <v>175</v>
      </c>
      <c r="D72" s="1">
        <v>220</v>
      </c>
      <c r="E72" s="1">
        <v>98</v>
      </c>
      <c r="F72" s="1">
        <v>167</v>
      </c>
      <c r="G72" s="19">
        <v>201</v>
      </c>
      <c r="H72" s="1">
        <v>118</v>
      </c>
      <c r="I72" s="1">
        <v>186</v>
      </c>
      <c r="J72" s="1">
        <v>141</v>
      </c>
      <c r="O72" s="1">
        <f t="shared" si="5"/>
        <v>220</v>
      </c>
      <c r="P72" s="27">
        <f t="shared" si="6"/>
        <v>220</v>
      </c>
      <c r="Q72" s="1">
        <f t="shared" si="7"/>
        <v>220</v>
      </c>
      <c r="R72" s="1">
        <f t="shared" si="8"/>
        <v>220</v>
      </c>
    </row>
    <row r="73" spans="1:18" x14ac:dyDescent="0.25">
      <c r="A73" s="16">
        <v>44185</v>
      </c>
      <c r="B73" s="31">
        <v>185</v>
      </c>
      <c r="C73" s="35">
        <f t="shared" si="9"/>
        <v>176.42857142857142</v>
      </c>
      <c r="D73" s="1">
        <v>220</v>
      </c>
      <c r="E73" s="1">
        <v>98</v>
      </c>
      <c r="F73" s="1">
        <v>167</v>
      </c>
      <c r="G73" s="19">
        <v>201</v>
      </c>
      <c r="H73" s="1">
        <v>118</v>
      </c>
      <c r="I73" s="1">
        <v>186</v>
      </c>
      <c r="J73" s="1">
        <v>141</v>
      </c>
      <c r="O73" s="1">
        <f t="shared" si="5"/>
        <v>220</v>
      </c>
      <c r="P73" s="27">
        <f t="shared" si="6"/>
        <v>220</v>
      </c>
      <c r="Q73" s="1">
        <f t="shared" si="7"/>
        <v>220</v>
      </c>
      <c r="R73" s="1">
        <f t="shared" si="8"/>
        <v>220</v>
      </c>
    </row>
    <row r="74" spans="1:18" x14ac:dyDescent="0.25">
      <c r="A74" s="16">
        <v>44186</v>
      </c>
      <c r="B74" s="31">
        <v>183</v>
      </c>
      <c r="C74" s="35">
        <f t="shared" si="9"/>
        <v>170.14285714285714</v>
      </c>
      <c r="D74" s="1">
        <v>220</v>
      </c>
      <c r="E74" s="1">
        <v>71</v>
      </c>
      <c r="F74" s="1">
        <v>167</v>
      </c>
      <c r="G74" s="19">
        <v>201</v>
      </c>
      <c r="H74" s="1">
        <v>85</v>
      </c>
      <c r="I74" s="1">
        <v>186</v>
      </c>
      <c r="J74" s="1">
        <v>111</v>
      </c>
      <c r="O74" s="1">
        <f t="shared" si="5"/>
        <v>220</v>
      </c>
      <c r="P74" s="27">
        <f t="shared" si="6"/>
        <v>220</v>
      </c>
      <c r="Q74" s="1">
        <f t="shared" si="7"/>
        <v>220</v>
      </c>
      <c r="R74" s="1">
        <f t="shared" si="8"/>
        <v>220</v>
      </c>
    </row>
    <row r="75" spans="1:18" x14ac:dyDescent="0.25">
      <c r="A75" s="16">
        <v>44187</v>
      </c>
      <c r="B75" s="31">
        <v>180</v>
      </c>
      <c r="C75" s="35">
        <f t="shared" si="9"/>
        <v>158.28571428571428</v>
      </c>
      <c r="D75" s="1">
        <v>220</v>
      </c>
      <c r="E75" s="1">
        <v>71</v>
      </c>
      <c r="F75" s="1">
        <v>167</v>
      </c>
      <c r="G75" s="19">
        <v>201</v>
      </c>
      <c r="H75" s="1">
        <v>85</v>
      </c>
      <c r="I75" s="1">
        <v>186</v>
      </c>
      <c r="J75" s="1">
        <v>111</v>
      </c>
      <c r="O75" s="1">
        <f t="shared" si="5"/>
        <v>220</v>
      </c>
      <c r="P75" s="27">
        <f t="shared" si="6"/>
        <v>220</v>
      </c>
      <c r="Q75" s="1">
        <f t="shared" si="7"/>
        <v>220</v>
      </c>
      <c r="R75" s="1">
        <f t="shared" si="8"/>
        <v>220</v>
      </c>
    </row>
    <row r="76" spans="1:18" x14ac:dyDescent="0.25">
      <c r="A76" s="16">
        <v>44188</v>
      </c>
      <c r="B76" s="31">
        <v>154</v>
      </c>
      <c r="C76" s="35">
        <f t="shared" si="9"/>
        <v>148.14285714285714</v>
      </c>
      <c r="D76" s="1">
        <v>220</v>
      </c>
      <c r="E76" s="1">
        <v>71</v>
      </c>
      <c r="F76" s="1">
        <v>167</v>
      </c>
      <c r="G76" s="19">
        <v>201</v>
      </c>
      <c r="H76" s="1">
        <v>85</v>
      </c>
      <c r="I76" s="1">
        <v>186</v>
      </c>
      <c r="J76" s="1">
        <v>111</v>
      </c>
      <c r="O76" s="1">
        <f t="shared" si="5"/>
        <v>220</v>
      </c>
      <c r="P76" s="27">
        <f t="shared" si="6"/>
        <v>220</v>
      </c>
      <c r="Q76" s="1">
        <f t="shared" si="7"/>
        <v>220</v>
      </c>
      <c r="R76" s="1">
        <f t="shared" si="8"/>
        <v>220</v>
      </c>
    </row>
    <row r="77" spans="1:18" x14ac:dyDescent="0.25">
      <c r="A77" s="16">
        <v>44189</v>
      </c>
      <c r="B77" s="31">
        <v>113</v>
      </c>
      <c r="C77" s="35">
        <f t="shared" si="9"/>
        <v>135.42857142857142</v>
      </c>
      <c r="D77" s="1">
        <v>220</v>
      </c>
      <c r="E77" s="1">
        <v>71</v>
      </c>
      <c r="F77" s="1">
        <v>136</v>
      </c>
      <c r="G77" s="19">
        <v>164</v>
      </c>
      <c r="H77" s="1">
        <v>85</v>
      </c>
      <c r="I77" s="1">
        <v>164</v>
      </c>
      <c r="J77" s="1">
        <v>111</v>
      </c>
      <c r="O77" s="1">
        <f t="shared" si="5"/>
        <v>220</v>
      </c>
      <c r="P77" s="27">
        <f t="shared" si="6"/>
        <v>220</v>
      </c>
      <c r="Q77" s="1">
        <f t="shared" si="7"/>
        <v>220</v>
      </c>
      <c r="R77" s="1">
        <f t="shared" si="8"/>
        <v>220</v>
      </c>
    </row>
    <row r="78" spans="1:18" x14ac:dyDescent="0.25">
      <c r="A78" s="16">
        <v>44190</v>
      </c>
      <c r="B78" s="31">
        <v>104</v>
      </c>
      <c r="C78" s="35">
        <f t="shared" si="9"/>
        <v>125.57142857142857</v>
      </c>
      <c r="D78" s="1">
        <v>220</v>
      </c>
      <c r="E78" s="1">
        <v>50</v>
      </c>
      <c r="F78" s="1">
        <v>136</v>
      </c>
      <c r="G78" s="19">
        <v>164</v>
      </c>
      <c r="H78" s="1">
        <v>60</v>
      </c>
      <c r="I78" s="1">
        <v>164</v>
      </c>
      <c r="J78" s="1">
        <v>85</v>
      </c>
      <c r="O78" s="1">
        <f t="shared" si="5"/>
        <v>220</v>
      </c>
      <c r="P78" s="27">
        <f t="shared" si="6"/>
        <v>220</v>
      </c>
      <c r="Q78" s="1">
        <f t="shared" si="7"/>
        <v>220</v>
      </c>
      <c r="R78" s="1">
        <f t="shared" si="8"/>
        <v>220</v>
      </c>
    </row>
    <row r="79" spans="1:18" x14ac:dyDescent="0.25">
      <c r="A79" s="16">
        <v>44191</v>
      </c>
      <c r="B79" s="31">
        <v>118</v>
      </c>
      <c r="C79" s="35">
        <f t="shared" si="9"/>
        <v>118.57142857142857</v>
      </c>
      <c r="D79" s="1">
        <v>209</v>
      </c>
      <c r="E79" s="1">
        <v>50</v>
      </c>
      <c r="F79" s="1">
        <v>136</v>
      </c>
      <c r="G79" s="19">
        <v>164</v>
      </c>
      <c r="H79" s="1">
        <v>60</v>
      </c>
      <c r="I79" s="1">
        <v>164</v>
      </c>
      <c r="J79" s="1">
        <v>85</v>
      </c>
      <c r="O79" s="1">
        <f t="shared" si="5"/>
        <v>209</v>
      </c>
      <c r="P79" s="27">
        <f t="shared" si="6"/>
        <v>209</v>
      </c>
      <c r="Q79" s="1">
        <f t="shared" si="7"/>
        <v>209</v>
      </c>
      <c r="R79" s="1">
        <f t="shared" si="8"/>
        <v>209</v>
      </c>
    </row>
    <row r="80" spans="1:18" x14ac:dyDescent="0.25">
      <c r="A80" s="16">
        <v>44192</v>
      </c>
      <c r="B80" s="31">
        <v>96</v>
      </c>
      <c r="C80" s="35">
        <f t="shared" si="9"/>
        <v>116.14285714285714</v>
      </c>
      <c r="D80" s="1">
        <v>209</v>
      </c>
      <c r="E80" s="1">
        <v>50</v>
      </c>
      <c r="F80" s="1">
        <v>136</v>
      </c>
      <c r="G80" s="19">
        <v>164</v>
      </c>
      <c r="H80" s="1">
        <v>60</v>
      </c>
      <c r="I80" s="1">
        <v>164</v>
      </c>
      <c r="J80" s="1">
        <v>85</v>
      </c>
      <c r="O80" s="1">
        <f t="shared" si="5"/>
        <v>209</v>
      </c>
      <c r="P80" s="27">
        <f t="shared" si="6"/>
        <v>209</v>
      </c>
      <c r="Q80" s="1">
        <f t="shared" si="7"/>
        <v>209</v>
      </c>
      <c r="R80" s="1">
        <f t="shared" si="8"/>
        <v>209</v>
      </c>
    </row>
    <row r="81" spans="1:18" x14ac:dyDescent="0.25">
      <c r="A81" s="16">
        <v>44193</v>
      </c>
      <c r="B81" s="31">
        <v>114</v>
      </c>
      <c r="C81" s="35">
        <f t="shared" si="9"/>
        <v>115.42857142857143</v>
      </c>
      <c r="D81" s="1">
        <v>209</v>
      </c>
      <c r="E81" s="1">
        <v>50</v>
      </c>
      <c r="F81" s="1">
        <v>136</v>
      </c>
      <c r="G81" s="19">
        <v>164</v>
      </c>
      <c r="H81" s="1">
        <v>60</v>
      </c>
      <c r="I81" s="1">
        <v>164</v>
      </c>
      <c r="J81" s="1">
        <v>85</v>
      </c>
      <c r="O81" s="1">
        <f t="shared" si="5"/>
        <v>209</v>
      </c>
      <c r="P81" s="27">
        <f t="shared" si="6"/>
        <v>209</v>
      </c>
      <c r="Q81" s="1">
        <f t="shared" si="7"/>
        <v>209</v>
      </c>
      <c r="R81" s="1">
        <f t="shared" si="8"/>
        <v>209</v>
      </c>
    </row>
    <row r="82" spans="1:18" x14ac:dyDescent="0.25">
      <c r="A82" s="16">
        <v>44194</v>
      </c>
      <c r="B82" s="31">
        <v>131</v>
      </c>
      <c r="C82" s="35">
        <f t="shared" si="9"/>
        <v>119.14285714285714</v>
      </c>
      <c r="D82" s="1">
        <v>209</v>
      </c>
      <c r="E82" s="1">
        <v>35</v>
      </c>
      <c r="F82" s="1">
        <v>106</v>
      </c>
      <c r="G82" s="19">
        <v>127</v>
      </c>
      <c r="H82" s="1">
        <v>41</v>
      </c>
      <c r="I82" s="1">
        <v>139</v>
      </c>
      <c r="J82" s="1">
        <v>63</v>
      </c>
      <c r="O82" s="1">
        <f t="shared" si="5"/>
        <v>209</v>
      </c>
      <c r="P82" s="27">
        <f t="shared" si="6"/>
        <v>209</v>
      </c>
      <c r="Q82" s="1">
        <f t="shared" si="7"/>
        <v>209</v>
      </c>
      <c r="R82" s="1">
        <f t="shared" si="8"/>
        <v>209</v>
      </c>
    </row>
    <row r="83" spans="1:18" x14ac:dyDescent="0.25">
      <c r="A83" s="16">
        <v>44195</v>
      </c>
      <c r="B83" s="31">
        <v>137</v>
      </c>
      <c r="C83" s="35">
        <f t="shared" si="9"/>
        <v>118.57142857142857</v>
      </c>
      <c r="D83" s="1">
        <v>209</v>
      </c>
      <c r="E83" s="1">
        <v>35</v>
      </c>
      <c r="F83" s="1">
        <v>106</v>
      </c>
      <c r="G83" s="19">
        <v>127</v>
      </c>
      <c r="H83" s="1">
        <v>41</v>
      </c>
      <c r="I83" s="1">
        <v>139</v>
      </c>
      <c r="J83" s="1">
        <v>63</v>
      </c>
      <c r="O83" s="1">
        <f t="shared" si="5"/>
        <v>209</v>
      </c>
      <c r="P83" s="27">
        <f t="shared" si="6"/>
        <v>209</v>
      </c>
      <c r="Q83" s="1">
        <f t="shared" si="7"/>
        <v>209</v>
      </c>
      <c r="R83" s="1">
        <f t="shared" si="8"/>
        <v>209</v>
      </c>
    </row>
    <row r="84" spans="1:18" x14ac:dyDescent="0.25">
      <c r="A84" s="16">
        <v>44196</v>
      </c>
      <c r="B84" s="31">
        <v>108</v>
      </c>
      <c r="C84" s="35">
        <f t="shared" si="9"/>
        <v>119.57142857142857</v>
      </c>
      <c r="D84" s="1">
        <v>209</v>
      </c>
      <c r="E84" s="1">
        <v>35</v>
      </c>
      <c r="F84" s="1">
        <v>106</v>
      </c>
      <c r="G84" s="19">
        <v>127</v>
      </c>
      <c r="H84" s="1">
        <v>41</v>
      </c>
      <c r="I84" s="1">
        <v>139</v>
      </c>
      <c r="J84" s="1">
        <v>63</v>
      </c>
      <c r="O84" s="1">
        <f t="shared" si="5"/>
        <v>209</v>
      </c>
      <c r="P84" s="27">
        <f t="shared" si="6"/>
        <v>209</v>
      </c>
      <c r="Q84" s="1">
        <f t="shared" si="7"/>
        <v>209</v>
      </c>
      <c r="R84" s="1">
        <f t="shared" si="8"/>
        <v>209</v>
      </c>
    </row>
    <row r="85" spans="1:18" x14ac:dyDescent="0.25">
      <c r="A85" s="16">
        <v>44197</v>
      </c>
      <c r="B85" s="31">
        <v>130</v>
      </c>
      <c r="C85" s="35">
        <f t="shared" si="9"/>
        <v>116.57142857142857</v>
      </c>
      <c r="D85" s="1">
        <v>209</v>
      </c>
      <c r="E85" s="1">
        <v>35</v>
      </c>
      <c r="F85" s="1">
        <v>106</v>
      </c>
      <c r="G85" s="19">
        <v>127</v>
      </c>
      <c r="H85" s="1">
        <v>41</v>
      </c>
      <c r="I85" s="1">
        <v>139</v>
      </c>
      <c r="J85" s="1">
        <v>63</v>
      </c>
      <c r="O85" s="1">
        <f t="shared" si="5"/>
        <v>209</v>
      </c>
      <c r="P85" s="27">
        <f t="shared" si="6"/>
        <v>209</v>
      </c>
      <c r="Q85" s="1">
        <f t="shared" si="7"/>
        <v>209</v>
      </c>
      <c r="R85" s="1">
        <f t="shared" si="8"/>
        <v>209</v>
      </c>
    </row>
    <row r="86" spans="1:18" x14ac:dyDescent="0.25">
      <c r="A86" s="16">
        <v>44198</v>
      </c>
      <c r="B86" s="31">
        <v>114</v>
      </c>
      <c r="C86" s="35">
        <f t="shared" si="9"/>
        <v>112.57142857142857</v>
      </c>
      <c r="D86" s="1">
        <v>179</v>
      </c>
      <c r="E86" s="1">
        <v>24</v>
      </c>
      <c r="F86" s="1">
        <v>106</v>
      </c>
      <c r="G86" s="19">
        <v>127</v>
      </c>
      <c r="H86" s="1">
        <v>28</v>
      </c>
      <c r="I86" s="1">
        <v>139</v>
      </c>
      <c r="J86" s="1">
        <v>47</v>
      </c>
      <c r="O86" s="1">
        <f t="shared" si="5"/>
        <v>179</v>
      </c>
      <c r="P86" s="27">
        <f t="shared" si="6"/>
        <v>179</v>
      </c>
      <c r="Q86" s="1">
        <f t="shared" si="7"/>
        <v>179</v>
      </c>
      <c r="R86" s="1">
        <f t="shared" si="8"/>
        <v>179</v>
      </c>
    </row>
    <row r="87" spans="1:18" x14ac:dyDescent="0.25">
      <c r="A87" s="16">
        <v>44199</v>
      </c>
      <c r="B87" s="31">
        <v>103</v>
      </c>
      <c r="C87" s="35">
        <f t="shared" si="9"/>
        <v>109.85714285714286</v>
      </c>
      <c r="D87" s="1">
        <v>179</v>
      </c>
      <c r="E87" s="1">
        <v>24</v>
      </c>
      <c r="F87" s="1">
        <v>79</v>
      </c>
      <c r="G87" s="19">
        <v>94</v>
      </c>
      <c r="H87" s="1">
        <v>28</v>
      </c>
      <c r="I87" s="1">
        <v>113</v>
      </c>
      <c r="J87" s="1">
        <v>47</v>
      </c>
      <c r="O87" s="1">
        <f t="shared" si="5"/>
        <v>179</v>
      </c>
      <c r="P87" s="27">
        <f t="shared" si="6"/>
        <v>179</v>
      </c>
      <c r="Q87" s="1">
        <f t="shared" si="7"/>
        <v>179</v>
      </c>
      <c r="R87" s="1">
        <f t="shared" si="8"/>
        <v>179</v>
      </c>
    </row>
    <row r="88" spans="1:18" x14ac:dyDescent="0.25">
      <c r="A88" s="16">
        <v>44200</v>
      </c>
      <c r="B88" s="31">
        <v>93</v>
      </c>
      <c r="C88" s="35">
        <f t="shared" si="9"/>
        <v>112.57142857142857</v>
      </c>
      <c r="D88" s="1">
        <v>179</v>
      </c>
      <c r="E88" s="1">
        <v>24</v>
      </c>
      <c r="F88" s="1">
        <v>79</v>
      </c>
      <c r="G88" s="19">
        <v>94</v>
      </c>
      <c r="H88" s="1">
        <v>28</v>
      </c>
      <c r="I88" s="1">
        <v>113</v>
      </c>
      <c r="J88" s="1">
        <v>47</v>
      </c>
      <c r="O88" s="1">
        <f t="shared" si="5"/>
        <v>179</v>
      </c>
      <c r="P88" s="27">
        <f t="shared" si="6"/>
        <v>179</v>
      </c>
      <c r="Q88" s="1">
        <f t="shared" si="7"/>
        <v>179</v>
      </c>
      <c r="R88" s="1">
        <f t="shared" si="8"/>
        <v>179</v>
      </c>
    </row>
    <row r="89" spans="1:18" x14ac:dyDescent="0.25">
      <c r="A89" s="16">
        <v>44201</v>
      </c>
      <c r="B89" s="31">
        <v>103</v>
      </c>
      <c r="C89" s="35">
        <f t="shared" si="9"/>
        <v>110.42857142857143</v>
      </c>
      <c r="D89" s="1">
        <v>179</v>
      </c>
      <c r="E89" s="1">
        <v>24</v>
      </c>
      <c r="F89" s="1">
        <v>79</v>
      </c>
      <c r="G89" s="19">
        <v>94</v>
      </c>
      <c r="H89" s="1">
        <v>28</v>
      </c>
      <c r="I89" s="1">
        <v>113</v>
      </c>
      <c r="J89" s="1">
        <v>47</v>
      </c>
      <c r="O89" s="1">
        <f t="shared" si="5"/>
        <v>179</v>
      </c>
      <c r="P89" s="27">
        <f t="shared" si="6"/>
        <v>179</v>
      </c>
      <c r="Q89" s="1">
        <f t="shared" si="7"/>
        <v>179</v>
      </c>
      <c r="R89" s="1">
        <f t="shared" si="8"/>
        <v>179</v>
      </c>
    </row>
    <row r="90" spans="1:18" x14ac:dyDescent="0.25">
      <c r="A90" s="16">
        <v>44202</v>
      </c>
      <c r="B90" s="31">
        <v>118</v>
      </c>
      <c r="C90" s="35">
        <f t="shared" si="9"/>
        <v>110.42857142857143</v>
      </c>
      <c r="D90" s="1">
        <v>179</v>
      </c>
      <c r="E90" s="1">
        <v>16</v>
      </c>
      <c r="F90" s="1">
        <v>79</v>
      </c>
      <c r="G90" s="19">
        <v>94</v>
      </c>
      <c r="H90" s="1">
        <v>19</v>
      </c>
      <c r="I90" s="1">
        <v>113</v>
      </c>
      <c r="J90" s="1">
        <v>34</v>
      </c>
      <c r="O90" s="1">
        <f t="shared" si="5"/>
        <v>179</v>
      </c>
      <c r="P90" s="27">
        <f t="shared" si="6"/>
        <v>179</v>
      </c>
      <c r="Q90" s="1">
        <f t="shared" si="7"/>
        <v>179</v>
      </c>
      <c r="R90" s="1">
        <f t="shared" si="8"/>
        <v>179</v>
      </c>
    </row>
    <row r="91" spans="1:18" x14ac:dyDescent="0.25">
      <c r="A91" s="16">
        <v>44203</v>
      </c>
      <c r="B91" s="31">
        <v>127</v>
      </c>
      <c r="C91" s="35">
        <f t="shared" si="9"/>
        <v>109.14285714285714</v>
      </c>
      <c r="D91" s="1">
        <v>179</v>
      </c>
      <c r="E91" s="1">
        <v>16</v>
      </c>
      <c r="F91" s="1">
        <v>79</v>
      </c>
      <c r="G91" s="19">
        <v>94</v>
      </c>
      <c r="H91" s="1">
        <v>19</v>
      </c>
      <c r="I91" s="1">
        <v>113</v>
      </c>
      <c r="J91" s="1">
        <v>34</v>
      </c>
      <c r="O91" s="1">
        <f t="shared" si="5"/>
        <v>179</v>
      </c>
      <c r="P91" s="27">
        <f t="shared" si="6"/>
        <v>179</v>
      </c>
      <c r="Q91" s="1">
        <f t="shared" si="7"/>
        <v>179</v>
      </c>
      <c r="R91" s="1">
        <f t="shared" si="8"/>
        <v>179</v>
      </c>
    </row>
    <row r="92" spans="1:18" x14ac:dyDescent="0.25">
      <c r="A92" s="16">
        <v>44204</v>
      </c>
      <c r="B92" s="31">
        <v>115</v>
      </c>
      <c r="C92" s="35">
        <f t="shared" si="9"/>
        <v>106.85714285714286</v>
      </c>
      <c r="D92" s="1">
        <v>179</v>
      </c>
      <c r="E92" s="1">
        <v>16</v>
      </c>
      <c r="F92" s="1">
        <v>57</v>
      </c>
      <c r="G92" s="19">
        <v>68</v>
      </c>
      <c r="H92" s="1">
        <v>19</v>
      </c>
      <c r="I92" s="1">
        <v>89</v>
      </c>
      <c r="J92" s="1">
        <v>34</v>
      </c>
      <c r="O92" s="1">
        <f t="shared" si="5"/>
        <v>179</v>
      </c>
      <c r="P92" s="27">
        <f t="shared" si="6"/>
        <v>179</v>
      </c>
      <c r="Q92" s="1">
        <f t="shared" si="7"/>
        <v>179</v>
      </c>
      <c r="R92" s="1">
        <f t="shared" si="8"/>
        <v>179</v>
      </c>
    </row>
    <row r="93" spans="1:18" x14ac:dyDescent="0.25">
      <c r="A93" s="16">
        <v>44205</v>
      </c>
      <c r="B93" s="31">
        <v>114</v>
      </c>
      <c r="C93" s="35">
        <f t="shared" si="9"/>
        <v>110.42857142857143</v>
      </c>
      <c r="D93" s="1">
        <v>140</v>
      </c>
      <c r="E93" s="1">
        <v>16</v>
      </c>
      <c r="F93" s="1">
        <v>57</v>
      </c>
      <c r="G93" s="19">
        <v>68</v>
      </c>
      <c r="H93" s="1">
        <v>19</v>
      </c>
      <c r="I93" s="1">
        <v>89</v>
      </c>
      <c r="J93" s="1">
        <v>34</v>
      </c>
      <c r="O93" s="1">
        <f t="shared" si="5"/>
        <v>140</v>
      </c>
      <c r="P93" s="27">
        <f t="shared" si="6"/>
        <v>140</v>
      </c>
      <c r="Q93" s="1">
        <f t="shared" si="7"/>
        <v>140</v>
      </c>
      <c r="R93" s="1">
        <f t="shared" si="8"/>
        <v>140</v>
      </c>
    </row>
    <row r="94" spans="1:18" x14ac:dyDescent="0.25">
      <c r="A94" s="16">
        <v>44206</v>
      </c>
      <c r="B94" s="31">
        <v>94</v>
      </c>
      <c r="C94" s="35">
        <f t="shared" si="9"/>
        <v>107.14285714285714</v>
      </c>
      <c r="D94" s="1">
        <v>140</v>
      </c>
      <c r="E94" s="1">
        <v>11</v>
      </c>
      <c r="F94" s="1">
        <v>57</v>
      </c>
      <c r="G94" s="19">
        <v>68</v>
      </c>
      <c r="H94" s="1">
        <v>13</v>
      </c>
      <c r="I94" s="1">
        <v>89</v>
      </c>
      <c r="J94" s="1">
        <v>24</v>
      </c>
      <c r="O94" s="1">
        <f t="shared" si="5"/>
        <v>140</v>
      </c>
      <c r="P94" s="27">
        <f t="shared" si="6"/>
        <v>140</v>
      </c>
      <c r="Q94" s="1">
        <f t="shared" si="7"/>
        <v>140</v>
      </c>
      <c r="R94" s="1">
        <f t="shared" si="8"/>
        <v>140</v>
      </c>
    </row>
    <row r="95" spans="1:18" x14ac:dyDescent="0.25">
      <c r="A95" s="16">
        <v>44207</v>
      </c>
      <c r="B95" s="31">
        <v>77</v>
      </c>
      <c r="C95" s="35">
        <f t="shared" si="9"/>
        <v>105.85714285714286</v>
      </c>
      <c r="D95" s="1">
        <v>140</v>
      </c>
      <c r="E95" s="1">
        <v>11</v>
      </c>
      <c r="F95" s="1">
        <v>57</v>
      </c>
      <c r="G95" s="19">
        <v>68</v>
      </c>
      <c r="H95" s="1">
        <v>13</v>
      </c>
      <c r="I95" s="1">
        <v>89</v>
      </c>
      <c r="J95" s="1">
        <v>24</v>
      </c>
      <c r="O95" s="1">
        <f t="shared" si="5"/>
        <v>140</v>
      </c>
      <c r="P95" s="27">
        <f t="shared" si="6"/>
        <v>140</v>
      </c>
      <c r="Q95" s="1">
        <f t="shared" si="7"/>
        <v>140</v>
      </c>
      <c r="R95" s="1">
        <f t="shared" si="8"/>
        <v>140</v>
      </c>
    </row>
    <row r="96" spans="1:18" x14ac:dyDescent="0.25">
      <c r="A96" s="16">
        <v>44208</v>
      </c>
      <c r="B96" s="31">
        <v>128</v>
      </c>
      <c r="C96" s="35">
        <f t="shared" si="9"/>
        <v>105.28571428571429</v>
      </c>
      <c r="D96" s="1">
        <v>140</v>
      </c>
      <c r="E96" s="1">
        <v>11</v>
      </c>
      <c r="F96" s="1">
        <v>57</v>
      </c>
      <c r="G96" s="19">
        <v>68</v>
      </c>
      <c r="H96" s="1">
        <v>13</v>
      </c>
      <c r="I96" s="1">
        <v>89</v>
      </c>
      <c r="J96" s="1">
        <v>24</v>
      </c>
      <c r="O96" s="1">
        <f t="shared" si="5"/>
        <v>140</v>
      </c>
      <c r="P96" s="27">
        <f t="shared" si="6"/>
        <v>140</v>
      </c>
      <c r="Q96" s="1">
        <f t="shared" si="7"/>
        <v>140</v>
      </c>
      <c r="R96" s="1">
        <f t="shared" si="8"/>
        <v>140</v>
      </c>
    </row>
    <row r="97" spans="1:18" x14ac:dyDescent="0.25">
      <c r="A97" s="16">
        <v>44209</v>
      </c>
      <c r="B97" s="31">
        <v>95</v>
      </c>
      <c r="C97" s="35">
        <f t="shared" si="9"/>
        <v>101.42857142857143</v>
      </c>
      <c r="D97" s="1">
        <v>140</v>
      </c>
      <c r="E97" s="1">
        <v>11</v>
      </c>
      <c r="F97" s="1">
        <v>40</v>
      </c>
      <c r="G97" s="19">
        <v>48</v>
      </c>
      <c r="H97" s="1">
        <v>13</v>
      </c>
      <c r="I97" s="1">
        <v>68</v>
      </c>
      <c r="J97" s="1">
        <v>24</v>
      </c>
      <c r="O97" s="1">
        <f t="shared" si="5"/>
        <v>140</v>
      </c>
      <c r="P97" s="27">
        <f t="shared" si="6"/>
        <v>140</v>
      </c>
      <c r="Q97" s="1">
        <f t="shared" si="7"/>
        <v>140</v>
      </c>
      <c r="R97" s="1">
        <f t="shared" si="8"/>
        <v>140</v>
      </c>
    </row>
    <row r="98" spans="1:18" x14ac:dyDescent="0.25">
      <c r="A98" s="16">
        <v>44210</v>
      </c>
      <c r="B98" s="31">
        <v>118</v>
      </c>
      <c r="C98" s="35">
        <f t="shared" si="9"/>
        <v>99</v>
      </c>
      <c r="D98" s="1">
        <v>140</v>
      </c>
      <c r="E98" s="1">
        <v>7</v>
      </c>
      <c r="F98" s="1">
        <v>40</v>
      </c>
      <c r="G98" s="19">
        <v>48</v>
      </c>
      <c r="H98" s="1">
        <v>8</v>
      </c>
      <c r="I98" s="1">
        <v>68</v>
      </c>
      <c r="J98" s="1">
        <v>17</v>
      </c>
      <c r="O98" s="1">
        <f t="shared" si="5"/>
        <v>140</v>
      </c>
      <c r="P98" s="27">
        <f t="shared" si="6"/>
        <v>140</v>
      </c>
      <c r="Q98" s="1">
        <f t="shared" si="7"/>
        <v>140</v>
      </c>
      <c r="R98" s="1">
        <f t="shared" si="8"/>
        <v>140</v>
      </c>
    </row>
    <row r="99" spans="1:18" x14ac:dyDescent="0.25">
      <c r="A99" s="16">
        <v>44211</v>
      </c>
      <c r="B99" s="31">
        <v>111</v>
      </c>
      <c r="C99" s="35">
        <f t="shared" si="9"/>
        <v>97.714285714285708</v>
      </c>
      <c r="D99" s="1">
        <v>140</v>
      </c>
      <c r="E99" s="1">
        <v>7</v>
      </c>
      <c r="F99" s="1">
        <v>40</v>
      </c>
      <c r="G99" s="19">
        <v>48</v>
      </c>
      <c r="H99" s="1">
        <v>8</v>
      </c>
      <c r="I99" s="1">
        <v>68</v>
      </c>
      <c r="J99" s="1">
        <v>17</v>
      </c>
      <c r="O99" s="1">
        <f t="shared" si="5"/>
        <v>140</v>
      </c>
      <c r="P99" s="27">
        <f t="shared" si="6"/>
        <v>140</v>
      </c>
      <c r="Q99" s="1">
        <f t="shared" si="7"/>
        <v>140</v>
      </c>
      <c r="R99" s="1">
        <f t="shared" si="8"/>
        <v>140</v>
      </c>
    </row>
    <row r="100" spans="1:18" x14ac:dyDescent="0.25">
      <c r="A100" s="16">
        <v>44212</v>
      </c>
      <c r="B100" s="31">
        <v>87</v>
      </c>
      <c r="C100" s="35">
        <f t="shared" si="9"/>
        <v>95.285714285714292</v>
      </c>
      <c r="D100" s="1">
        <v>100</v>
      </c>
      <c r="E100" s="1">
        <v>7</v>
      </c>
      <c r="F100" s="1">
        <v>40</v>
      </c>
      <c r="G100" s="19">
        <v>48</v>
      </c>
      <c r="H100" s="1">
        <v>8</v>
      </c>
      <c r="I100" s="1">
        <v>68</v>
      </c>
      <c r="J100" s="1">
        <v>17</v>
      </c>
      <c r="O100" s="1">
        <f t="shared" si="5"/>
        <v>100</v>
      </c>
      <c r="P100" s="27">
        <f t="shared" si="6"/>
        <v>100</v>
      </c>
      <c r="Q100" s="1">
        <f t="shared" si="7"/>
        <v>100</v>
      </c>
      <c r="R100" s="1">
        <f t="shared" si="8"/>
        <v>100</v>
      </c>
    </row>
    <row r="101" spans="1:18" x14ac:dyDescent="0.25">
      <c r="A101" s="16">
        <v>44213</v>
      </c>
      <c r="B101" s="31">
        <v>77</v>
      </c>
      <c r="C101" s="35">
        <f t="shared" si="9"/>
        <v>95.285714285714292</v>
      </c>
      <c r="D101" s="1">
        <v>100</v>
      </c>
      <c r="E101" s="1">
        <v>7</v>
      </c>
      <c r="F101" s="1">
        <v>40</v>
      </c>
      <c r="G101" s="19">
        <v>48</v>
      </c>
      <c r="H101" s="1">
        <v>8</v>
      </c>
      <c r="I101" s="1">
        <v>68</v>
      </c>
      <c r="J101" s="1">
        <v>17</v>
      </c>
      <c r="O101" s="1">
        <f t="shared" si="5"/>
        <v>100</v>
      </c>
      <c r="P101" s="27">
        <f t="shared" si="6"/>
        <v>100</v>
      </c>
      <c r="Q101" s="1">
        <f t="shared" si="7"/>
        <v>100</v>
      </c>
      <c r="R101" s="1">
        <f t="shared" si="8"/>
        <v>100</v>
      </c>
    </row>
    <row r="102" spans="1:18" x14ac:dyDescent="0.25">
      <c r="A102" s="16">
        <v>44214</v>
      </c>
      <c r="B102" s="31">
        <v>68</v>
      </c>
      <c r="C102" s="35">
        <f t="shared" si="9"/>
        <v>92.428571428571431</v>
      </c>
      <c r="D102" s="1">
        <v>100</v>
      </c>
      <c r="E102" s="1">
        <v>5</v>
      </c>
      <c r="F102" s="1">
        <v>28</v>
      </c>
      <c r="G102" s="19">
        <v>33</v>
      </c>
      <c r="H102" s="1">
        <v>5</v>
      </c>
      <c r="I102" s="1">
        <v>51</v>
      </c>
      <c r="J102" s="1">
        <v>12</v>
      </c>
      <c r="O102" s="1">
        <f t="shared" si="5"/>
        <v>100</v>
      </c>
      <c r="P102" s="27">
        <f t="shared" si="6"/>
        <v>100</v>
      </c>
      <c r="Q102" s="1">
        <f t="shared" si="7"/>
        <v>100</v>
      </c>
      <c r="R102" s="1">
        <f t="shared" si="8"/>
        <v>100</v>
      </c>
    </row>
    <row r="103" spans="1:18" x14ac:dyDescent="0.25">
      <c r="A103" s="16">
        <v>44215</v>
      </c>
      <c r="B103" s="31">
        <v>111</v>
      </c>
      <c r="C103" s="35">
        <f t="shared" si="9"/>
        <v>90.571428571428569</v>
      </c>
      <c r="D103" s="1">
        <v>100</v>
      </c>
      <c r="E103" s="1">
        <v>5</v>
      </c>
      <c r="F103" s="1">
        <v>28</v>
      </c>
      <c r="G103" s="19">
        <v>33</v>
      </c>
      <c r="H103" s="1">
        <v>5</v>
      </c>
      <c r="I103" s="1">
        <v>51</v>
      </c>
      <c r="J103" s="1">
        <v>12</v>
      </c>
      <c r="O103" s="1">
        <f t="shared" si="5"/>
        <v>100</v>
      </c>
      <c r="P103" s="27">
        <f t="shared" si="6"/>
        <v>100</v>
      </c>
      <c r="Q103" s="1">
        <f t="shared" si="7"/>
        <v>100</v>
      </c>
      <c r="R103" s="1">
        <f t="shared" si="8"/>
        <v>100</v>
      </c>
    </row>
    <row r="104" spans="1:18" x14ac:dyDescent="0.25">
      <c r="A104" s="16">
        <v>44216</v>
      </c>
      <c r="B104" s="31">
        <v>95</v>
      </c>
      <c r="C104" s="35">
        <f t="shared" si="9"/>
        <v>91.428571428571431</v>
      </c>
      <c r="D104" s="1">
        <v>100</v>
      </c>
      <c r="E104" s="1">
        <v>5</v>
      </c>
      <c r="F104" s="1">
        <v>28</v>
      </c>
      <c r="G104" s="19">
        <v>33</v>
      </c>
      <c r="H104" s="1">
        <v>5</v>
      </c>
      <c r="I104" s="1">
        <v>51</v>
      </c>
      <c r="J104" s="1">
        <v>12</v>
      </c>
      <c r="O104" s="1">
        <f t="shared" si="5"/>
        <v>100</v>
      </c>
      <c r="P104" s="27">
        <f t="shared" si="6"/>
        <v>100</v>
      </c>
      <c r="Q104" s="1">
        <f t="shared" si="7"/>
        <v>100</v>
      </c>
      <c r="R104" s="1">
        <f t="shared" si="8"/>
        <v>100</v>
      </c>
    </row>
    <row r="105" spans="1:18" x14ac:dyDescent="0.25">
      <c r="A105" s="16">
        <v>44217</v>
      </c>
      <c r="B105" s="31">
        <v>98</v>
      </c>
      <c r="C105" s="35">
        <f t="shared" si="9"/>
        <v>89.571428571428569</v>
      </c>
      <c r="D105" s="1">
        <v>100</v>
      </c>
      <c r="E105" s="1">
        <v>5</v>
      </c>
      <c r="F105" s="1">
        <v>28</v>
      </c>
      <c r="G105" s="19">
        <v>33</v>
      </c>
      <c r="H105" s="1">
        <v>5</v>
      </c>
      <c r="I105" s="1">
        <v>51</v>
      </c>
      <c r="J105" s="1">
        <v>12</v>
      </c>
      <c r="O105" s="1">
        <f t="shared" si="5"/>
        <v>100</v>
      </c>
      <c r="P105" s="27">
        <f t="shared" si="6"/>
        <v>100</v>
      </c>
      <c r="Q105" s="1">
        <f t="shared" si="7"/>
        <v>100</v>
      </c>
      <c r="R105" s="1">
        <f t="shared" si="8"/>
        <v>100</v>
      </c>
    </row>
    <row r="106" spans="1:18" x14ac:dyDescent="0.25">
      <c r="A106" s="16">
        <v>44218</v>
      </c>
      <c r="B106" s="31">
        <v>98</v>
      </c>
      <c r="C106" s="35">
        <f t="shared" si="9"/>
        <v>87.857142857142861</v>
      </c>
      <c r="D106" s="1">
        <v>100</v>
      </c>
      <c r="E106" s="1">
        <v>3</v>
      </c>
      <c r="F106" s="1">
        <v>28</v>
      </c>
      <c r="G106" s="19">
        <v>33</v>
      </c>
      <c r="H106" s="1">
        <v>4</v>
      </c>
      <c r="I106" s="1">
        <v>51</v>
      </c>
      <c r="J106" s="1">
        <v>9</v>
      </c>
      <c r="O106" s="1">
        <f t="shared" si="5"/>
        <v>100</v>
      </c>
      <c r="P106" s="27">
        <f t="shared" si="6"/>
        <v>100</v>
      </c>
      <c r="Q106" s="1">
        <f t="shared" si="7"/>
        <v>100</v>
      </c>
      <c r="R106" s="1">
        <f t="shared" si="8"/>
        <v>100</v>
      </c>
    </row>
    <row r="107" spans="1:18" x14ac:dyDescent="0.25">
      <c r="A107" s="16">
        <v>44219</v>
      </c>
      <c r="B107" s="31">
        <v>93</v>
      </c>
      <c r="C107" s="35">
        <f t="shared" si="9"/>
        <v>84.714285714285708</v>
      </c>
      <c r="D107" s="1">
        <v>67</v>
      </c>
      <c r="E107" s="1">
        <v>3</v>
      </c>
      <c r="F107" s="1">
        <v>19</v>
      </c>
      <c r="G107" s="19">
        <v>23</v>
      </c>
      <c r="H107" s="1">
        <v>4</v>
      </c>
      <c r="I107" s="1">
        <v>37</v>
      </c>
      <c r="J107" s="1">
        <v>9</v>
      </c>
      <c r="K107" s="27">
        <v>5</v>
      </c>
      <c r="L107" s="27">
        <v>7</v>
      </c>
      <c r="M107" s="27">
        <v>8</v>
      </c>
      <c r="N107" s="27">
        <v>6</v>
      </c>
      <c r="O107" s="1">
        <f t="shared" si="5"/>
        <v>72</v>
      </c>
      <c r="P107" s="27">
        <f t="shared" si="6"/>
        <v>74</v>
      </c>
      <c r="Q107" s="1">
        <f t="shared" si="7"/>
        <v>75</v>
      </c>
      <c r="R107" s="1">
        <f t="shared" si="8"/>
        <v>73</v>
      </c>
    </row>
    <row r="108" spans="1:18" x14ac:dyDescent="0.25">
      <c r="A108" s="16">
        <v>44220</v>
      </c>
      <c r="B108" s="31">
        <v>64</v>
      </c>
      <c r="C108" s="35">
        <f t="shared" si="9"/>
        <v>83.285714285714292</v>
      </c>
      <c r="D108" s="1">
        <v>67</v>
      </c>
      <c r="E108" s="1">
        <v>3</v>
      </c>
      <c r="F108" s="1">
        <v>19</v>
      </c>
      <c r="G108" s="19">
        <v>23</v>
      </c>
      <c r="H108" s="1">
        <v>4</v>
      </c>
      <c r="I108" s="1">
        <v>37</v>
      </c>
      <c r="J108" s="1">
        <v>9</v>
      </c>
      <c r="K108" s="27">
        <v>5</v>
      </c>
      <c r="L108" s="27">
        <v>8</v>
      </c>
      <c r="M108" s="27">
        <v>8</v>
      </c>
      <c r="N108" s="27">
        <v>7</v>
      </c>
      <c r="O108" s="1">
        <f t="shared" si="5"/>
        <v>72</v>
      </c>
      <c r="P108" s="27">
        <f t="shared" si="6"/>
        <v>75</v>
      </c>
      <c r="Q108" s="1">
        <f t="shared" si="7"/>
        <v>75</v>
      </c>
      <c r="R108" s="1">
        <f t="shared" si="8"/>
        <v>74</v>
      </c>
    </row>
    <row r="109" spans="1:18" x14ac:dyDescent="0.25">
      <c r="A109" s="16">
        <v>44221</v>
      </c>
      <c r="B109" s="31">
        <v>56</v>
      </c>
      <c r="C109" s="35">
        <f t="shared" si="9"/>
        <v>82.571428571428569</v>
      </c>
      <c r="D109" s="1">
        <v>67</v>
      </c>
      <c r="E109" s="1">
        <v>3</v>
      </c>
      <c r="F109" s="1">
        <v>19</v>
      </c>
      <c r="G109" s="19">
        <v>23</v>
      </c>
      <c r="H109" s="1">
        <v>4</v>
      </c>
      <c r="I109" s="1">
        <v>37</v>
      </c>
      <c r="J109" s="1">
        <v>9</v>
      </c>
      <c r="K109" s="27">
        <v>5</v>
      </c>
      <c r="L109" s="27">
        <v>8</v>
      </c>
      <c r="M109" s="27">
        <v>9</v>
      </c>
      <c r="N109" s="27">
        <v>7</v>
      </c>
      <c r="O109" s="1">
        <f t="shared" si="5"/>
        <v>72</v>
      </c>
      <c r="P109" s="27">
        <f t="shared" si="6"/>
        <v>75</v>
      </c>
      <c r="Q109" s="1">
        <f t="shared" si="7"/>
        <v>76</v>
      </c>
      <c r="R109" s="1">
        <f t="shared" si="8"/>
        <v>74</v>
      </c>
    </row>
    <row r="110" spans="1:18" x14ac:dyDescent="0.25">
      <c r="A110" s="16">
        <v>44222</v>
      </c>
      <c r="B110" s="31">
        <v>89</v>
      </c>
      <c r="C110" s="35">
        <f t="shared" si="9"/>
        <v>80.428571428571431</v>
      </c>
      <c r="D110" s="1">
        <v>67</v>
      </c>
      <c r="E110" s="1">
        <v>2</v>
      </c>
      <c r="F110" s="1">
        <v>19</v>
      </c>
      <c r="G110" s="19">
        <v>23</v>
      </c>
      <c r="H110" s="1">
        <v>2</v>
      </c>
      <c r="I110" s="1">
        <v>37</v>
      </c>
      <c r="J110" s="1">
        <v>6</v>
      </c>
      <c r="K110" s="27">
        <v>6</v>
      </c>
      <c r="L110" s="27">
        <v>9</v>
      </c>
      <c r="M110" s="27">
        <v>9</v>
      </c>
      <c r="N110" s="27">
        <v>8</v>
      </c>
      <c r="O110" s="1">
        <f t="shared" si="5"/>
        <v>73</v>
      </c>
      <c r="P110" s="27">
        <f t="shared" si="6"/>
        <v>76</v>
      </c>
      <c r="Q110" s="1">
        <f t="shared" si="7"/>
        <v>76</v>
      </c>
      <c r="R110" s="1">
        <f t="shared" si="8"/>
        <v>75</v>
      </c>
    </row>
    <row r="111" spans="1:18" x14ac:dyDescent="0.25">
      <c r="A111" s="16">
        <v>44223</v>
      </c>
      <c r="B111" s="31">
        <v>85</v>
      </c>
      <c r="C111" s="35">
        <f t="shared" si="9"/>
        <v>79.857142857142861</v>
      </c>
      <c r="D111" s="1">
        <v>67</v>
      </c>
      <c r="E111" s="1">
        <v>2</v>
      </c>
      <c r="F111" s="1">
        <v>19</v>
      </c>
      <c r="G111" s="19">
        <v>23</v>
      </c>
      <c r="H111" s="1">
        <v>2</v>
      </c>
      <c r="I111" s="1">
        <v>37</v>
      </c>
      <c r="J111" s="1">
        <v>6</v>
      </c>
      <c r="K111" s="27">
        <v>6</v>
      </c>
      <c r="L111" s="27">
        <v>10</v>
      </c>
      <c r="M111" s="27">
        <v>10</v>
      </c>
      <c r="N111" s="27">
        <v>9</v>
      </c>
      <c r="O111" s="1">
        <f t="shared" si="5"/>
        <v>73</v>
      </c>
      <c r="P111" s="27">
        <f t="shared" si="6"/>
        <v>77</v>
      </c>
      <c r="Q111" s="1">
        <f t="shared" si="7"/>
        <v>77</v>
      </c>
      <c r="R111" s="1">
        <f t="shared" si="8"/>
        <v>76</v>
      </c>
    </row>
    <row r="112" spans="1:18" x14ac:dyDescent="0.25">
      <c r="A112" s="16">
        <v>44224</v>
      </c>
      <c r="B112" s="31">
        <v>93</v>
      </c>
      <c r="C112" s="35">
        <f t="shared" si="9"/>
        <v>79.428571428571431</v>
      </c>
      <c r="D112" s="1">
        <v>67</v>
      </c>
      <c r="E112" s="1">
        <v>2</v>
      </c>
      <c r="F112" s="1">
        <v>13</v>
      </c>
      <c r="G112" s="19">
        <v>15</v>
      </c>
      <c r="H112" s="1">
        <v>2</v>
      </c>
      <c r="I112" s="1">
        <v>27</v>
      </c>
      <c r="J112" s="1">
        <v>6</v>
      </c>
      <c r="K112" s="27">
        <v>7</v>
      </c>
      <c r="L112" s="27">
        <v>11</v>
      </c>
      <c r="M112" s="27">
        <v>11</v>
      </c>
      <c r="N112" s="27">
        <v>9</v>
      </c>
      <c r="O112" s="1">
        <f t="shared" si="5"/>
        <v>74</v>
      </c>
      <c r="P112" s="27">
        <f t="shared" si="6"/>
        <v>78</v>
      </c>
      <c r="Q112" s="1">
        <f t="shared" si="7"/>
        <v>78</v>
      </c>
      <c r="R112" s="1">
        <f t="shared" si="8"/>
        <v>76</v>
      </c>
    </row>
    <row r="113" spans="1:18" x14ac:dyDescent="0.25">
      <c r="A113" s="16">
        <v>44225</v>
      </c>
      <c r="B113" s="31">
        <v>83</v>
      </c>
      <c r="C113" s="35">
        <f t="shared" si="9"/>
        <v>79.142857142857139</v>
      </c>
      <c r="D113" s="1">
        <v>67</v>
      </c>
      <c r="E113" s="1">
        <v>2</v>
      </c>
      <c r="F113" s="1">
        <v>13</v>
      </c>
      <c r="G113" s="19">
        <v>15</v>
      </c>
      <c r="H113" s="1">
        <v>2</v>
      </c>
      <c r="I113" s="1">
        <v>27</v>
      </c>
      <c r="J113" s="1">
        <v>6</v>
      </c>
      <c r="K113" s="27">
        <v>7</v>
      </c>
      <c r="L113" s="27">
        <v>12</v>
      </c>
      <c r="M113" s="27">
        <v>12</v>
      </c>
      <c r="N113" s="27">
        <v>10</v>
      </c>
      <c r="O113" s="1">
        <f t="shared" si="5"/>
        <v>74</v>
      </c>
      <c r="P113" s="27">
        <f t="shared" si="6"/>
        <v>79</v>
      </c>
      <c r="Q113" s="1">
        <f t="shared" si="7"/>
        <v>79</v>
      </c>
      <c r="R113" s="1">
        <f t="shared" si="8"/>
        <v>77</v>
      </c>
    </row>
    <row r="114" spans="1:18" x14ac:dyDescent="0.25">
      <c r="A114" s="16">
        <v>44226</v>
      </c>
      <c r="B114" s="31">
        <v>89</v>
      </c>
      <c r="C114" s="35">
        <f t="shared" si="9"/>
        <v>77.571428571428569</v>
      </c>
      <c r="D114" s="1">
        <v>43</v>
      </c>
      <c r="E114" s="1">
        <v>1</v>
      </c>
      <c r="F114" s="1">
        <v>13</v>
      </c>
      <c r="G114" s="19">
        <v>15</v>
      </c>
      <c r="H114" s="1">
        <v>1</v>
      </c>
      <c r="I114" s="1">
        <v>27</v>
      </c>
      <c r="J114" s="1">
        <v>4</v>
      </c>
      <c r="K114" s="27">
        <v>8</v>
      </c>
      <c r="L114" s="27">
        <v>13</v>
      </c>
      <c r="M114" s="27">
        <v>12</v>
      </c>
      <c r="N114" s="27">
        <v>11</v>
      </c>
      <c r="O114" s="1">
        <f t="shared" si="5"/>
        <v>51</v>
      </c>
      <c r="P114" s="27">
        <f t="shared" si="6"/>
        <v>56</v>
      </c>
      <c r="Q114" s="1">
        <f t="shared" si="7"/>
        <v>55</v>
      </c>
      <c r="R114" s="1">
        <f t="shared" si="8"/>
        <v>54</v>
      </c>
    </row>
    <row r="115" spans="1:18" x14ac:dyDescent="0.25">
      <c r="A115" s="16">
        <v>44227</v>
      </c>
      <c r="B115" s="31">
        <v>61</v>
      </c>
      <c r="C115" s="35">
        <f t="shared" si="9"/>
        <v>77.285714285714292</v>
      </c>
      <c r="D115" s="1">
        <v>43</v>
      </c>
      <c r="E115" s="1">
        <v>1</v>
      </c>
      <c r="F115" s="1">
        <v>13</v>
      </c>
      <c r="G115" s="19">
        <v>15</v>
      </c>
      <c r="H115" s="1">
        <v>1</v>
      </c>
      <c r="I115" s="1">
        <v>27</v>
      </c>
      <c r="J115" s="1">
        <v>4</v>
      </c>
      <c r="K115" s="27">
        <v>8</v>
      </c>
      <c r="L115" s="27">
        <v>15</v>
      </c>
      <c r="M115" s="27">
        <v>13</v>
      </c>
      <c r="N115" s="27">
        <v>11</v>
      </c>
      <c r="O115" s="1">
        <f t="shared" si="5"/>
        <v>51</v>
      </c>
      <c r="P115" s="27">
        <f t="shared" si="6"/>
        <v>58</v>
      </c>
      <c r="Q115" s="1">
        <f t="shared" si="7"/>
        <v>56</v>
      </c>
      <c r="R115" s="1">
        <f t="shared" si="8"/>
        <v>54</v>
      </c>
    </row>
    <row r="116" spans="1:18" x14ac:dyDescent="0.25">
      <c r="A116" s="16">
        <v>44228</v>
      </c>
      <c r="B116" s="31">
        <v>54</v>
      </c>
      <c r="C116" s="35">
        <f t="shared" si="9"/>
        <v>77.285714285714292</v>
      </c>
      <c r="D116" s="1">
        <v>43</v>
      </c>
      <c r="E116" s="1">
        <v>1</v>
      </c>
      <c r="F116" s="1">
        <v>13</v>
      </c>
      <c r="G116" s="19">
        <v>15</v>
      </c>
      <c r="H116" s="1">
        <v>1</v>
      </c>
      <c r="I116" s="1">
        <v>27</v>
      </c>
      <c r="J116" s="1">
        <v>4</v>
      </c>
      <c r="K116" s="27">
        <v>9</v>
      </c>
      <c r="L116" s="27">
        <v>16</v>
      </c>
      <c r="M116" s="27">
        <v>14</v>
      </c>
      <c r="N116" s="27">
        <v>12</v>
      </c>
      <c r="O116" s="1">
        <f t="shared" si="5"/>
        <v>52</v>
      </c>
      <c r="P116" s="27">
        <f t="shared" si="6"/>
        <v>59</v>
      </c>
      <c r="Q116" s="1">
        <f t="shared" si="7"/>
        <v>57</v>
      </c>
      <c r="R116" s="1">
        <f t="shared" si="8"/>
        <v>55</v>
      </c>
    </row>
    <row r="117" spans="1:18" x14ac:dyDescent="0.25">
      <c r="A117" s="16">
        <v>44229</v>
      </c>
      <c r="B117" s="31">
        <v>78</v>
      </c>
      <c r="C117" s="35">
        <f t="shared" si="9"/>
        <v>79.428571428571431</v>
      </c>
      <c r="D117" s="1">
        <v>43</v>
      </c>
      <c r="E117" s="1">
        <v>1</v>
      </c>
      <c r="F117" s="1">
        <v>8</v>
      </c>
      <c r="G117" s="19">
        <v>10</v>
      </c>
      <c r="H117" s="1">
        <v>1</v>
      </c>
      <c r="I117" s="1">
        <v>19</v>
      </c>
      <c r="J117" s="1">
        <v>4</v>
      </c>
      <c r="K117" s="27">
        <v>10</v>
      </c>
      <c r="L117" s="27">
        <v>17</v>
      </c>
      <c r="M117" s="27">
        <v>16</v>
      </c>
      <c r="N117" s="27">
        <v>13</v>
      </c>
      <c r="O117" s="1">
        <f t="shared" si="5"/>
        <v>53</v>
      </c>
      <c r="P117" s="27">
        <f t="shared" si="6"/>
        <v>60</v>
      </c>
      <c r="Q117" s="1">
        <f t="shared" si="7"/>
        <v>59</v>
      </c>
      <c r="R117" s="1">
        <f t="shared" si="8"/>
        <v>56</v>
      </c>
    </row>
    <row r="118" spans="1:18" x14ac:dyDescent="0.25">
      <c r="A118" s="16">
        <v>44230</v>
      </c>
      <c r="B118" s="31">
        <v>83</v>
      </c>
      <c r="C118" s="35">
        <f t="shared" si="9"/>
        <v>80.428571428571431</v>
      </c>
      <c r="D118" s="1">
        <v>43</v>
      </c>
      <c r="E118" s="1">
        <v>1</v>
      </c>
      <c r="F118" s="1">
        <v>8</v>
      </c>
      <c r="G118" s="19">
        <v>10</v>
      </c>
      <c r="H118" s="1">
        <v>1</v>
      </c>
      <c r="I118" s="1">
        <v>19</v>
      </c>
      <c r="J118" s="1">
        <v>3</v>
      </c>
      <c r="K118" s="27">
        <v>11</v>
      </c>
      <c r="L118" s="27">
        <v>19</v>
      </c>
      <c r="M118" s="27">
        <v>17</v>
      </c>
      <c r="N118" s="27">
        <v>14</v>
      </c>
      <c r="O118" s="1">
        <f t="shared" si="5"/>
        <v>54</v>
      </c>
      <c r="P118" s="27">
        <f t="shared" si="6"/>
        <v>62</v>
      </c>
      <c r="Q118" s="1">
        <f t="shared" si="7"/>
        <v>60</v>
      </c>
      <c r="R118" s="1">
        <f t="shared" si="8"/>
        <v>57</v>
      </c>
    </row>
    <row r="119" spans="1:18" x14ac:dyDescent="0.25">
      <c r="A119" s="16">
        <v>44231</v>
      </c>
      <c r="B119" s="31">
        <v>93</v>
      </c>
      <c r="C119" s="35">
        <f t="shared" si="9"/>
        <v>80.857142857142861</v>
      </c>
      <c r="D119" s="1">
        <v>43</v>
      </c>
      <c r="E119" s="1">
        <v>1</v>
      </c>
      <c r="F119" s="1">
        <v>8</v>
      </c>
      <c r="G119" s="19">
        <v>10</v>
      </c>
      <c r="H119" s="1">
        <v>1</v>
      </c>
      <c r="I119" s="1">
        <v>19</v>
      </c>
      <c r="J119" s="1">
        <v>3</v>
      </c>
      <c r="K119" s="27">
        <v>12</v>
      </c>
      <c r="L119" s="27">
        <v>21</v>
      </c>
      <c r="M119" s="27">
        <v>18</v>
      </c>
      <c r="N119" s="27">
        <v>15</v>
      </c>
      <c r="O119" s="1">
        <f t="shared" si="5"/>
        <v>55</v>
      </c>
      <c r="P119" s="27">
        <f t="shared" si="6"/>
        <v>64</v>
      </c>
      <c r="Q119" s="1">
        <f t="shared" si="7"/>
        <v>61</v>
      </c>
      <c r="R119" s="1">
        <f t="shared" si="8"/>
        <v>58</v>
      </c>
    </row>
    <row r="120" spans="1:18" x14ac:dyDescent="0.25">
      <c r="A120" s="16">
        <v>44232</v>
      </c>
      <c r="B120" s="31">
        <v>98</v>
      </c>
      <c r="C120" s="35">
        <f t="shared" si="9"/>
        <v>82.428571428571431</v>
      </c>
      <c r="D120" s="1">
        <v>43</v>
      </c>
      <c r="E120" s="1">
        <v>1</v>
      </c>
      <c r="F120" s="1">
        <v>8</v>
      </c>
      <c r="G120" s="19">
        <v>10</v>
      </c>
      <c r="H120" s="1">
        <v>1</v>
      </c>
      <c r="I120" s="1">
        <v>19</v>
      </c>
      <c r="J120" s="1">
        <v>3</v>
      </c>
      <c r="K120" s="27">
        <v>13</v>
      </c>
      <c r="L120" s="27">
        <v>23</v>
      </c>
      <c r="M120" s="27">
        <v>20</v>
      </c>
      <c r="N120" s="27">
        <v>17</v>
      </c>
      <c r="O120" s="1">
        <f t="shared" si="5"/>
        <v>56</v>
      </c>
      <c r="P120" s="27">
        <f t="shared" si="6"/>
        <v>66</v>
      </c>
      <c r="Q120" s="1">
        <f t="shared" si="7"/>
        <v>63</v>
      </c>
      <c r="R120" s="1">
        <f t="shared" si="8"/>
        <v>60</v>
      </c>
    </row>
    <row r="121" spans="1:18" x14ac:dyDescent="0.25">
      <c r="A121" s="16">
        <v>44233</v>
      </c>
      <c r="B121" s="31">
        <v>96</v>
      </c>
      <c r="C121" s="35">
        <f t="shared" si="9"/>
        <v>84.714285714285708</v>
      </c>
      <c r="D121" s="1">
        <v>27</v>
      </c>
      <c r="E121" s="1">
        <v>1</v>
      </c>
      <c r="F121" s="1">
        <v>8</v>
      </c>
      <c r="G121" s="19">
        <v>10</v>
      </c>
      <c r="H121" s="1">
        <v>1</v>
      </c>
      <c r="I121" s="1">
        <v>19</v>
      </c>
      <c r="J121" s="1">
        <v>3</v>
      </c>
      <c r="K121" s="27">
        <v>14</v>
      </c>
      <c r="L121" s="27">
        <v>25</v>
      </c>
      <c r="M121" s="27">
        <v>21</v>
      </c>
      <c r="N121" s="27">
        <v>18</v>
      </c>
      <c r="O121" s="1">
        <f t="shared" si="5"/>
        <v>41</v>
      </c>
      <c r="P121" s="27">
        <f t="shared" si="6"/>
        <v>52</v>
      </c>
      <c r="Q121" s="1">
        <f t="shared" si="7"/>
        <v>48</v>
      </c>
      <c r="R121" s="1">
        <f t="shared" si="8"/>
        <v>45</v>
      </c>
    </row>
    <row r="122" spans="1:18" x14ac:dyDescent="0.25">
      <c r="A122" s="16">
        <v>44234</v>
      </c>
      <c r="B122" s="31">
        <v>64</v>
      </c>
      <c r="C122" s="35">
        <f t="shared" si="9"/>
        <v>86.857142857142861</v>
      </c>
      <c r="D122" s="1">
        <v>27</v>
      </c>
      <c r="E122" s="1">
        <v>0</v>
      </c>
      <c r="F122" s="1">
        <v>5</v>
      </c>
      <c r="G122" s="19">
        <v>7</v>
      </c>
      <c r="H122" s="1">
        <v>0</v>
      </c>
      <c r="I122" s="1">
        <v>14</v>
      </c>
      <c r="J122" s="1">
        <v>2</v>
      </c>
      <c r="K122" s="27">
        <v>15</v>
      </c>
      <c r="L122" s="27">
        <v>27</v>
      </c>
      <c r="M122" s="27">
        <v>23</v>
      </c>
      <c r="N122" s="27">
        <v>19</v>
      </c>
      <c r="O122" s="1">
        <f t="shared" si="5"/>
        <v>42</v>
      </c>
      <c r="P122" s="27">
        <f t="shared" si="6"/>
        <v>54</v>
      </c>
      <c r="Q122" s="1">
        <f t="shared" si="7"/>
        <v>50</v>
      </c>
      <c r="R122" s="1">
        <f t="shared" si="8"/>
        <v>46</v>
      </c>
    </row>
    <row r="123" spans="1:18" x14ac:dyDescent="0.25">
      <c r="A123" s="16">
        <v>44235</v>
      </c>
      <c r="B123" s="31">
        <v>65</v>
      </c>
      <c r="C123" s="35">
        <f t="shared" si="9"/>
        <v>87.428571428571431</v>
      </c>
      <c r="D123" s="1">
        <v>27</v>
      </c>
      <c r="E123" s="1">
        <v>0</v>
      </c>
      <c r="F123" s="1">
        <v>5</v>
      </c>
      <c r="G123" s="19">
        <v>7</v>
      </c>
      <c r="H123" s="1">
        <v>0</v>
      </c>
      <c r="I123" s="1">
        <v>14</v>
      </c>
      <c r="J123" s="1">
        <v>2</v>
      </c>
      <c r="K123" s="27">
        <v>17</v>
      </c>
      <c r="L123" s="27">
        <v>29</v>
      </c>
      <c r="M123" s="27">
        <v>25</v>
      </c>
      <c r="N123" s="27">
        <v>21</v>
      </c>
      <c r="O123" s="1">
        <f t="shared" si="5"/>
        <v>44</v>
      </c>
      <c r="P123" s="27">
        <f t="shared" si="6"/>
        <v>56</v>
      </c>
      <c r="Q123" s="1">
        <f t="shared" si="7"/>
        <v>52</v>
      </c>
      <c r="R123" s="1">
        <f t="shared" si="8"/>
        <v>48</v>
      </c>
    </row>
    <row r="124" spans="1:18" x14ac:dyDescent="0.25">
      <c r="A124" s="16">
        <v>44236</v>
      </c>
      <c r="B124" s="31">
        <v>94</v>
      </c>
      <c r="C124" s="35">
        <f t="shared" si="9"/>
        <v>87.571428571428569</v>
      </c>
      <c r="D124" s="1">
        <v>27</v>
      </c>
      <c r="E124" s="1"/>
      <c r="F124" s="1">
        <v>5</v>
      </c>
      <c r="G124" s="19">
        <v>7</v>
      </c>
      <c r="H124" s="1"/>
      <c r="I124" s="1">
        <v>14</v>
      </c>
      <c r="J124" s="1">
        <v>2</v>
      </c>
      <c r="K124" s="27">
        <v>18</v>
      </c>
      <c r="L124" s="27">
        <v>32</v>
      </c>
      <c r="M124" s="27">
        <v>27</v>
      </c>
      <c r="N124" s="27">
        <v>22</v>
      </c>
      <c r="O124" s="1">
        <f t="shared" si="5"/>
        <v>45</v>
      </c>
      <c r="P124" s="27">
        <f t="shared" si="6"/>
        <v>59</v>
      </c>
      <c r="Q124" s="1">
        <f t="shared" si="7"/>
        <v>54</v>
      </c>
      <c r="R124" s="1">
        <f t="shared" si="8"/>
        <v>49</v>
      </c>
    </row>
    <row r="125" spans="1:18" x14ac:dyDescent="0.25">
      <c r="A125" s="16">
        <v>44237</v>
      </c>
      <c r="B125" s="31">
        <v>98</v>
      </c>
      <c r="C125" s="35">
        <f t="shared" si="9"/>
        <v>87.142857142857139</v>
      </c>
      <c r="D125" s="1">
        <v>27</v>
      </c>
      <c r="E125" s="1"/>
      <c r="F125" s="1">
        <v>5</v>
      </c>
      <c r="G125" s="19">
        <v>7</v>
      </c>
      <c r="H125" s="1"/>
      <c r="I125" s="1">
        <v>14</v>
      </c>
      <c r="J125" s="1">
        <v>2</v>
      </c>
      <c r="K125" s="27">
        <v>20</v>
      </c>
      <c r="L125" s="27">
        <v>35</v>
      </c>
      <c r="M125" s="27">
        <v>29</v>
      </c>
      <c r="N125" s="27">
        <v>24</v>
      </c>
      <c r="O125" s="1">
        <f t="shared" si="5"/>
        <v>47</v>
      </c>
      <c r="P125" s="27">
        <f t="shared" si="6"/>
        <v>62</v>
      </c>
      <c r="Q125" s="1">
        <f t="shared" si="7"/>
        <v>56</v>
      </c>
      <c r="R125" s="1">
        <f t="shared" si="8"/>
        <v>51</v>
      </c>
    </row>
    <row r="126" spans="1:18" x14ac:dyDescent="0.25">
      <c r="A126" s="16">
        <v>44238</v>
      </c>
      <c r="B126" s="31">
        <v>97</v>
      </c>
      <c r="C126" s="35">
        <f t="shared" si="9"/>
        <v>88</v>
      </c>
      <c r="D126" s="1">
        <v>27</v>
      </c>
      <c r="E126" s="1"/>
      <c r="F126" s="1">
        <v>5</v>
      </c>
      <c r="G126" s="19">
        <v>7</v>
      </c>
      <c r="H126" s="1"/>
      <c r="I126" s="1">
        <v>14</v>
      </c>
      <c r="J126" s="1">
        <v>1</v>
      </c>
      <c r="K126" s="27">
        <v>22</v>
      </c>
      <c r="L126" s="27">
        <v>38</v>
      </c>
      <c r="M126" s="27">
        <v>31</v>
      </c>
      <c r="N126" s="27">
        <v>25</v>
      </c>
      <c r="O126" s="1">
        <f t="shared" si="5"/>
        <v>49</v>
      </c>
      <c r="P126" s="27">
        <f t="shared" si="6"/>
        <v>65</v>
      </c>
      <c r="Q126" s="1">
        <f t="shared" si="7"/>
        <v>58</v>
      </c>
      <c r="R126" s="1">
        <f t="shared" si="8"/>
        <v>52</v>
      </c>
    </row>
    <row r="127" spans="1:18" x14ac:dyDescent="0.25">
      <c r="A127" s="16">
        <v>44239</v>
      </c>
      <c r="B127" s="31">
        <v>99</v>
      </c>
      <c r="C127" s="35">
        <f t="shared" si="9"/>
        <v>85.285714285714292</v>
      </c>
      <c r="D127" s="1">
        <v>27</v>
      </c>
      <c r="E127" s="1"/>
      <c r="F127" s="1">
        <v>4</v>
      </c>
      <c r="G127" s="19">
        <v>4</v>
      </c>
      <c r="H127" s="1"/>
      <c r="I127" s="1">
        <v>10</v>
      </c>
      <c r="J127" s="1">
        <v>1</v>
      </c>
      <c r="K127" s="27">
        <v>24</v>
      </c>
      <c r="L127" s="27">
        <v>41</v>
      </c>
      <c r="M127" s="27">
        <v>33</v>
      </c>
      <c r="N127" s="27">
        <v>27</v>
      </c>
      <c r="O127" s="1">
        <f t="shared" si="5"/>
        <v>51</v>
      </c>
      <c r="P127" s="27">
        <f t="shared" si="6"/>
        <v>68</v>
      </c>
      <c r="Q127" s="1">
        <f t="shared" si="7"/>
        <v>60</v>
      </c>
      <c r="R127" s="1">
        <f t="shared" si="8"/>
        <v>54</v>
      </c>
    </row>
    <row r="128" spans="1:18" x14ac:dyDescent="0.25">
      <c r="A128" s="16">
        <v>44240</v>
      </c>
      <c r="B128" s="31">
        <v>93</v>
      </c>
      <c r="C128" s="35">
        <f t="shared" si="9"/>
        <v>84</v>
      </c>
      <c r="D128" s="1">
        <v>16</v>
      </c>
      <c r="E128" s="1"/>
      <c r="F128" s="1">
        <v>4</v>
      </c>
      <c r="G128" s="19">
        <v>4</v>
      </c>
      <c r="H128" s="1"/>
      <c r="I128" s="1">
        <v>10</v>
      </c>
      <c r="J128" s="1">
        <v>1</v>
      </c>
      <c r="K128" s="27">
        <v>26</v>
      </c>
      <c r="L128" s="27">
        <v>44</v>
      </c>
      <c r="M128" s="27">
        <v>36</v>
      </c>
      <c r="N128" s="27">
        <v>29</v>
      </c>
      <c r="O128" s="1">
        <f t="shared" si="5"/>
        <v>42</v>
      </c>
      <c r="P128" s="27">
        <f t="shared" si="6"/>
        <v>60</v>
      </c>
      <c r="Q128" s="1">
        <f t="shared" si="7"/>
        <v>52</v>
      </c>
      <c r="R128" s="1">
        <f t="shared" si="8"/>
        <v>45</v>
      </c>
    </row>
    <row r="129" spans="1:18" x14ac:dyDescent="0.25">
      <c r="A129" s="16">
        <v>44241</v>
      </c>
      <c r="B129" s="31">
        <v>70</v>
      </c>
      <c r="C129" s="35">
        <f t="shared" si="9"/>
        <v>83.428571428571431</v>
      </c>
      <c r="D129" s="1">
        <v>16</v>
      </c>
      <c r="E129" s="1"/>
      <c r="F129" s="1">
        <v>4</v>
      </c>
      <c r="G129" s="19">
        <v>4</v>
      </c>
      <c r="H129" s="1"/>
      <c r="I129" s="1">
        <v>10</v>
      </c>
      <c r="J129" s="1">
        <v>1</v>
      </c>
      <c r="K129" s="27">
        <v>28</v>
      </c>
      <c r="L129" s="27">
        <v>48</v>
      </c>
      <c r="M129" s="27">
        <v>39</v>
      </c>
      <c r="N129" s="27">
        <v>31</v>
      </c>
      <c r="O129" s="1">
        <f t="shared" si="5"/>
        <v>44</v>
      </c>
      <c r="P129" s="27">
        <f t="shared" si="6"/>
        <v>64</v>
      </c>
      <c r="Q129" s="1">
        <f t="shared" si="7"/>
        <v>55</v>
      </c>
      <c r="R129" s="1">
        <f t="shared" si="8"/>
        <v>47</v>
      </c>
    </row>
    <row r="130" spans="1:18" x14ac:dyDescent="0.25">
      <c r="A130" s="16">
        <v>44242</v>
      </c>
      <c r="B130" s="31">
        <v>46</v>
      </c>
      <c r="C130" s="35">
        <f t="shared" si="9"/>
        <v>84.428571428571431</v>
      </c>
      <c r="D130" s="1">
        <v>16</v>
      </c>
      <c r="E130" s="1"/>
      <c r="F130" s="1">
        <v>4</v>
      </c>
      <c r="G130" s="19">
        <v>4</v>
      </c>
      <c r="H130" s="1"/>
      <c r="I130" s="1">
        <v>10</v>
      </c>
      <c r="J130" s="1">
        <v>1</v>
      </c>
      <c r="K130" s="27">
        <v>31</v>
      </c>
      <c r="L130" s="27">
        <v>51</v>
      </c>
      <c r="M130" s="27">
        <v>42</v>
      </c>
      <c r="N130" s="27">
        <v>34</v>
      </c>
      <c r="O130" s="1">
        <f t="shared" ref="O130:O193" si="10">D130+K130</f>
        <v>47</v>
      </c>
      <c r="P130" s="27">
        <f t="shared" ref="P130:P193" si="11">D130+L130</f>
        <v>67</v>
      </c>
      <c r="Q130" s="1">
        <f t="shared" ref="Q130:Q193" si="12">D130+M130</f>
        <v>58</v>
      </c>
      <c r="R130" s="1">
        <f t="shared" ref="R130:R193" si="13">D130+N130</f>
        <v>50</v>
      </c>
    </row>
    <row r="131" spans="1:18" x14ac:dyDescent="0.25">
      <c r="A131" s="16">
        <v>44243</v>
      </c>
      <c r="B131" s="31">
        <v>85</v>
      </c>
      <c r="C131" s="35">
        <f t="shared" si="9"/>
        <v>86</v>
      </c>
      <c r="D131" s="1">
        <v>16</v>
      </c>
      <c r="E131" s="1"/>
      <c r="F131" s="1">
        <v>4</v>
      </c>
      <c r="G131" s="19">
        <v>4</v>
      </c>
      <c r="H131" s="1"/>
      <c r="I131" s="1">
        <v>10</v>
      </c>
      <c r="J131" s="1">
        <v>1</v>
      </c>
      <c r="K131" s="27">
        <v>34</v>
      </c>
      <c r="L131" s="27">
        <v>55</v>
      </c>
      <c r="M131" s="27">
        <v>45</v>
      </c>
      <c r="N131" s="27">
        <v>36</v>
      </c>
      <c r="O131" s="1">
        <f t="shared" si="10"/>
        <v>50</v>
      </c>
      <c r="P131" s="27">
        <f t="shared" si="11"/>
        <v>71</v>
      </c>
      <c r="Q131" s="1">
        <f t="shared" si="12"/>
        <v>61</v>
      </c>
      <c r="R131" s="1">
        <f t="shared" si="13"/>
        <v>52</v>
      </c>
    </row>
    <row r="132" spans="1:18" x14ac:dyDescent="0.25">
      <c r="A132" s="16">
        <v>44244</v>
      </c>
      <c r="B132" s="31">
        <v>94</v>
      </c>
      <c r="C132" s="35">
        <f t="shared" si="9"/>
        <v>88</v>
      </c>
      <c r="D132" s="1">
        <v>16</v>
      </c>
      <c r="E132" s="1"/>
      <c r="F132" s="1">
        <v>2</v>
      </c>
      <c r="G132" s="19">
        <v>3</v>
      </c>
      <c r="H132" s="1"/>
      <c r="I132" s="1">
        <v>7</v>
      </c>
      <c r="J132" s="1">
        <v>1</v>
      </c>
      <c r="K132" s="27">
        <v>37</v>
      </c>
      <c r="L132" s="27">
        <v>59</v>
      </c>
      <c r="M132" s="27">
        <v>48</v>
      </c>
      <c r="N132" s="27">
        <v>38</v>
      </c>
      <c r="O132" s="1">
        <f t="shared" si="10"/>
        <v>53</v>
      </c>
      <c r="P132" s="27">
        <f t="shared" si="11"/>
        <v>75</v>
      </c>
      <c r="Q132" s="1">
        <f t="shared" si="12"/>
        <v>64</v>
      </c>
      <c r="R132" s="1">
        <f t="shared" si="13"/>
        <v>54</v>
      </c>
    </row>
    <row r="133" spans="1:18" x14ac:dyDescent="0.25">
      <c r="A133" s="16">
        <v>44245</v>
      </c>
      <c r="B133" s="31">
        <v>104</v>
      </c>
      <c r="C133" s="35">
        <f t="shared" si="9"/>
        <v>84.714285714285708</v>
      </c>
      <c r="D133" s="1">
        <v>16</v>
      </c>
      <c r="E133" s="1"/>
      <c r="F133" s="1">
        <v>2</v>
      </c>
      <c r="G133" s="19">
        <v>3</v>
      </c>
      <c r="H133" s="1"/>
      <c r="I133" s="1">
        <v>7</v>
      </c>
      <c r="J133" s="1">
        <v>1</v>
      </c>
      <c r="K133" s="27">
        <v>40</v>
      </c>
      <c r="L133" s="27">
        <v>64</v>
      </c>
      <c r="M133" s="27">
        <v>52</v>
      </c>
      <c r="N133" s="27">
        <v>41</v>
      </c>
      <c r="O133" s="1">
        <f t="shared" si="10"/>
        <v>56</v>
      </c>
      <c r="P133" s="27">
        <f t="shared" si="11"/>
        <v>80</v>
      </c>
      <c r="Q133" s="1">
        <f t="shared" si="12"/>
        <v>68</v>
      </c>
      <c r="R133" s="1">
        <f t="shared" si="13"/>
        <v>57</v>
      </c>
    </row>
    <row r="134" spans="1:18" x14ac:dyDescent="0.25">
      <c r="A134" s="16">
        <v>44246</v>
      </c>
      <c r="B134" s="31">
        <v>110</v>
      </c>
      <c r="C134" s="35">
        <f t="shared" si="9"/>
        <v>85</v>
      </c>
      <c r="D134" s="1">
        <v>16</v>
      </c>
      <c r="E134" s="1"/>
      <c r="F134" s="1">
        <v>2</v>
      </c>
      <c r="G134" s="19">
        <v>3</v>
      </c>
      <c r="H134" s="1"/>
      <c r="I134" s="1">
        <v>7</v>
      </c>
      <c r="J134" s="1">
        <v>0</v>
      </c>
      <c r="K134" s="27">
        <v>44</v>
      </c>
      <c r="L134" s="27">
        <v>68</v>
      </c>
      <c r="M134" s="27">
        <v>55</v>
      </c>
      <c r="N134" s="27">
        <v>44</v>
      </c>
      <c r="O134" s="1">
        <f t="shared" si="10"/>
        <v>60</v>
      </c>
      <c r="P134" s="27">
        <f t="shared" si="11"/>
        <v>84</v>
      </c>
      <c r="Q134" s="1">
        <f t="shared" si="12"/>
        <v>71</v>
      </c>
      <c r="R134" s="1">
        <f t="shared" si="13"/>
        <v>60</v>
      </c>
    </row>
    <row r="135" spans="1:18" x14ac:dyDescent="0.25">
      <c r="A135" s="16">
        <v>44247</v>
      </c>
      <c r="B135" s="32">
        <v>107</v>
      </c>
      <c r="C135" s="35">
        <f t="shared" ref="C135:C198" si="14">AVERAGE(B132:B138)</f>
        <v>87.571428571428569</v>
      </c>
      <c r="D135" s="1">
        <v>10</v>
      </c>
      <c r="E135" s="1"/>
      <c r="F135" s="1">
        <v>2</v>
      </c>
      <c r="G135" s="19">
        <v>3</v>
      </c>
      <c r="H135" s="1"/>
      <c r="I135" s="1">
        <v>7</v>
      </c>
      <c r="J135" s="1">
        <v>0</v>
      </c>
      <c r="K135" s="27">
        <v>47</v>
      </c>
      <c r="L135" s="27">
        <v>73</v>
      </c>
      <c r="M135" s="27">
        <v>59</v>
      </c>
      <c r="N135" s="27">
        <v>46</v>
      </c>
      <c r="O135" s="1">
        <f t="shared" si="10"/>
        <v>57</v>
      </c>
      <c r="P135" s="27">
        <f t="shared" si="11"/>
        <v>83</v>
      </c>
      <c r="Q135" s="1">
        <f t="shared" si="12"/>
        <v>69</v>
      </c>
      <c r="R135" s="1">
        <f t="shared" si="13"/>
        <v>56</v>
      </c>
    </row>
    <row r="136" spans="1:18" x14ac:dyDescent="0.25">
      <c r="A136" s="16">
        <v>44248</v>
      </c>
      <c r="B136" s="31">
        <v>47</v>
      </c>
      <c r="C136" s="35">
        <f t="shared" si="14"/>
        <v>88.714285714285708</v>
      </c>
      <c r="D136" s="1">
        <v>10</v>
      </c>
      <c r="E136" s="1"/>
      <c r="F136" s="1">
        <v>2</v>
      </c>
      <c r="G136" s="19">
        <v>3</v>
      </c>
      <c r="H136" s="1"/>
      <c r="I136" s="1">
        <v>7</v>
      </c>
      <c r="J136" s="1"/>
      <c r="K136" s="27">
        <v>51</v>
      </c>
      <c r="L136" s="27">
        <v>78</v>
      </c>
      <c r="M136" s="27">
        <v>63</v>
      </c>
      <c r="N136" s="27">
        <v>50</v>
      </c>
      <c r="O136" s="1">
        <f t="shared" si="10"/>
        <v>61</v>
      </c>
      <c r="P136" s="27">
        <f t="shared" si="11"/>
        <v>88</v>
      </c>
      <c r="Q136" s="1">
        <f t="shared" si="12"/>
        <v>73</v>
      </c>
      <c r="R136" s="1">
        <f t="shared" si="13"/>
        <v>60</v>
      </c>
    </row>
    <row r="137" spans="1:18" x14ac:dyDescent="0.25">
      <c r="A137" s="16">
        <v>44249</v>
      </c>
      <c r="B137" s="31">
        <v>48</v>
      </c>
      <c r="C137" s="35">
        <f t="shared" si="14"/>
        <v>91</v>
      </c>
      <c r="D137" s="1">
        <v>10</v>
      </c>
      <c r="E137" s="1"/>
      <c r="F137" s="1">
        <v>1</v>
      </c>
      <c r="G137" s="19">
        <v>2</v>
      </c>
      <c r="H137" s="1"/>
      <c r="I137" s="1">
        <v>5</v>
      </c>
      <c r="J137" s="1"/>
      <c r="K137" s="27">
        <v>56</v>
      </c>
      <c r="L137" s="27">
        <v>83</v>
      </c>
      <c r="M137" s="27">
        <v>68</v>
      </c>
      <c r="N137" s="27">
        <v>53</v>
      </c>
      <c r="O137" s="1">
        <f t="shared" si="10"/>
        <v>66</v>
      </c>
      <c r="P137" s="27">
        <f t="shared" si="11"/>
        <v>93</v>
      </c>
      <c r="Q137" s="1">
        <f t="shared" si="12"/>
        <v>78</v>
      </c>
      <c r="R137" s="1">
        <f t="shared" si="13"/>
        <v>63</v>
      </c>
    </row>
    <row r="138" spans="1:18" x14ac:dyDescent="0.25">
      <c r="A138" s="16">
        <v>44250</v>
      </c>
      <c r="B138" s="31">
        <v>103</v>
      </c>
      <c r="C138" s="35">
        <f t="shared" si="14"/>
        <v>92.857142857142861</v>
      </c>
      <c r="D138" s="1">
        <v>10</v>
      </c>
      <c r="E138" s="1"/>
      <c r="F138" s="1">
        <v>1</v>
      </c>
      <c r="G138" s="19">
        <v>2</v>
      </c>
      <c r="H138" s="1"/>
      <c r="I138" s="1">
        <v>5</v>
      </c>
      <c r="J138" s="1"/>
      <c r="K138" s="27">
        <v>60</v>
      </c>
      <c r="L138" s="27">
        <v>88</v>
      </c>
      <c r="M138" s="27">
        <v>72</v>
      </c>
      <c r="N138" s="27">
        <v>56</v>
      </c>
      <c r="O138" s="1">
        <f t="shared" si="10"/>
        <v>70</v>
      </c>
      <c r="P138" s="27">
        <f t="shared" si="11"/>
        <v>98</v>
      </c>
      <c r="Q138" s="1">
        <f t="shared" si="12"/>
        <v>82</v>
      </c>
      <c r="R138" s="1">
        <f t="shared" si="13"/>
        <v>66</v>
      </c>
    </row>
    <row r="139" spans="1:18" x14ac:dyDescent="0.25">
      <c r="A139" s="16">
        <v>44251</v>
      </c>
      <c r="B139" s="31">
        <v>102</v>
      </c>
      <c r="C139" s="35">
        <f t="shared" si="14"/>
        <v>92.857142857142861</v>
      </c>
      <c r="D139" s="1">
        <v>10</v>
      </c>
      <c r="E139" s="1"/>
      <c r="F139" s="1">
        <v>1</v>
      </c>
      <c r="G139" s="19">
        <v>2</v>
      </c>
      <c r="H139" s="1"/>
      <c r="I139" s="1">
        <v>5</v>
      </c>
      <c r="J139" s="1"/>
      <c r="K139" s="27">
        <v>65</v>
      </c>
      <c r="L139" s="27">
        <v>94</v>
      </c>
      <c r="M139" s="27">
        <v>77</v>
      </c>
      <c r="N139" s="27">
        <v>59</v>
      </c>
      <c r="O139" s="1">
        <f t="shared" si="10"/>
        <v>75</v>
      </c>
      <c r="P139" s="27">
        <f t="shared" si="11"/>
        <v>104</v>
      </c>
      <c r="Q139" s="1">
        <f t="shared" si="12"/>
        <v>87</v>
      </c>
      <c r="R139" s="1">
        <f t="shared" si="13"/>
        <v>69</v>
      </c>
    </row>
    <row r="140" spans="1:18" x14ac:dyDescent="0.25">
      <c r="A140" s="16">
        <v>44252</v>
      </c>
      <c r="B140" s="31">
        <v>120</v>
      </c>
      <c r="C140" s="35">
        <f t="shared" si="14"/>
        <v>96.428571428571431</v>
      </c>
      <c r="D140" s="1">
        <v>10</v>
      </c>
      <c r="E140" s="1"/>
      <c r="F140" s="1">
        <v>1</v>
      </c>
      <c r="G140" s="19">
        <v>2</v>
      </c>
      <c r="H140" s="1"/>
      <c r="I140" s="1">
        <v>5</v>
      </c>
      <c r="J140" s="1"/>
      <c r="K140" s="27">
        <v>70</v>
      </c>
      <c r="L140" s="27">
        <v>99</v>
      </c>
      <c r="M140" s="27">
        <v>82</v>
      </c>
      <c r="N140" s="27">
        <v>63</v>
      </c>
      <c r="O140" s="1">
        <f t="shared" si="10"/>
        <v>80</v>
      </c>
      <c r="P140" s="27">
        <f t="shared" si="11"/>
        <v>109</v>
      </c>
      <c r="Q140" s="1">
        <f t="shared" si="12"/>
        <v>92</v>
      </c>
      <c r="R140" s="1">
        <f t="shared" si="13"/>
        <v>73</v>
      </c>
    </row>
    <row r="141" spans="1:18" x14ac:dyDescent="0.25">
      <c r="A141" s="16">
        <v>44253</v>
      </c>
      <c r="B141" s="31">
        <v>123</v>
      </c>
      <c r="C141" s="35">
        <f t="shared" si="14"/>
        <v>101.57142857142857</v>
      </c>
      <c r="D141" s="1">
        <v>10</v>
      </c>
      <c r="E141" s="1"/>
      <c r="F141" s="1">
        <v>1</v>
      </c>
      <c r="G141" s="19">
        <v>2</v>
      </c>
      <c r="H141" s="1"/>
      <c r="I141" s="1">
        <v>5</v>
      </c>
      <c r="J141" s="1"/>
      <c r="K141" s="27">
        <v>75</v>
      </c>
      <c r="L141" s="27">
        <v>105</v>
      </c>
      <c r="M141" s="27">
        <v>88</v>
      </c>
      <c r="N141" s="27">
        <v>67</v>
      </c>
      <c r="O141" s="1">
        <f t="shared" si="10"/>
        <v>85</v>
      </c>
      <c r="P141" s="27">
        <f t="shared" si="11"/>
        <v>115</v>
      </c>
      <c r="Q141" s="1">
        <f t="shared" si="12"/>
        <v>98</v>
      </c>
      <c r="R141" s="1">
        <f t="shared" si="13"/>
        <v>77</v>
      </c>
    </row>
    <row r="142" spans="1:18" x14ac:dyDescent="0.25">
      <c r="A142" s="16">
        <v>44254</v>
      </c>
      <c r="B142" s="31">
        <v>107</v>
      </c>
      <c r="C142" s="35">
        <f t="shared" si="14"/>
        <v>105.42857142857143</v>
      </c>
      <c r="D142" s="1">
        <v>6</v>
      </c>
      <c r="E142" s="1"/>
      <c r="F142" s="1">
        <v>1</v>
      </c>
      <c r="G142" s="19">
        <v>1</v>
      </c>
      <c r="H142" s="1"/>
      <c r="I142" s="1">
        <v>3</v>
      </c>
      <c r="J142" s="1"/>
      <c r="K142" s="27">
        <v>81</v>
      </c>
      <c r="L142" s="27">
        <v>111</v>
      </c>
      <c r="M142" s="27">
        <v>93</v>
      </c>
      <c r="N142" s="27">
        <v>71</v>
      </c>
      <c r="O142" s="1">
        <f t="shared" si="10"/>
        <v>87</v>
      </c>
      <c r="P142" s="27">
        <f t="shared" si="11"/>
        <v>117</v>
      </c>
      <c r="Q142" s="1">
        <f t="shared" si="12"/>
        <v>99</v>
      </c>
      <c r="R142" s="1">
        <f t="shared" si="13"/>
        <v>77</v>
      </c>
    </row>
    <row r="143" spans="1:18" x14ac:dyDescent="0.25">
      <c r="A143" s="16">
        <v>44255</v>
      </c>
      <c r="B143" s="31">
        <v>72</v>
      </c>
      <c r="C143" s="35">
        <f t="shared" si="14"/>
        <v>110.28571428571429</v>
      </c>
      <c r="D143" s="1">
        <v>6</v>
      </c>
      <c r="E143" s="1"/>
      <c r="F143" s="1">
        <v>1</v>
      </c>
      <c r="G143" s="19">
        <v>1</v>
      </c>
      <c r="H143" s="1"/>
      <c r="I143" s="1">
        <v>3</v>
      </c>
      <c r="J143" s="1"/>
      <c r="K143" s="27">
        <v>87</v>
      </c>
      <c r="L143" s="27">
        <v>117</v>
      </c>
      <c r="M143" s="27">
        <v>99</v>
      </c>
      <c r="N143" s="27">
        <v>75</v>
      </c>
      <c r="O143" s="1">
        <f t="shared" si="10"/>
        <v>93</v>
      </c>
      <c r="P143" s="27">
        <f t="shared" si="11"/>
        <v>123</v>
      </c>
      <c r="Q143" s="1">
        <f t="shared" si="12"/>
        <v>105</v>
      </c>
      <c r="R143" s="1">
        <f t="shared" si="13"/>
        <v>81</v>
      </c>
    </row>
    <row r="144" spans="1:18" x14ac:dyDescent="0.25">
      <c r="A144" s="16">
        <v>44256</v>
      </c>
      <c r="B144" s="31">
        <v>84</v>
      </c>
      <c r="C144" s="35">
        <f t="shared" si="14"/>
        <v>114.85714285714286</v>
      </c>
      <c r="D144" s="1">
        <v>6</v>
      </c>
      <c r="E144" s="1"/>
      <c r="F144" s="1">
        <v>1</v>
      </c>
      <c r="G144" s="19">
        <v>1</v>
      </c>
      <c r="H144" s="1"/>
      <c r="I144" s="1">
        <v>3</v>
      </c>
      <c r="J144" s="1"/>
      <c r="K144" s="27">
        <v>93</v>
      </c>
      <c r="L144" s="27">
        <v>124</v>
      </c>
      <c r="M144" s="27">
        <v>105</v>
      </c>
      <c r="N144" s="27">
        <v>79</v>
      </c>
      <c r="O144" s="1">
        <f t="shared" si="10"/>
        <v>99</v>
      </c>
      <c r="P144" s="27">
        <f t="shared" si="11"/>
        <v>130</v>
      </c>
      <c r="Q144" s="1">
        <f t="shared" si="12"/>
        <v>111</v>
      </c>
      <c r="R144" s="1">
        <f t="shared" si="13"/>
        <v>85</v>
      </c>
    </row>
    <row r="145" spans="1:18" x14ac:dyDescent="0.25">
      <c r="A145" s="16">
        <v>44257</v>
      </c>
      <c r="B145" s="31">
        <v>130</v>
      </c>
      <c r="C145" s="35">
        <f t="shared" si="14"/>
        <v>117.71428571428571</v>
      </c>
      <c r="D145" s="1">
        <v>6</v>
      </c>
      <c r="E145" s="1"/>
      <c r="F145" s="1">
        <v>1</v>
      </c>
      <c r="G145" s="19">
        <v>1</v>
      </c>
      <c r="H145" s="1"/>
      <c r="I145" s="1">
        <v>3</v>
      </c>
      <c r="J145" s="1"/>
      <c r="K145" s="27">
        <v>99</v>
      </c>
      <c r="L145" s="27">
        <v>130</v>
      </c>
      <c r="M145" s="27">
        <v>111</v>
      </c>
      <c r="N145" s="27">
        <v>83</v>
      </c>
      <c r="O145" s="1">
        <f t="shared" si="10"/>
        <v>105</v>
      </c>
      <c r="P145" s="27">
        <f t="shared" si="11"/>
        <v>136</v>
      </c>
      <c r="Q145" s="1">
        <f t="shared" si="12"/>
        <v>117</v>
      </c>
      <c r="R145" s="1">
        <f t="shared" si="13"/>
        <v>89</v>
      </c>
    </row>
    <row r="146" spans="1:18" x14ac:dyDescent="0.25">
      <c r="A146" s="16">
        <v>44258</v>
      </c>
      <c r="B146" s="31">
        <v>136</v>
      </c>
      <c r="C146" s="35">
        <f t="shared" si="14"/>
        <v>123.28571428571429</v>
      </c>
      <c r="D146" s="1">
        <v>6</v>
      </c>
      <c r="E146" s="1"/>
      <c r="F146" s="1">
        <v>1</v>
      </c>
      <c r="G146" s="19">
        <v>1</v>
      </c>
      <c r="H146" s="1"/>
      <c r="I146" s="1">
        <v>3</v>
      </c>
      <c r="J146" s="1"/>
      <c r="K146" s="27">
        <v>106</v>
      </c>
      <c r="L146" s="27">
        <v>137</v>
      </c>
      <c r="M146" s="27">
        <v>118</v>
      </c>
      <c r="N146" s="27">
        <v>88</v>
      </c>
      <c r="O146" s="1">
        <f t="shared" si="10"/>
        <v>112</v>
      </c>
      <c r="P146" s="27">
        <f t="shared" si="11"/>
        <v>143</v>
      </c>
      <c r="Q146" s="1">
        <f t="shared" si="12"/>
        <v>124</v>
      </c>
      <c r="R146" s="1">
        <f t="shared" si="13"/>
        <v>94</v>
      </c>
    </row>
    <row r="147" spans="1:18" x14ac:dyDescent="0.25">
      <c r="A147" s="16">
        <v>44259</v>
      </c>
      <c r="B147" s="31">
        <v>152</v>
      </c>
      <c r="C147" s="35">
        <f t="shared" si="14"/>
        <v>128.42857142857142</v>
      </c>
      <c r="D147" s="1">
        <v>6</v>
      </c>
      <c r="E147" s="1"/>
      <c r="F147" s="1">
        <v>0</v>
      </c>
      <c r="G147" s="19">
        <v>0</v>
      </c>
      <c r="H147" s="1"/>
      <c r="I147" s="1">
        <v>2</v>
      </c>
      <c r="J147" s="1"/>
      <c r="K147" s="27">
        <v>112</v>
      </c>
      <c r="L147" s="27">
        <v>143</v>
      </c>
      <c r="M147" s="27">
        <v>124</v>
      </c>
      <c r="N147" s="27">
        <v>92</v>
      </c>
      <c r="O147" s="1">
        <f t="shared" si="10"/>
        <v>118</v>
      </c>
      <c r="P147" s="27">
        <f t="shared" si="11"/>
        <v>149</v>
      </c>
      <c r="Q147" s="1">
        <f t="shared" si="12"/>
        <v>130</v>
      </c>
      <c r="R147" s="1">
        <f t="shared" si="13"/>
        <v>98</v>
      </c>
    </row>
    <row r="148" spans="1:18" x14ac:dyDescent="0.25">
      <c r="A148" s="16">
        <v>44260</v>
      </c>
      <c r="B148" s="31">
        <v>143</v>
      </c>
      <c r="C148" s="35">
        <f t="shared" si="14"/>
        <v>132.85714285714286</v>
      </c>
      <c r="D148" s="1">
        <v>6</v>
      </c>
      <c r="E148" s="1"/>
      <c r="F148" s="1">
        <v>0</v>
      </c>
      <c r="G148" s="19">
        <v>0</v>
      </c>
      <c r="H148" s="1"/>
      <c r="I148" s="1">
        <v>2</v>
      </c>
      <c r="J148" s="1"/>
      <c r="K148" s="27">
        <v>120</v>
      </c>
      <c r="L148" s="27">
        <v>150</v>
      </c>
      <c r="M148" s="27">
        <v>131</v>
      </c>
      <c r="N148" s="27">
        <v>97</v>
      </c>
      <c r="O148" s="1">
        <f t="shared" si="10"/>
        <v>126</v>
      </c>
      <c r="P148" s="27">
        <f t="shared" si="11"/>
        <v>156</v>
      </c>
      <c r="Q148" s="1">
        <f t="shared" si="12"/>
        <v>137</v>
      </c>
      <c r="R148" s="1">
        <f t="shared" si="13"/>
        <v>103</v>
      </c>
    </row>
    <row r="149" spans="1:18" x14ac:dyDescent="0.25">
      <c r="A149" s="16">
        <v>44261</v>
      </c>
      <c r="B149" s="31">
        <v>146</v>
      </c>
      <c r="C149" s="35">
        <f t="shared" si="14"/>
        <v>136.85714285714286</v>
      </c>
      <c r="D149" s="1">
        <v>3</v>
      </c>
      <c r="E149" s="1"/>
      <c r="F149" s="1"/>
      <c r="G149" s="19"/>
      <c r="H149" s="1"/>
      <c r="I149" s="1">
        <v>2</v>
      </c>
      <c r="J149" s="1"/>
      <c r="K149" s="27">
        <v>127</v>
      </c>
      <c r="L149" s="27">
        <v>156</v>
      </c>
      <c r="M149" s="27">
        <v>138</v>
      </c>
      <c r="N149" s="27">
        <v>102</v>
      </c>
      <c r="O149" s="1">
        <f t="shared" si="10"/>
        <v>130</v>
      </c>
      <c r="P149" s="27">
        <f t="shared" si="11"/>
        <v>159</v>
      </c>
      <c r="Q149" s="1">
        <f t="shared" si="12"/>
        <v>141</v>
      </c>
      <c r="R149" s="1">
        <f t="shared" si="13"/>
        <v>105</v>
      </c>
    </row>
    <row r="150" spans="1:18" x14ac:dyDescent="0.25">
      <c r="A150" s="16">
        <v>44262</v>
      </c>
      <c r="B150" s="31">
        <v>108</v>
      </c>
      <c r="C150" s="35">
        <f t="shared" si="14"/>
        <v>143</v>
      </c>
      <c r="D150" s="1">
        <v>3</v>
      </c>
      <c r="E150" s="1"/>
      <c r="F150" s="1"/>
      <c r="G150" s="19"/>
      <c r="H150" s="1"/>
      <c r="I150" s="1">
        <v>2</v>
      </c>
      <c r="J150" s="1"/>
      <c r="K150" s="27">
        <v>134</v>
      </c>
      <c r="L150" s="27">
        <v>163</v>
      </c>
      <c r="M150" s="27">
        <v>146</v>
      </c>
      <c r="N150" s="27">
        <v>107</v>
      </c>
      <c r="O150" s="1">
        <f t="shared" si="10"/>
        <v>137</v>
      </c>
      <c r="P150" s="27">
        <f t="shared" si="11"/>
        <v>166</v>
      </c>
      <c r="Q150" s="1">
        <f t="shared" si="12"/>
        <v>149</v>
      </c>
      <c r="R150" s="1">
        <f t="shared" si="13"/>
        <v>110</v>
      </c>
    </row>
    <row r="151" spans="1:18" x14ac:dyDescent="0.25">
      <c r="A151" s="16">
        <v>44263</v>
      </c>
      <c r="B151" s="31">
        <v>115</v>
      </c>
      <c r="C151" s="35">
        <f t="shared" si="14"/>
        <v>145.85714285714286</v>
      </c>
      <c r="D151" s="1">
        <v>3</v>
      </c>
      <c r="E151" s="1"/>
      <c r="F151" s="1"/>
      <c r="G151" s="19"/>
      <c r="H151" s="1"/>
      <c r="I151" s="1">
        <v>2</v>
      </c>
      <c r="J151" s="1"/>
      <c r="K151" s="27">
        <v>142</v>
      </c>
      <c r="L151" s="27">
        <v>169</v>
      </c>
      <c r="M151" s="27">
        <v>153</v>
      </c>
      <c r="N151" s="27">
        <v>112</v>
      </c>
      <c r="O151" s="1">
        <f t="shared" si="10"/>
        <v>145</v>
      </c>
      <c r="P151" s="27">
        <f t="shared" si="11"/>
        <v>172</v>
      </c>
      <c r="Q151" s="1">
        <f t="shared" si="12"/>
        <v>156</v>
      </c>
      <c r="R151" s="1">
        <f t="shared" si="13"/>
        <v>115</v>
      </c>
    </row>
    <row r="152" spans="1:18" x14ac:dyDescent="0.25">
      <c r="A152" s="16">
        <v>44264</v>
      </c>
      <c r="B152" s="31">
        <v>158</v>
      </c>
      <c r="C152" s="35">
        <f t="shared" si="14"/>
        <v>148.71428571428572</v>
      </c>
      <c r="D152" s="1">
        <v>3</v>
      </c>
      <c r="E152" s="1"/>
      <c r="F152" s="1"/>
      <c r="G152" s="19"/>
      <c r="H152" s="1"/>
      <c r="I152" s="1">
        <v>1</v>
      </c>
      <c r="J152" s="1"/>
      <c r="K152" s="27">
        <v>150</v>
      </c>
      <c r="L152" s="27">
        <v>176</v>
      </c>
      <c r="M152" s="27">
        <v>161</v>
      </c>
      <c r="N152" s="27">
        <v>117</v>
      </c>
      <c r="O152" s="1">
        <f t="shared" si="10"/>
        <v>153</v>
      </c>
      <c r="P152" s="27">
        <f t="shared" si="11"/>
        <v>179</v>
      </c>
      <c r="Q152" s="1">
        <f t="shared" si="12"/>
        <v>164</v>
      </c>
      <c r="R152" s="1">
        <f t="shared" si="13"/>
        <v>120</v>
      </c>
    </row>
    <row r="153" spans="1:18" x14ac:dyDescent="0.25">
      <c r="A153" s="16">
        <v>44265</v>
      </c>
      <c r="B153" s="31">
        <v>179</v>
      </c>
      <c r="C153" s="35">
        <f t="shared" si="14"/>
        <v>151</v>
      </c>
      <c r="D153" s="1">
        <v>3</v>
      </c>
      <c r="E153" s="1"/>
      <c r="F153" s="1"/>
      <c r="G153" s="19"/>
      <c r="H153" s="1"/>
      <c r="I153" s="1">
        <v>1</v>
      </c>
      <c r="J153" s="1"/>
      <c r="K153" s="27">
        <v>158</v>
      </c>
      <c r="L153" s="27">
        <v>182</v>
      </c>
      <c r="M153" s="27">
        <v>169</v>
      </c>
      <c r="N153" s="27">
        <v>122</v>
      </c>
      <c r="O153" s="1">
        <f t="shared" si="10"/>
        <v>161</v>
      </c>
      <c r="P153" s="27">
        <f t="shared" si="11"/>
        <v>185</v>
      </c>
      <c r="Q153" s="1">
        <f t="shared" si="12"/>
        <v>172</v>
      </c>
      <c r="R153" s="1">
        <f t="shared" si="13"/>
        <v>125</v>
      </c>
    </row>
    <row r="154" spans="1:18" x14ac:dyDescent="0.25">
      <c r="A154" s="16">
        <v>44266</v>
      </c>
      <c r="B154" s="31">
        <v>172</v>
      </c>
      <c r="C154" s="35">
        <f t="shared" si="14"/>
        <v>154.28571428571428</v>
      </c>
      <c r="D154" s="1">
        <v>3</v>
      </c>
      <c r="E154" s="1"/>
      <c r="F154" s="1"/>
      <c r="G154" s="19"/>
      <c r="H154" s="1"/>
      <c r="I154" s="1">
        <v>1</v>
      </c>
      <c r="J154" s="1"/>
      <c r="K154" s="27">
        <v>166</v>
      </c>
      <c r="L154" s="27">
        <v>189</v>
      </c>
      <c r="M154" s="27">
        <v>177</v>
      </c>
      <c r="N154" s="27">
        <v>128</v>
      </c>
      <c r="O154" s="1">
        <f t="shared" si="10"/>
        <v>169</v>
      </c>
      <c r="P154" s="27">
        <f t="shared" si="11"/>
        <v>192</v>
      </c>
      <c r="Q154" s="1">
        <f t="shared" si="12"/>
        <v>180</v>
      </c>
      <c r="R154" s="1">
        <f t="shared" si="13"/>
        <v>131</v>
      </c>
    </row>
    <row r="155" spans="1:18" x14ac:dyDescent="0.25">
      <c r="A155" s="16">
        <v>44267</v>
      </c>
      <c r="B155" s="31">
        <v>163</v>
      </c>
      <c r="C155" s="35">
        <f t="shared" si="14"/>
        <v>158.28571428571428</v>
      </c>
      <c r="D155" s="1">
        <v>3</v>
      </c>
      <c r="E155" s="1"/>
      <c r="F155" s="1"/>
      <c r="G155" s="19"/>
      <c r="H155" s="1"/>
      <c r="I155" s="1">
        <v>1</v>
      </c>
      <c r="J155" s="1"/>
      <c r="K155" s="27">
        <v>174</v>
      </c>
      <c r="L155" s="27">
        <v>195</v>
      </c>
      <c r="M155" s="27">
        <v>185</v>
      </c>
      <c r="N155" s="27">
        <v>133</v>
      </c>
      <c r="O155" s="1">
        <f t="shared" si="10"/>
        <v>177</v>
      </c>
      <c r="P155" s="27">
        <f t="shared" si="11"/>
        <v>198</v>
      </c>
      <c r="Q155" s="1">
        <f t="shared" si="12"/>
        <v>188</v>
      </c>
      <c r="R155" s="1">
        <f t="shared" si="13"/>
        <v>136</v>
      </c>
    </row>
    <row r="156" spans="1:18" x14ac:dyDescent="0.25">
      <c r="A156" s="16">
        <v>44268</v>
      </c>
      <c r="B156" s="31">
        <v>162</v>
      </c>
      <c r="C156" s="35">
        <f t="shared" si="14"/>
        <v>163.57142857142858</v>
      </c>
      <c r="D156" s="1">
        <v>2</v>
      </c>
      <c r="E156" s="1"/>
      <c r="F156" s="1"/>
      <c r="G156" s="19"/>
      <c r="H156" s="1"/>
      <c r="I156" s="1">
        <v>1</v>
      </c>
      <c r="J156" s="1"/>
      <c r="K156" s="27">
        <v>182</v>
      </c>
      <c r="L156" s="27">
        <v>201</v>
      </c>
      <c r="M156" s="27">
        <v>194</v>
      </c>
      <c r="N156" s="27">
        <v>139</v>
      </c>
      <c r="O156" s="1">
        <f t="shared" si="10"/>
        <v>184</v>
      </c>
      <c r="P156" s="27">
        <f t="shared" si="11"/>
        <v>203</v>
      </c>
      <c r="Q156" s="1">
        <f t="shared" si="12"/>
        <v>196</v>
      </c>
      <c r="R156" s="1">
        <f t="shared" si="13"/>
        <v>141</v>
      </c>
    </row>
    <row r="157" spans="1:18" x14ac:dyDescent="0.25">
      <c r="A157" s="16">
        <v>44269</v>
      </c>
      <c r="B157" s="31">
        <v>131</v>
      </c>
      <c r="C157" s="35">
        <f t="shared" si="14"/>
        <v>167.57142857142858</v>
      </c>
      <c r="D157" s="1">
        <v>2</v>
      </c>
      <c r="E157" s="1"/>
      <c r="F157" s="1"/>
      <c r="G157" s="19"/>
      <c r="H157" s="1"/>
      <c r="I157" s="1">
        <v>1</v>
      </c>
      <c r="J157" s="1"/>
      <c r="K157" s="27">
        <v>191</v>
      </c>
      <c r="L157" s="27">
        <v>207</v>
      </c>
      <c r="M157" s="27">
        <v>202</v>
      </c>
      <c r="N157" s="27">
        <v>145</v>
      </c>
      <c r="O157" s="1">
        <f t="shared" si="10"/>
        <v>193</v>
      </c>
      <c r="P157" s="27">
        <f t="shared" si="11"/>
        <v>209</v>
      </c>
      <c r="Q157" s="1">
        <f t="shared" si="12"/>
        <v>204</v>
      </c>
      <c r="R157" s="1">
        <f t="shared" si="13"/>
        <v>147</v>
      </c>
    </row>
    <row r="158" spans="1:18" x14ac:dyDescent="0.25">
      <c r="A158" s="16">
        <v>44270</v>
      </c>
      <c r="B158" s="31">
        <v>143</v>
      </c>
      <c r="C158" s="35">
        <f t="shared" si="14"/>
        <v>173.42857142857142</v>
      </c>
      <c r="D158" s="1">
        <v>2</v>
      </c>
      <c r="E158" s="1"/>
      <c r="F158" s="1"/>
      <c r="G158" s="19"/>
      <c r="H158" s="1"/>
      <c r="I158" s="1">
        <v>1</v>
      </c>
      <c r="J158" s="1"/>
      <c r="K158" s="27">
        <v>199</v>
      </c>
      <c r="L158" s="27">
        <v>213</v>
      </c>
      <c r="M158" s="27">
        <v>211</v>
      </c>
      <c r="N158" s="27">
        <v>150</v>
      </c>
      <c r="O158" s="1">
        <f t="shared" si="10"/>
        <v>201</v>
      </c>
      <c r="P158" s="27">
        <f t="shared" si="11"/>
        <v>215</v>
      </c>
      <c r="Q158" s="1">
        <f t="shared" si="12"/>
        <v>213</v>
      </c>
      <c r="R158" s="1">
        <f t="shared" si="13"/>
        <v>152</v>
      </c>
    </row>
    <row r="159" spans="1:18" x14ac:dyDescent="0.25">
      <c r="A159" s="16">
        <v>44271</v>
      </c>
      <c r="B159" s="31">
        <v>195</v>
      </c>
      <c r="C159" s="35">
        <f t="shared" si="14"/>
        <v>182.57142857142858</v>
      </c>
      <c r="D159" s="1">
        <v>2</v>
      </c>
      <c r="E159" s="1"/>
      <c r="F159" s="1"/>
      <c r="G159" s="19"/>
      <c r="H159" s="1"/>
      <c r="I159" s="1">
        <v>1</v>
      </c>
      <c r="J159" s="1"/>
      <c r="K159" s="27">
        <v>207</v>
      </c>
      <c r="L159" s="27">
        <v>218</v>
      </c>
      <c r="M159" s="27">
        <v>219</v>
      </c>
      <c r="N159" s="27">
        <v>156</v>
      </c>
      <c r="O159" s="1">
        <f t="shared" si="10"/>
        <v>209</v>
      </c>
      <c r="P159" s="27">
        <f t="shared" si="11"/>
        <v>220</v>
      </c>
      <c r="Q159" s="1">
        <f t="shared" si="12"/>
        <v>221</v>
      </c>
      <c r="R159" s="1">
        <f t="shared" si="13"/>
        <v>158</v>
      </c>
    </row>
    <row r="160" spans="1:18" x14ac:dyDescent="0.25">
      <c r="A160" s="16">
        <v>44272</v>
      </c>
      <c r="B160" s="31">
        <v>207</v>
      </c>
      <c r="C160" s="35">
        <f t="shared" si="14"/>
        <v>187.14285714285714</v>
      </c>
      <c r="D160" s="1">
        <v>2</v>
      </c>
      <c r="E160" s="1"/>
      <c r="F160" s="1"/>
      <c r="G160" s="19"/>
      <c r="H160" s="1"/>
      <c r="I160" s="1">
        <v>1</v>
      </c>
      <c r="J160" s="1"/>
      <c r="K160" s="27">
        <v>216</v>
      </c>
      <c r="L160" s="27">
        <v>223</v>
      </c>
      <c r="M160" s="27">
        <v>228</v>
      </c>
      <c r="N160" s="27">
        <v>162</v>
      </c>
      <c r="O160" s="1">
        <f t="shared" si="10"/>
        <v>218</v>
      </c>
      <c r="P160" s="27">
        <f t="shared" si="11"/>
        <v>225</v>
      </c>
      <c r="Q160" s="1">
        <f t="shared" si="12"/>
        <v>230</v>
      </c>
      <c r="R160" s="1">
        <f t="shared" si="13"/>
        <v>164</v>
      </c>
    </row>
    <row r="161" spans="1:18" x14ac:dyDescent="0.25">
      <c r="A161" s="16">
        <v>44273</v>
      </c>
      <c r="B161" s="31">
        <v>213</v>
      </c>
      <c r="C161" s="35">
        <f t="shared" si="14"/>
        <v>195.42857142857142</v>
      </c>
      <c r="D161" s="1">
        <v>2</v>
      </c>
      <c r="E161" s="1"/>
      <c r="F161" s="1"/>
      <c r="G161" s="19"/>
      <c r="H161" s="1"/>
      <c r="I161" s="1">
        <v>1</v>
      </c>
      <c r="J161" s="1"/>
      <c r="K161" s="27">
        <v>224</v>
      </c>
      <c r="L161" s="27">
        <v>228</v>
      </c>
      <c r="M161" s="27">
        <v>236</v>
      </c>
      <c r="N161" s="27">
        <v>168</v>
      </c>
      <c r="O161" s="1">
        <f t="shared" si="10"/>
        <v>226</v>
      </c>
      <c r="P161" s="27">
        <f t="shared" si="11"/>
        <v>230</v>
      </c>
      <c r="Q161" s="1">
        <f t="shared" si="12"/>
        <v>238</v>
      </c>
      <c r="R161" s="1">
        <f t="shared" si="13"/>
        <v>170</v>
      </c>
    </row>
    <row r="162" spans="1:18" x14ac:dyDescent="0.25">
      <c r="A162" s="16">
        <v>44274</v>
      </c>
      <c r="B162" s="36">
        <v>227</v>
      </c>
      <c r="C162" s="35">
        <f t="shared" si="14"/>
        <v>211</v>
      </c>
      <c r="D162" s="1">
        <v>2</v>
      </c>
      <c r="E162" s="1"/>
      <c r="F162" s="1"/>
      <c r="G162" s="19"/>
      <c r="H162" s="1"/>
      <c r="I162" s="1">
        <v>0</v>
      </c>
      <c r="J162" s="1"/>
      <c r="K162" s="27">
        <v>232</v>
      </c>
      <c r="L162" s="27">
        <v>233</v>
      </c>
      <c r="M162" s="27">
        <v>245</v>
      </c>
      <c r="N162" s="27">
        <v>174</v>
      </c>
      <c r="O162" s="1">
        <f t="shared" si="10"/>
        <v>234</v>
      </c>
      <c r="P162" s="27">
        <f t="shared" si="11"/>
        <v>235</v>
      </c>
      <c r="Q162" s="1">
        <f t="shared" si="12"/>
        <v>247</v>
      </c>
      <c r="R162" s="1">
        <f t="shared" si="13"/>
        <v>176</v>
      </c>
    </row>
    <row r="163" spans="1:18" x14ac:dyDescent="0.25">
      <c r="A163" s="16">
        <v>44275</v>
      </c>
      <c r="B163" s="36">
        <v>194</v>
      </c>
      <c r="C163" s="35">
        <f t="shared" si="14"/>
        <v>218.71428571428572</v>
      </c>
      <c r="D163" s="1">
        <v>1</v>
      </c>
      <c r="E163" s="1"/>
      <c r="F163" s="1"/>
      <c r="G163" s="19"/>
      <c r="H163" s="1"/>
      <c r="I163" s="1">
        <v>0</v>
      </c>
      <c r="J163" s="1"/>
      <c r="K163" s="27">
        <v>239</v>
      </c>
      <c r="L163" s="27">
        <v>237</v>
      </c>
      <c r="M163" s="27">
        <v>254</v>
      </c>
      <c r="N163" s="27">
        <v>179</v>
      </c>
      <c r="O163" s="1">
        <f t="shared" si="10"/>
        <v>240</v>
      </c>
      <c r="P163" s="27">
        <f t="shared" si="11"/>
        <v>238</v>
      </c>
      <c r="Q163" s="1">
        <f t="shared" si="12"/>
        <v>255</v>
      </c>
      <c r="R163" s="1">
        <f t="shared" si="13"/>
        <v>180</v>
      </c>
    </row>
    <row r="164" spans="1:18" x14ac:dyDescent="0.25">
      <c r="A164" s="16">
        <v>44276</v>
      </c>
      <c r="B164" s="31">
        <v>189</v>
      </c>
      <c r="C164" s="35">
        <f>AVERAGE(B161:B167)</f>
        <v>228</v>
      </c>
      <c r="D164" s="1">
        <v>1</v>
      </c>
      <c r="E164" s="1"/>
      <c r="F164" s="1"/>
      <c r="G164" s="19"/>
      <c r="H164" s="1"/>
      <c r="I164" s="1"/>
      <c r="J164" s="1"/>
      <c r="K164" s="27">
        <v>247</v>
      </c>
      <c r="L164" s="27">
        <v>241</v>
      </c>
      <c r="M164" s="27">
        <v>262</v>
      </c>
      <c r="N164" s="27">
        <v>185</v>
      </c>
      <c r="O164" s="1">
        <f t="shared" si="10"/>
        <v>248</v>
      </c>
      <c r="P164" s="27">
        <f t="shared" si="11"/>
        <v>242</v>
      </c>
      <c r="Q164" s="1">
        <f t="shared" si="12"/>
        <v>263</v>
      </c>
      <c r="R164" s="1">
        <f t="shared" si="13"/>
        <v>186</v>
      </c>
    </row>
    <row r="165" spans="1:18" x14ac:dyDescent="0.25">
      <c r="A165" s="16">
        <v>44277</v>
      </c>
      <c r="B165" s="31">
        <v>252</v>
      </c>
      <c r="C165" s="35">
        <f t="shared" si="14"/>
        <v>236.85714285714286</v>
      </c>
      <c r="D165" s="1">
        <v>1</v>
      </c>
      <c r="E165" s="1"/>
      <c r="F165" s="1"/>
      <c r="G165" s="19"/>
      <c r="H165" s="1"/>
      <c r="I165" s="1"/>
      <c r="J165" s="1"/>
      <c r="K165" s="27">
        <v>255</v>
      </c>
      <c r="L165" s="27">
        <v>244</v>
      </c>
      <c r="M165" s="27">
        <v>271</v>
      </c>
      <c r="N165" s="27">
        <v>191</v>
      </c>
      <c r="O165" s="1">
        <f t="shared" si="10"/>
        <v>256</v>
      </c>
      <c r="P165" s="27">
        <f t="shared" si="11"/>
        <v>245</v>
      </c>
      <c r="Q165" s="1">
        <f t="shared" si="12"/>
        <v>272</v>
      </c>
      <c r="R165" s="1">
        <f t="shared" si="13"/>
        <v>192</v>
      </c>
    </row>
    <row r="166" spans="1:18" x14ac:dyDescent="0.25">
      <c r="A166" s="16">
        <v>44278</v>
      </c>
      <c r="B166" s="31">
        <v>249</v>
      </c>
      <c r="C166" s="35">
        <f t="shared" si="14"/>
        <v>238.5</v>
      </c>
      <c r="D166" s="1">
        <v>1</v>
      </c>
      <c r="E166" s="1"/>
      <c r="F166" s="1"/>
      <c r="G166" s="19"/>
      <c r="H166" s="1"/>
      <c r="I166" s="1"/>
      <c r="J166" s="1"/>
      <c r="K166" s="27">
        <v>262</v>
      </c>
      <c r="L166" s="27">
        <v>247</v>
      </c>
      <c r="M166" s="27">
        <v>280</v>
      </c>
      <c r="N166" s="27">
        <v>197</v>
      </c>
      <c r="O166" s="1">
        <f t="shared" si="10"/>
        <v>263</v>
      </c>
      <c r="P166" s="27">
        <f t="shared" si="11"/>
        <v>248</v>
      </c>
      <c r="Q166" s="1">
        <f t="shared" si="12"/>
        <v>281</v>
      </c>
      <c r="R166" s="1">
        <f t="shared" si="13"/>
        <v>198</v>
      </c>
    </row>
    <row r="167" spans="1:18" x14ac:dyDescent="0.25">
      <c r="A167" s="16">
        <v>44279</v>
      </c>
      <c r="B167" s="31">
        <v>272</v>
      </c>
      <c r="C167" s="35">
        <f t="shared" si="14"/>
        <v>247.4</v>
      </c>
      <c r="D167" s="1">
        <v>1</v>
      </c>
      <c r="E167" s="1"/>
      <c r="F167" s="1"/>
      <c r="G167" s="19"/>
      <c r="H167" s="1"/>
      <c r="I167" s="1"/>
      <c r="J167" s="1"/>
      <c r="K167" s="27">
        <v>268</v>
      </c>
      <c r="L167" s="27">
        <v>250</v>
      </c>
      <c r="M167" s="27">
        <v>288</v>
      </c>
      <c r="N167" s="27">
        <v>202</v>
      </c>
      <c r="O167" s="1">
        <f t="shared" si="10"/>
        <v>269</v>
      </c>
      <c r="P167" s="27">
        <f t="shared" si="11"/>
        <v>251</v>
      </c>
      <c r="Q167" s="1">
        <f t="shared" si="12"/>
        <v>289</v>
      </c>
      <c r="R167" s="1">
        <f t="shared" si="13"/>
        <v>203</v>
      </c>
    </row>
    <row r="168" spans="1:18" x14ac:dyDescent="0.25">
      <c r="A168" s="16">
        <v>44280</v>
      </c>
      <c r="B168" s="31">
        <v>275</v>
      </c>
      <c r="C168" s="35">
        <f t="shared" si="14"/>
        <v>262</v>
      </c>
      <c r="D168" s="1">
        <v>1</v>
      </c>
      <c r="E168" s="1"/>
      <c r="F168" s="1"/>
      <c r="G168" s="19"/>
      <c r="H168" s="1"/>
      <c r="I168" s="1"/>
      <c r="J168" s="1"/>
      <c r="K168" s="27">
        <v>275</v>
      </c>
      <c r="L168" s="27">
        <v>253</v>
      </c>
      <c r="M168" s="27">
        <v>296</v>
      </c>
      <c r="N168" s="27">
        <v>208</v>
      </c>
      <c r="O168" s="1">
        <f t="shared" si="10"/>
        <v>276</v>
      </c>
      <c r="P168" s="27">
        <f t="shared" si="11"/>
        <v>254</v>
      </c>
      <c r="Q168" s="1">
        <f t="shared" si="12"/>
        <v>297</v>
      </c>
      <c r="R168" s="1">
        <f t="shared" si="13"/>
        <v>209</v>
      </c>
    </row>
    <row r="169" spans="1:18" x14ac:dyDescent="0.25">
      <c r="A169" s="16">
        <v>44281</v>
      </c>
      <c r="B169" s="31"/>
      <c r="C169" s="35">
        <f t="shared" si="14"/>
        <v>265.33333333333331</v>
      </c>
      <c r="D169" s="1">
        <v>1</v>
      </c>
      <c r="E169" s="1"/>
      <c r="F169" s="1"/>
      <c r="G169" s="19"/>
      <c r="H169" s="1"/>
      <c r="I169" s="1"/>
      <c r="J169" s="1"/>
      <c r="K169" s="27">
        <v>281</v>
      </c>
      <c r="L169" s="27">
        <v>254</v>
      </c>
      <c r="M169" s="27">
        <v>304</v>
      </c>
      <c r="N169" s="27">
        <v>214</v>
      </c>
      <c r="O169" s="1">
        <f t="shared" si="10"/>
        <v>282</v>
      </c>
      <c r="P169" s="27">
        <f t="shared" si="11"/>
        <v>255</v>
      </c>
      <c r="Q169" s="1">
        <f t="shared" si="12"/>
        <v>305</v>
      </c>
      <c r="R169" s="1">
        <f t="shared" si="13"/>
        <v>215</v>
      </c>
    </row>
    <row r="170" spans="1:18" x14ac:dyDescent="0.25">
      <c r="A170" s="16">
        <v>44282</v>
      </c>
      <c r="B170" s="31"/>
      <c r="C170" s="35">
        <f t="shared" si="14"/>
        <v>273.5</v>
      </c>
      <c r="D170" s="1">
        <v>0</v>
      </c>
      <c r="E170" s="1"/>
      <c r="F170" s="1"/>
      <c r="G170" s="19"/>
      <c r="H170" s="1"/>
      <c r="I170" s="1"/>
      <c r="J170" s="1"/>
      <c r="K170" s="27">
        <v>287</v>
      </c>
      <c r="L170" s="27">
        <v>256</v>
      </c>
      <c r="M170" s="27">
        <v>312</v>
      </c>
      <c r="N170" s="27">
        <v>219</v>
      </c>
      <c r="O170" s="1">
        <f t="shared" si="10"/>
        <v>287</v>
      </c>
      <c r="P170" s="27">
        <f t="shared" si="11"/>
        <v>256</v>
      </c>
      <c r="Q170" s="1">
        <f t="shared" si="12"/>
        <v>312</v>
      </c>
      <c r="R170" s="1">
        <f t="shared" si="13"/>
        <v>219</v>
      </c>
    </row>
    <row r="171" spans="1:18" x14ac:dyDescent="0.25">
      <c r="A171" s="16">
        <v>44283</v>
      </c>
      <c r="B171" s="31"/>
      <c r="C171" s="35">
        <f t="shared" si="14"/>
        <v>275</v>
      </c>
      <c r="D171" s="1">
        <v>0</v>
      </c>
      <c r="E171" s="1"/>
      <c r="F171" s="1"/>
      <c r="G171" s="19"/>
      <c r="H171" s="1"/>
      <c r="I171" s="1"/>
      <c r="J171" s="1"/>
      <c r="K171" s="27">
        <v>292</v>
      </c>
      <c r="L171" s="27">
        <v>257</v>
      </c>
      <c r="M171" s="27">
        <v>320</v>
      </c>
      <c r="N171" s="27">
        <v>224</v>
      </c>
      <c r="O171" s="1">
        <f t="shared" si="10"/>
        <v>292</v>
      </c>
      <c r="P171" s="27">
        <f t="shared" si="11"/>
        <v>257</v>
      </c>
      <c r="Q171" s="1">
        <f t="shared" si="12"/>
        <v>320</v>
      </c>
      <c r="R171" s="1">
        <f t="shared" si="13"/>
        <v>224</v>
      </c>
    </row>
    <row r="172" spans="1:18" x14ac:dyDescent="0.25">
      <c r="A172" s="16">
        <v>44284</v>
      </c>
      <c r="B172" s="31"/>
      <c r="C172" s="35" t="e">
        <f t="shared" si="14"/>
        <v>#DIV/0!</v>
      </c>
      <c r="D172" s="1">
        <v>0</v>
      </c>
      <c r="E172" s="1"/>
      <c r="F172" s="1"/>
      <c r="G172" s="19"/>
      <c r="H172" s="1"/>
      <c r="I172" s="1"/>
      <c r="J172" s="1"/>
      <c r="K172" s="27">
        <v>297</v>
      </c>
      <c r="L172" s="27">
        <v>257</v>
      </c>
      <c r="M172" s="27">
        <v>327</v>
      </c>
      <c r="N172" s="27">
        <v>229</v>
      </c>
      <c r="O172" s="1">
        <f t="shared" si="10"/>
        <v>297</v>
      </c>
      <c r="P172" s="27">
        <f t="shared" si="11"/>
        <v>257</v>
      </c>
      <c r="Q172" s="1">
        <f t="shared" si="12"/>
        <v>327</v>
      </c>
      <c r="R172" s="1">
        <f t="shared" si="13"/>
        <v>229</v>
      </c>
    </row>
    <row r="173" spans="1:18" x14ac:dyDescent="0.25">
      <c r="A173" s="16">
        <v>44285</v>
      </c>
      <c r="B173" s="31"/>
      <c r="C173" s="35" t="e">
        <f t="shared" si="14"/>
        <v>#DIV/0!</v>
      </c>
      <c r="D173" s="1">
        <v>0</v>
      </c>
      <c r="E173" s="1"/>
      <c r="F173" s="1"/>
      <c r="G173" s="19"/>
      <c r="H173" s="1"/>
      <c r="I173" s="1"/>
      <c r="J173" s="1"/>
      <c r="K173" s="27">
        <v>301</v>
      </c>
      <c r="L173" s="27">
        <v>257</v>
      </c>
      <c r="M173" s="27">
        <v>334</v>
      </c>
      <c r="N173" s="27">
        <v>234</v>
      </c>
      <c r="O173" s="1">
        <f t="shared" si="10"/>
        <v>301</v>
      </c>
      <c r="P173" s="27">
        <f t="shared" si="11"/>
        <v>257</v>
      </c>
      <c r="Q173" s="1">
        <f t="shared" si="12"/>
        <v>334</v>
      </c>
      <c r="R173" s="1">
        <f t="shared" si="13"/>
        <v>234</v>
      </c>
    </row>
    <row r="174" spans="1:18" x14ac:dyDescent="0.25">
      <c r="A174" s="16">
        <v>44286</v>
      </c>
      <c r="B174" s="31"/>
      <c r="C174" s="35" t="e">
        <f t="shared" si="14"/>
        <v>#DIV/0!</v>
      </c>
      <c r="D174" s="1">
        <v>0</v>
      </c>
      <c r="E174" s="1"/>
      <c r="F174" s="1"/>
      <c r="G174" s="19"/>
      <c r="H174" s="1"/>
      <c r="I174" s="1"/>
      <c r="J174" s="1"/>
      <c r="K174" s="27">
        <v>305</v>
      </c>
      <c r="L174" s="27">
        <v>257</v>
      </c>
      <c r="M174" s="27">
        <v>341</v>
      </c>
      <c r="N174" s="27">
        <v>239</v>
      </c>
      <c r="O174" s="1">
        <f t="shared" si="10"/>
        <v>305</v>
      </c>
      <c r="P174" s="27">
        <f t="shared" si="11"/>
        <v>257</v>
      </c>
      <c r="Q174" s="1">
        <f t="shared" si="12"/>
        <v>341</v>
      </c>
      <c r="R174" s="1">
        <f t="shared" si="13"/>
        <v>239</v>
      </c>
    </row>
    <row r="175" spans="1:18" x14ac:dyDescent="0.25">
      <c r="A175" s="16">
        <v>44287</v>
      </c>
      <c r="B175" s="31"/>
      <c r="C175" s="35" t="e">
        <f t="shared" si="14"/>
        <v>#DIV/0!</v>
      </c>
      <c r="D175" s="1">
        <v>0</v>
      </c>
      <c r="E175" s="1"/>
      <c r="F175" s="1"/>
      <c r="G175" s="19"/>
      <c r="H175" s="1"/>
      <c r="I175" s="1"/>
      <c r="J175" s="1"/>
      <c r="K175" s="27">
        <v>308</v>
      </c>
      <c r="L175" s="27">
        <v>256</v>
      </c>
      <c r="M175" s="27">
        <v>347</v>
      </c>
      <c r="N175" s="27">
        <v>244</v>
      </c>
      <c r="O175" s="1">
        <f t="shared" si="10"/>
        <v>308</v>
      </c>
      <c r="P175" s="27">
        <f t="shared" si="11"/>
        <v>256</v>
      </c>
      <c r="Q175" s="1">
        <f t="shared" si="12"/>
        <v>347</v>
      </c>
      <c r="R175" s="1">
        <f t="shared" si="13"/>
        <v>244</v>
      </c>
    </row>
    <row r="176" spans="1:18" x14ac:dyDescent="0.25">
      <c r="A176" s="16">
        <v>44288</v>
      </c>
      <c r="B176" s="31"/>
      <c r="C176" s="35" t="e">
        <f t="shared" si="14"/>
        <v>#DIV/0!</v>
      </c>
      <c r="D176" s="1">
        <v>0</v>
      </c>
      <c r="E176" s="1"/>
      <c r="F176" s="1"/>
      <c r="G176" s="19"/>
      <c r="H176" s="1"/>
      <c r="I176" s="1"/>
      <c r="J176" s="1"/>
      <c r="K176" s="27">
        <v>311</v>
      </c>
      <c r="L176" s="27">
        <v>255</v>
      </c>
      <c r="M176" s="27">
        <v>353</v>
      </c>
      <c r="N176" s="27">
        <v>248</v>
      </c>
      <c r="O176" s="1">
        <f t="shared" si="10"/>
        <v>311</v>
      </c>
      <c r="P176" s="27">
        <f t="shared" si="11"/>
        <v>255</v>
      </c>
      <c r="Q176" s="1">
        <f t="shared" si="12"/>
        <v>353</v>
      </c>
      <c r="R176" s="1">
        <f t="shared" si="13"/>
        <v>248</v>
      </c>
    </row>
    <row r="177" spans="1:18" x14ac:dyDescent="0.25">
      <c r="A177" s="16">
        <v>44289</v>
      </c>
      <c r="B177" s="31"/>
      <c r="C177" s="35" t="e">
        <f t="shared" si="14"/>
        <v>#DIV/0!</v>
      </c>
      <c r="D177" s="1">
        <v>0</v>
      </c>
      <c r="E177" s="1"/>
      <c r="F177" s="1"/>
      <c r="G177" s="19"/>
      <c r="H177" s="1"/>
      <c r="I177" s="1"/>
      <c r="J177" s="1"/>
      <c r="K177" s="27">
        <v>313</v>
      </c>
      <c r="L177" s="27">
        <v>253</v>
      </c>
      <c r="M177" s="27">
        <v>359</v>
      </c>
      <c r="N177" s="27">
        <v>252</v>
      </c>
      <c r="O177" s="1">
        <f t="shared" si="10"/>
        <v>313</v>
      </c>
      <c r="P177" s="27">
        <f t="shared" si="11"/>
        <v>253</v>
      </c>
      <c r="Q177" s="1">
        <f t="shared" si="12"/>
        <v>359</v>
      </c>
      <c r="R177" s="1">
        <f t="shared" si="13"/>
        <v>252</v>
      </c>
    </row>
    <row r="178" spans="1:18" x14ac:dyDescent="0.25">
      <c r="A178" s="16">
        <v>44290</v>
      </c>
      <c r="B178" s="31"/>
      <c r="C178" s="35" t="e">
        <f t="shared" si="14"/>
        <v>#DIV/0!</v>
      </c>
      <c r="D178" s="1">
        <v>0</v>
      </c>
      <c r="E178" s="1"/>
      <c r="F178" s="1"/>
      <c r="G178" s="19"/>
      <c r="H178" s="1"/>
      <c r="I178" s="1"/>
      <c r="J178" s="1"/>
      <c r="K178" s="27">
        <v>314</v>
      </c>
      <c r="L178" s="27">
        <v>251</v>
      </c>
      <c r="M178" s="27">
        <v>364</v>
      </c>
      <c r="N178" s="27">
        <v>256</v>
      </c>
      <c r="O178" s="1">
        <f t="shared" si="10"/>
        <v>314</v>
      </c>
      <c r="P178" s="27">
        <f t="shared" si="11"/>
        <v>251</v>
      </c>
      <c r="Q178" s="1">
        <f t="shared" si="12"/>
        <v>364</v>
      </c>
      <c r="R178" s="1">
        <f t="shared" si="13"/>
        <v>256</v>
      </c>
    </row>
    <row r="179" spans="1:18" x14ac:dyDescent="0.25">
      <c r="A179" s="16">
        <v>44291</v>
      </c>
      <c r="B179" s="31"/>
      <c r="C179" s="35" t="e">
        <f t="shared" si="14"/>
        <v>#DIV/0!</v>
      </c>
      <c r="D179" s="1">
        <v>0</v>
      </c>
      <c r="E179" s="1"/>
      <c r="F179" s="1"/>
      <c r="G179" s="19"/>
      <c r="H179" s="1"/>
      <c r="I179" s="1"/>
      <c r="J179" s="1"/>
      <c r="K179" s="27">
        <v>315</v>
      </c>
      <c r="L179" s="27">
        <v>248</v>
      </c>
      <c r="M179" s="27">
        <v>369</v>
      </c>
      <c r="N179" s="27">
        <v>260</v>
      </c>
      <c r="O179" s="1">
        <f t="shared" si="10"/>
        <v>315</v>
      </c>
      <c r="P179" s="27">
        <f t="shared" si="11"/>
        <v>248</v>
      </c>
      <c r="Q179" s="1">
        <f t="shared" si="12"/>
        <v>369</v>
      </c>
      <c r="R179" s="1">
        <f t="shared" si="13"/>
        <v>260</v>
      </c>
    </row>
    <row r="180" spans="1:18" x14ac:dyDescent="0.25">
      <c r="A180" s="16">
        <v>44292</v>
      </c>
      <c r="B180" s="31"/>
      <c r="C180" s="35" t="e">
        <f t="shared" si="14"/>
        <v>#DIV/0!</v>
      </c>
      <c r="D180" s="1">
        <v>0</v>
      </c>
      <c r="E180" s="1"/>
      <c r="F180" s="1"/>
      <c r="G180" s="19"/>
      <c r="H180" s="1"/>
      <c r="I180" s="1"/>
      <c r="J180" s="1"/>
      <c r="K180" s="27">
        <v>316</v>
      </c>
      <c r="L180" s="27">
        <v>245</v>
      </c>
      <c r="M180" s="27">
        <v>374</v>
      </c>
      <c r="N180" s="27">
        <v>263</v>
      </c>
      <c r="O180" s="1">
        <f t="shared" si="10"/>
        <v>316</v>
      </c>
      <c r="P180" s="27">
        <f t="shared" si="11"/>
        <v>245</v>
      </c>
      <c r="Q180" s="1">
        <f t="shared" si="12"/>
        <v>374</v>
      </c>
      <c r="R180" s="1">
        <f t="shared" si="13"/>
        <v>263</v>
      </c>
    </row>
    <row r="181" spans="1:18" x14ac:dyDescent="0.25">
      <c r="A181" s="16">
        <v>44293</v>
      </c>
      <c r="B181" s="31"/>
      <c r="C181" s="35" t="e">
        <f t="shared" si="14"/>
        <v>#DIV/0!</v>
      </c>
      <c r="D181" s="1">
        <v>0</v>
      </c>
      <c r="E181" s="1"/>
      <c r="F181" s="1"/>
      <c r="G181" s="19"/>
      <c r="H181" s="1"/>
      <c r="I181" s="1"/>
      <c r="J181" s="1"/>
      <c r="K181" s="27">
        <v>315</v>
      </c>
      <c r="L181" s="27">
        <v>241</v>
      </c>
      <c r="M181" s="27">
        <v>378</v>
      </c>
      <c r="N181" s="27">
        <v>267</v>
      </c>
      <c r="O181" s="1">
        <f t="shared" si="10"/>
        <v>315</v>
      </c>
      <c r="P181" s="27">
        <f t="shared" si="11"/>
        <v>241</v>
      </c>
      <c r="Q181" s="1">
        <f t="shared" si="12"/>
        <v>378</v>
      </c>
      <c r="R181" s="1">
        <f t="shared" si="13"/>
        <v>267</v>
      </c>
    </row>
    <row r="182" spans="1:18" x14ac:dyDescent="0.25">
      <c r="A182" s="16">
        <v>44294</v>
      </c>
      <c r="B182" s="31"/>
      <c r="C182" s="35" t="e">
        <f t="shared" si="14"/>
        <v>#DIV/0!</v>
      </c>
      <c r="D182" s="1">
        <v>0</v>
      </c>
      <c r="E182" s="1"/>
      <c r="F182" s="1"/>
      <c r="G182" s="19"/>
      <c r="H182" s="1"/>
      <c r="I182" s="1"/>
      <c r="J182" s="1"/>
      <c r="K182" s="27">
        <v>314</v>
      </c>
      <c r="L182" s="27">
        <v>237</v>
      </c>
      <c r="M182" s="27">
        <v>381</v>
      </c>
      <c r="N182" s="27">
        <v>270</v>
      </c>
      <c r="O182" s="1">
        <f t="shared" si="10"/>
        <v>314</v>
      </c>
      <c r="P182" s="27">
        <f t="shared" si="11"/>
        <v>237</v>
      </c>
      <c r="Q182" s="1">
        <f t="shared" si="12"/>
        <v>381</v>
      </c>
      <c r="R182" s="1">
        <f t="shared" si="13"/>
        <v>270</v>
      </c>
    </row>
    <row r="183" spans="1:18" x14ac:dyDescent="0.25">
      <c r="A183" s="16">
        <v>44295</v>
      </c>
      <c r="B183" s="31"/>
      <c r="C183" s="35" t="e">
        <f t="shared" si="14"/>
        <v>#DIV/0!</v>
      </c>
      <c r="D183" s="1">
        <v>0</v>
      </c>
      <c r="E183" s="1"/>
      <c r="F183" s="1"/>
      <c r="G183" s="19"/>
      <c r="H183" s="1"/>
      <c r="I183" s="1"/>
      <c r="J183" s="1"/>
      <c r="K183" s="27">
        <v>313</v>
      </c>
      <c r="L183" s="27">
        <v>233</v>
      </c>
      <c r="M183" s="27">
        <v>384</v>
      </c>
      <c r="N183" s="27">
        <v>272</v>
      </c>
      <c r="O183" s="1">
        <f t="shared" si="10"/>
        <v>313</v>
      </c>
      <c r="P183" s="27">
        <f t="shared" si="11"/>
        <v>233</v>
      </c>
      <c r="Q183" s="1">
        <f t="shared" si="12"/>
        <v>384</v>
      </c>
      <c r="R183" s="1">
        <f t="shared" si="13"/>
        <v>272</v>
      </c>
    </row>
    <row r="184" spans="1:18" x14ac:dyDescent="0.25">
      <c r="A184" s="16">
        <v>44296</v>
      </c>
      <c r="B184" s="31"/>
      <c r="C184" s="35" t="e">
        <f t="shared" si="14"/>
        <v>#DIV/0!</v>
      </c>
      <c r="D184" s="1">
        <v>0</v>
      </c>
      <c r="E184" s="1"/>
      <c r="F184" s="1"/>
      <c r="G184" s="19"/>
      <c r="H184" s="1"/>
      <c r="I184" s="1"/>
      <c r="J184" s="1"/>
      <c r="K184" s="27">
        <v>311</v>
      </c>
      <c r="L184" s="27">
        <v>229</v>
      </c>
      <c r="M184" s="27">
        <v>387</v>
      </c>
      <c r="N184" s="27">
        <v>275</v>
      </c>
      <c r="O184" s="1">
        <f t="shared" si="10"/>
        <v>311</v>
      </c>
      <c r="P184" s="27">
        <f t="shared" si="11"/>
        <v>229</v>
      </c>
      <c r="Q184" s="1">
        <f t="shared" si="12"/>
        <v>387</v>
      </c>
      <c r="R184" s="1">
        <f t="shared" si="13"/>
        <v>275</v>
      </c>
    </row>
    <row r="185" spans="1:18" x14ac:dyDescent="0.25">
      <c r="A185" s="16">
        <v>44297</v>
      </c>
      <c r="B185" s="31"/>
      <c r="C185" s="35" t="e">
        <f t="shared" si="14"/>
        <v>#DIV/0!</v>
      </c>
      <c r="D185" s="1">
        <v>0</v>
      </c>
      <c r="E185" s="1"/>
      <c r="F185" s="1"/>
      <c r="G185" s="19"/>
      <c r="H185" s="1"/>
      <c r="I185" s="1"/>
      <c r="J185" s="1"/>
      <c r="K185" s="27">
        <v>308</v>
      </c>
      <c r="L185" s="27">
        <v>224</v>
      </c>
      <c r="M185" s="27">
        <v>389</v>
      </c>
      <c r="N185" s="27">
        <v>277</v>
      </c>
      <c r="O185" s="1">
        <f t="shared" si="10"/>
        <v>308</v>
      </c>
      <c r="P185" s="27">
        <f t="shared" si="11"/>
        <v>224</v>
      </c>
      <c r="Q185" s="1">
        <f t="shared" si="12"/>
        <v>389</v>
      </c>
      <c r="R185" s="1">
        <f t="shared" si="13"/>
        <v>277</v>
      </c>
    </row>
    <row r="186" spans="1:18" x14ac:dyDescent="0.25">
      <c r="A186" s="16">
        <v>44298</v>
      </c>
      <c r="B186" s="31"/>
      <c r="C186" s="35" t="e">
        <f t="shared" si="14"/>
        <v>#DIV/0!</v>
      </c>
      <c r="D186" s="1">
        <v>0</v>
      </c>
      <c r="E186" s="1"/>
      <c r="F186" s="1"/>
      <c r="G186" s="19"/>
      <c r="H186" s="1"/>
      <c r="I186" s="1"/>
      <c r="J186" s="1"/>
      <c r="K186" s="27">
        <v>305</v>
      </c>
      <c r="L186" s="27">
        <v>219</v>
      </c>
      <c r="M186" s="27">
        <v>390</v>
      </c>
      <c r="N186" s="27">
        <v>278</v>
      </c>
      <c r="O186" s="1">
        <f t="shared" si="10"/>
        <v>305</v>
      </c>
      <c r="P186" s="27">
        <f t="shared" si="11"/>
        <v>219</v>
      </c>
      <c r="Q186" s="1">
        <f t="shared" si="12"/>
        <v>390</v>
      </c>
      <c r="R186" s="1">
        <f t="shared" si="13"/>
        <v>278</v>
      </c>
    </row>
    <row r="187" spans="1:18" x14ac:dyDescent="0.25">
      <c r="A187" s="16">
        <v>44299</v>
      </c>
      <c r="B187" s="31"/>
      <c r="C187" s="35" t="e">
        <f t="shared" si="14"/>
        <v>#DIV/0!</v>
      </c>
      <c r="D187" s="1">
        <v>0</v>
      </c>
      <c r="E187" s="1"/>
      <c r="F187" s="1"/>
      <c r="G187" s="19"/>
      <c r="H187" s="1"/>
      <c r="I187" s="1"/>
      <c r="J187" s="1"/>
      <c r="K187" s="27">
        <v>301</v>
      </c>
      <c r="L187" s="27">
        <v>213</v>
      </c>
      <c r="M187" s="27">
        <v>391</v>
      </c>
      <c r="N187" s="27">
        <v>280</v>
      </c>
      <c r="O187" s="1">
        <f t="shared" si="10"/>
        <v>301</v>
      </c>
      <c r="P187" s="27">
        <f t="shared" si="11"/>
        <v>213</v>
      </c>
      <c r="Q187" s="1">
        <f t="shared" si="12"/>
        <v>391</v>
      </c>
      <c r="R187" s="1">
        <f t="shared" si="13"/>
        <v>280</v>
      </c>
    </row>
    <row r="188" spans="1:18" x14ac:dyDescent="0.25">
      <c r="A188" s="16">
        <v>44300</v>
      </c>
      <c r="B188" s="31"/>
      <c r="C188" s="35" t="e">
        <f t="shared" si="14"/>
        <v>#DIV/0!</v>
      </c>
      <c r="D188" s="1">
        <v>0</v>
      </c>
      <c r="E188" s="1"/>
      <c r="F188" s="1"/>
      <c r="G188" s="19"/>
      <c r="H188" s="1"/>
      <c r="I188" s="1"/>
      <c r="J188" s="1"/>
      <c r="K188" s="27">
        <v>297</v>
      </c>
      <c r="L188" s="27">
        <v>208</v>
      </c>
      <c r="M188" s="27">
        <v>392</v>
      </c>
      <c r="N188" s="27">
        <v>281</v>
      </c>
      <c r="O188" s="1">
        <f t="shared" si="10"/>
        <v>297</v>
      </c>
      <c r="P188" s="27">
        <f t="shared" si="11"/>
        <v>208</v>
      </c>
      <c r="Q188" s="1">
        <f t="shared" si="12"/>
        <v>392</v>
      </c>
      <c r="R188" s="1">
        <f t="shared" si="13"/>
        <v>281</v>
      </c>
    </row>
    <row r="189" spans="1:18" x14ac:dyDescent="0.25">
      <c r="A189" s="16">
        <v>44301</v>
      </c>
      <c r="B189" s="31"/>
      <c r="C189" s="35" t="e">
        <f t="shared" si="14"/>
        <v>#DIV/0!</v>
      </c>
      <c r="D189" s="1">
        <v>0</v>
      </c>
      <c r="E189" s="1"/>
      <c r="F189" s="1"/>
      <c r="G189" s="19"/>
      <c r="H189" s="1"/>
      <c r="I189" s="1"/>
      <c r="J189" s="1"/>
      <c r="K189" s="27">
        <v>292</v>
      </c>
      <c r="L189" s="27">
        <v>202</v>
      </c>
      <c r="M189" s="27">
        <v>392</v>
      </c>
      <c r="N189" s="27">
        <v>282</v>
      </c>
      <c r="O189" s="1">
        <f t="shared" si="10"/>
        <v>292</v>
      </c>
      <c r="P189" s="27">
        <f t="shared" si="11"/>
        <v>202</v>
      </c>
      <c r="Q189" s="1">
        <f t="shared" si="12"/>
        <v>392</v>
      </c>
      <c r="R189" s="1">
        <f t="shared" si="13"/>
        <v>282</v>
      </c>
    </row>
    <row r="190" spans="1:18" x14ac:dyDescent="0.25">
      <c r="A190" s="16">
        <v>44302</v>
      </c>
      <c r="B190" s="31"/>
      <c r="C190" s="35" t="e">
        <f t="shared" si="14"/>
        <v>#DIV/0!</v>
      </c>
      <c r="D190" s="1">
        <v>0</v>
      </c>
      <c r="E190" s="1"/>
      <c r="F190" s="1"/>
      <c r="G190" s="19"/>
      <c r="H190" s="1"/>
      <c r="I190" s="1"/>
      <c r="J190" s="1"/>
      <c r="K190" s="27">
        <v>287</v>
      </c>
      <c r="L190" s="27">
        <v>196</v>
      </c>
      <c r="M190" s="27">
        <v>391</v>
      </c>
      <c r="N190" s="27">
        <v>282</v>
      </c>
      <c r="O190" s="1">
        <f t="shared" si="10"/>
        <v>287</v>
      </c>
      <c r="P190" s="27">
        <f t="shared" si="11"/>
        <v>196</v>
      </c>
      <c r="Q190" s="1">
        <f t="shared" si="12"/>
        <v>391</v>
      </c>
      <c r="R190" s="1">
        <f t="shared" si="13"/>
        <v>282</v>
      </c>
    </row>
    <row r="191" spans="1:18" x14ac:dyDescent="0.25">
      <c r="A191" s="16">
        <v>44303</v>
      </c>
      <c r="B191" s="31"/>
      <c r="C191" s="35" t="e">
        <f t="shared" si="14"/>
        <v>#DIV/0!</v>
      </c>
      <c r="D191" s="1">
        <v>0</v>
      </c>
      <c r="E191" s="1"/>
      <c r="F191" s="1"/>
      <c r="G191" s="19"/>
      <c r="H191" s="1"/>
      <c r="I191" s="1"/>
      <c r="J191" s="1"/>
      <c r="K191" s="27">
        <v>281</v>
      </c>
      <c r="L191" s="27">
        <v>190</v>
      </c>
      <c r="M191" s="27">
        <v>390</v>
      </c>
      <c r="N191" s="27">
        <v>282</v>
      </c>
      <c r="O191" s="1">
        <f t="shared" si="10"/>
        <v>281</v>
      </c>
      <c r="P191" s="27">
        <f t="shared" si="11"/>
        <v>190</v>
      </c>
      <c r="Q191" s="1">
        <f t="shared" si="12"/>
        <v>390</v>
      </c>
      <c r="R191" s="1">
        <f t="shared" si="13"/>
        <v>282</v>
      </c>
    </row>
    <row r="192" spans="1:18" x14ac:dyDescent="0.25">
      <c r="A192" s="16">
        <v>44304</v>
      </c>
      <c r="B192" s="31"/>
      <c r="C192" s="35" t="e">
        <f t="shared" si="14"/>
        <v>#DIV/0!</v>
      </c>
      <c r="D192" s="1">
        <v>0</v>
      </c>
      <c r="E192" s="1"/>
      <c r="F192" s="1"/>
      <c r="G192" s="19"/>
      <c r="H192" s="1"/>
      <c r="I192" s="1"/>
      <c r="J192" s="1"/>
      <c r="K192" s="27">
        <v>275</v>
      </c>
      <c r="L192" s="27">
        <v>183</v>
      </c>
      <c r="M192" s="27">
        <v>388</v>
      </c>
      <c r="N192" s="27">
        <v>282</v>
      </c>
      <c r="O192" s="1">
        <f t="shared" si="10"/>
        <v>275</v>
      </c>
      <c r="P192" s="27">
        <f t="shared" si="11"/>
        <v>183</v>
      </c>
      <c r="Q192" s="1">
        <f t="shared" si="12"/>
        <v>388</v>
      </c>
      <c r="R192" s="1">
        <f t="shared" si="13"/>
        <v>282</v>
      </c>
    </row>
    <row r="193" spans="1:18" x14ac:dyDescent="0.25">
      <c r="A193" s="16">
        <v>44305</v>
      </c>
      <c r="B193" s="31"/>
      <c r="C193" s="35" t="e">
        <f t="shared" si="14"/>
        <v>#DIV/0!</v>
      </c>
      <c r="D193" s="1">
        <v>0</v>
      </c>
      <c r="E193" s="1"/>
      <c r="F193" s="1"/>
      <c r="G193" s="19"/>
      <c r="H193" s="1"/>
      <c r="I193" s="1"/>
      <c r="J193" s="1"/>
      <c r="K193" s="27">
        <v>269</v>
      </c>
      <c r="L193" s="27">
        <v>177</v>
      </c>
      <c r="M193" s="27">
        <v>386</v>
      </c>
      <c r="N193" s="27">
        <v>281</v>
      </c>
      <c r="O193" s="1">
        <f t="shared" si="10"/>
        <v>269</v>
      </c>
      <c r="P193" s="27">
        <f t="shared" si="11"/>
        <v>177</v>
      </c>
      <c r="Q193" s="1">
        <f t="shared" si="12"/>
        <v>386</v>
      </c>
      <c r="R193" s="1">
        <f t="shared" si="13"/>
        <v>281</v>
      </c>
    </row>
    <row r="194" spans="1:18" x14ac:dyDescent="0.25">
      <c r="A194" s="16">
        <v>44306</v>
      </c>
      <c r="B194" s="31"/>
      <c r="C194" s="35" t="e">
        <f t="shared" si="14"/>
        <v>#DIV/0!</v>
      </c>
      <c r="D194" s="1">
        <v>0</v>
      </c>
      <c r="E194" s="1"/>
      <c r="F194" s="1"/>
      <c r="G194" s="19"/>
      <c r="H194" s="1"/>
      <c r="I194" s="1"/>
      <c r="J194" s="1"/>
      <c r="K194" s="27">
        <v>262</v>
      </c>
      <c r="L194" s="27">
        <v>170</v>
      </c>
      <c r="M194" s="27">
        <v>383</v>
      </c>
      <c r="N194" s="27">
        <v>280</v>
      </c>
      <c r="O194" s="1">
        <f t="shared" ref="O194:O257" si="15">D194+K194</f>
        <v>262</v>
      </c>
      <c r="P194" s="27">
        <f t="shared" ref="P194:P246" si="16">D194+L194</f>
        <v>170</v>
      </c>
      <c r="Q194" s="1">
        <f t="shared" ref="Q194:Q246" si="17">D194+M194</f>
        <v>383</v>
      </c>
      <c r="R194" s="1">
        <f t="shared" ref="R194:R258" si="18">D194+N194</f>
        <v>280</v>
      </c>
    </row>
    <row r="195" spans="1:18" x14ac:dyDescent="0.25">
      <c r="A195" s="16">
        <v>44307</v>
      </c>
      <c r="B195" s="31"/>
      <c r="C195" s="35" t="e">
        <f t="shared" si="14"/>
        <v>#DIV/0!</v>
      </c>
      <c r="D195" s="1">
        <v>0</v>
      </c>
      <c r="E195" s="1"/>
      <c r="F195" s="1"/>
      <c r="G195" s="19"/>
      <c r="H195" s="1"/>
      <c r="I195" s="1"/>
      <c r="J195" s="1"/>
      <c r="K195" s="27">
        <v>255</v>
      </c>
      <c r="L195" s="27">
        <v>164</v>
      </c>
      <c r="M195" s="27">
        <v>380</v>
      </c>
      <c r="N195" s="27">
        <v>279</v>
      </c>
      <c r="O195" s="1">
        <f t="shared" si="15"/>
        <v>255</v>
      </c>
      <c r="P195" s="27">
        <f t="shared" si="16"/>
        <v>164</v>
      </c>
      <c r="Q195" s="1">
        <f t="shared" si="17"/>
        <v>380</v>
      </c>
      <c r="R195" s="1">
        <f t="shared" si="18"/>
        <v>279</v>
      </c>
    </row>
    <row r="196" spans="1:18" x14ac:dyDescent="0.25">
      <c r="A196" s="16">
        <v>44308</v>
      </c>
      <c r="C196" s="35" t="e">
        <f t="shared" si="14"/>
        <v>#DIV/0!</v>
      </c>
      <c r="D196" s="1">
        <v>0</v>
      </c>
      <c r="K196" s="27">
        <v>248</v>
      </c>
      <c r="L196" s="27">
        <v>157</v>
      </c>
      <c r="M196" s="27">
        <v>377</v>
      </c>
      <c r="N196" s="27">
        <v>278</v>
      </c>
      <c r="O196" s="1">
        <f t="shared" si="15"/>
        <v>248</v>
      </c>
      <c r="P196" s="27">
        <f t="shared" si="16"/>
        <v>157</v>
      </c>
      <c r="Q196" s="1">
        <f t="shared" si="17"/>
        <v>377</v>
      </c>
      <c r="R196" s="1">
        <f t="shared" si="18"/>
        <v>278</v>
      </c>
    </row>
    <row r="197" spans="1:18" x14ac:dyDescent="0.25">
      <c r="A197" s="16">
        <v>44309</v>
      </c>
      <c r="C197" s="35" t="e">
        <f t="shared" si="14"/>
        <v>#DIV/0!</v>
      </c>
      <c r="D197" s="1">
        <v>0</v>
      </c>
      <c r="K197" s="27">
        <v>240</v>
      </c>
      <c r="L197" s="27">
        <v>150</v>
      </c>
      <c r="M197" s="27">
        <v>373</v>
      </c>
      <c r="N197" s="27">
        <v>276</v>
      </c>
      <c r="O197" s="1">
        <f t="shared" si="15"/>
        <v>240</v>
      </c>
      <c r="P197" s="27">
        <f t="shared" si="16"/>
        <v>150</v>
      </c>
      <c r="Q197" s="1">
        <f t="shared" si="17"/>
        <v>373</v>
      </c>
      <c r="R197" s="1">
        <f t="shared" si="18"/>
        <v>276</v>
      </c>
    </row>
    <row r="198" spans="1:18" x14ac:dyDescent="0.25">
      <c r="A198" s="16">
        <v>44310</v>
      </c>
      <c r="C198" s="35" t="e">
        <f t="shared" si="14"/>
        <v>#DIV/0!</v>
      </c>
      <c r="D198" s="1">
        <v>0</v>
      </c>
      <c r="K198" s="27">
        <v>232</v>
      </c>
      <c r="L198" s="27">
        <v>144</v>
      </c>
      <c r="M198" s="27">
        <v>368</v>
      </c>
      <c r="N198" s="27">
        <v>274</v>
      </c>
      <c r="O198" s="1">
        <f t="shared" si="15"/>
        <v>232</v>
      </c>
      <c r="P198" s="27">
        <f t="shared" si="16"/>
        <v>144</v>
      </c>
      <c r="Q198" s="1">
        <f t="shared" si="17"/>
        <v>368</v>
      </c>
      <c r="R198" s="1">
        <f t="shared" si="18"/>
        <v>274</v>
      </c>
    </row>
    <row r="199" spans="1:18" x14ac:dyDescent="0.25">
      <c r="A199" s="16">
        <v>44311</v>
      </c>
      <c r="C199" s="35" t="e">
        <f t="shared" ref="C199:C262" si="19">AVERAGE(B196:B202)</f>
        <v>#DIV/0!</v>
      </c>
      <c r="D199" s="1">
        <v>0</v>
      </c>
      <c r="K199" s="27">
        <v>224</v>
      </c>
      <c r="L199" s="27">
        <v>137</v>
      </c>
      <c r="M199" s="27">
        <v>363</v>
      </c>
      <c r="N199" s="27">
        <v>271</v>
      </c>
      <c r="O199" s="1">
        <f t="shared" si="15"/>
        <v>224</v>
      </c>
      <c r="P199" s="27">
        <f t="shared" si="16"/>
        <v>137</v>
      </c>
      <c r="Q199" s="1">
        <f t="shared" si="17"/>
        <v>363</v>
      </c>
      <c r="R199" s="1">
        <f t="shared" si="18"/>
        <v>271</v>
      </c>
    </row>
    <row r="200" spans="1:18" x14ac:dyDescent="0.25">
      <c r="A200" s="16">
        <v>44312</v>
      </c>
      <c r="C200" s="35" t="e">
        <f t="shared" si="19"/>
        <v>#DIV/0!</v>
      </c>
      <c r="D200" s="1">
        <v>0</v>
      </c>
      <c r="K200" s="27">
        <v>216</v>
      </c>
      <c r="L200" s="27">
        <v>131</v>
      </c>
      <c r="M200" s="27">
        <v>358</v>
      </c>
      <c r="N200" s="27">
        <v>268</v>
      </c>
      <c r="O200" s="1">
        <f t="shared" si="15"/>
        <v>216</v>
      </c>
      <c r="P200" s="27">
        <f t="shared" si="16"/>
        <v>131</v>
      </c>
      <c r="Q200" s="1">
        <f t="shared" si="17"/>
        <v>358</v>
      </c>
      <c r="R200" s="1">
        <f t="shared" si="18"/>
        <v>268</v>
      </c>
    </row>
    <row r="201" spans="1:18" x14ac:dyDescent="0.25">
      <c r="A201" s="16">
        <v>44313</v>
      </c>
      <c r="C201" s="35" t="e">
        <f t="shared" si="19"/>
        <v>#DIV/0!</v>
      </c>
      <c r="D201" s="1">
        <v>0</v>
      </c>
      <c r="K201" s="27">
        <v>208</v>
      </c>
      <c r="L201" s="27">
        <v>125</v>
      </c>
      <c r="M201" s="27">
        <v>352</v>
      </c>
      <c r="N201" s="27">
        <v>265</v>
      </c>
      <c r="O201" s="1">
        <f t="shared" si="15"/>
        <v>208</v>
      </c>
      <c r="P201" s="27">
        <f t="shared" si="16"/>
        <v>125</v>
      </c>
      <c r="Q201" s="1">
        <f t="shared" si="17"/>
        <v>352</v>
      </c>
      <c r="R201" s="1">
        <f t="shared" si="18"/>
        <v>265</v>
      </c>
    </row>
    <row r="202" spans="1:18" x14ac:dyDescent="0.25">
      <c r="A202" s="16">
        <v>44314</v>
      </c>
      <c r="C202" s="35" t="e">
        <f t="shared" si="19"/>
        <v>#DIV/0!</v>
      </c>
      <c r="D202" s="1">
        <v>0</v>
      </c>
      <c r="K202" s="27">
        <v>200</v>
      </c>
      <c r="L202" s="27">
        <v>118</v>
      </c>
      <c r="M202" s="27">
        <v>346</v>
      </c>
      <c r="N202" s="27">
        <v>262</v>
      </c>
      <c r="O202" s="1">
        <f t="shared" si="15"/>
        <v>200</v>
      </c>
      <c r="P202" s="27">
        <f t="shared" si="16"/>
        <v>118</v>
      </c>
      <c r="Q202" s="1">
        <f t="shared" si="17"/>
        <v>346</v>
      </c>
      <c r="R202" s="1">
        <f t="shared" si="18"/>
        <v>262</v>
      </c>
    </row>
    <row r="203" spans="1:18" x14ac:dyDescent="0.25">
      <c r="A203" s="16">
        <v>44315</v>
      </c>
      <c r="C203" s="35" t="e">
        <f t="shared" si="19"/>
        <v>#DIV/0!</v>
      </c>
      <c r="D203" s="1">
        <v>0</v>
      </c>
      <c r="K203" s="27">
        <v>191</v>
      </c>
      <c r="L203" s="27">
        <v>112</v>
      </c>
      <c r="M203" s="27">
        <v>339</v>
      </c>
      <c r="N203" s="27">
        <v>259</v>
      </c>
      <c r="O203" s="1">
        <f t="shared" si="15"/>
        <v>191</v>
      </c>
      <c r="P203" s="27">
        <f t="shared" si="16"/>
        <v>112</v>
      </c>
      <c r="Q203" s="1">
        <f t="shared" si="17"/>
        <v>339</v>
      </c>
      <c r="R203" s="1">
        <f t="shared" si="18"/>
        <v>259</v>
      </c>
    </row>
    <row r="204" spans="1:18" x14ac:dyDescent="0.25">
      <c r="A204" s="16">
        <v>44316</v>
      </c>
      <c r="C204" s="35" t="e">
        <f t="shared" si="19"/>
        <v>#DIV/0!</v>
      </c>
      <c r="D204" s="1">
        <v>0</v>
      </c>
      <c r="K204" s="27">
        <v>183</v>
      </c>
      <c r="L204" s="27">
        <v>106</v>
      </c>
      <c r="M204" s="27">
        <v>332</v>
      </c>
      <c r="N204" s="27">
        <v>255</v>
      </c>
      <c r="O204" s="1">
        <f t="shared" si="15"/>
        <v>183</v>
      </c>
      <c r="P204" s="27">
        <f t="shared" si="16"/>
        <v>106</v>
      </c>
      <c r="Q204" s="1">
        <f t="shared" si="17"/>
        <v>332</v>
      </c>
      <c r="R204" s="1">
        <f t="shared" si="18"/>
        <v>255</v>
      </c>
    </row>
    <row r="205" spans="1:18" x14ac:dyDescent="0.25">
      <c r="A205" s="16">
        <v>44317</v>
      </c>
      <c r="C205" s="35" t="e">
        <f t="shared" si="19"/>
        <v>#DIV/0!</v>
      </c>
      <c r="K205" s="27">
        <v>175</v>
      </c>
      <c r="L205" s="27">
        <v>100</v>
      </c>
      <c r="M205" s="27">
        <v>325</v>
      </c>
      <c r="N205" s="27">
        <v>251</v>
      </c>
      <c r="O205" s="1">
        <f t="shared" si="15"/>
        <v>175</v>
      </c>
      <c r="P205" s="27">
        <f t="shared" si="16"/>
        <v>100</v>
      </c>
      <c r="Q205" s="1">
        <f t="shared" si="17"/>
        <v>325</v>
      </c>
      <c r="R205" s="1">
        <f t="shared" si="18"/>
        <v>251</v>
      </c>
    </row>
    <row r="206" spans="1:18" x14ac:dyDescent="0.25">
      <c r="A206" s="16">
        <v>44318</v>
      </c>
      <c r="C206" s="35" t="e">
        <f t="shared" si="19"/>
        <v>#DIV/0!</v>
      </c>
      <c r="K206" s="27">
        <v>166</v>
      </c>
      <c r="L206" s="27">
        <v>94</v>
      </c>
      <c r="M206" s="27">
        <v>318</v>
      </c>
      <c r="N206" s="27">
        <v>246</v>
      </c>
      <c r="O206" s="1">
        <f t="shared" si="15"/>
        <v>166</v>
      </c>
      <c r="P206" s="27">
        <f t="shared" si="16"/>
        <v>94</v>
      </c>
      <c r="Q206" s="1">
        <f t="shared" si="17"/>
        <v>318</v>
      </c>
      <c r="R206" s="1">
        <f t="shared" si="18"/>
        <v>246</v>
      </c>
    </row>
    <row r="207" spans="1:18" x14ac:dyDescent="0.25">
      <c r="A207" s="16">
        <v>44319</v>
      </c>
      <c r="C207" s="35" t="e">
        <f t="shared" si="19"/>
        <v>#DIV/0!</v>
      </c>
      <c r="K207" s="27">
        <v>158</v>
      </c>
      <c r="L207" s="27">
        <v>89</v>
      </c>
      <c r="M207" s="27">
        <v>310</v>
      </c>
      <c r="N207" s="27">
        <v>242</v>
      </c>
      <c r="O207" s="1">
        <f t="shared" si="15"/>
        <v>158</v>
      </c>
      <c r="P207" s="27">
        <f t="shared" si="16"/>
        <v>89</v>
      </c>
      <c r="Q207" s="1">
        <f t="shared" si="17"/>
        <v>310</v>
      </c>
      <c r="R207" s="1">
        <f t="shared" si="18"/>
        <v>242</v>
      </c>
    </row>
    <row r="208" spans="1:18" x14ac:dyDescent="0.25">
      <c r="A208" s="16">
        <v>44320</v>
      </c>
      <c r="C208" s="35" t="e">
        <f t="shared" si="19"/>
        <v>#DIV/0!</v>
      </c>
      <c r="K208" s="27">
        <v>150</v>
      </c>
      <c r="L208" s="27">
        <v>84</v>
      </c>
      <c r="M208" s="27">
        <v>302</v>
      </c>
      <c r="N208" s="27">
        <v>237</v>
      </c>
      <c r="O208" s="1">
        <f t="shared" si="15"/>
        <v>150</v>
      </c>
      <c r="P208" s="27">
        <f t="shared" si="16"/>
        <v>84</v>
      </c>
      <c r="Q208" s="1">
        <f t="shared" si="17"/>
        <v>302</v>
      </c>
      <c r="R208" s="1">
        <f t="shared" si="18"/>
        <v>237</v>
      </c>
    </row>
    <row r="209" spans="1:18" x14ac:dyDescent="0.25">
      <c r="A209" s="16">
        <v>44321</v>
      </c>
      <c r="C209" s="35" t="e">
        <f t="shared" si="19"/>
        <v>#DIV/0!</v>
      </c>
      <c r="K209" s="27">
        <v>142</v>
      </c>
      <c r="L209" s="27">
        <v>78</v>
      </c>
      <c r="M209" s="27">
        <v>294</v>
      </c>
      <c r="N209" s="27">
        <v>232</v>
      </c>
      <c r="O209" s="1">
        <f t="shared" si="15"/>
        <v>142</v>
      </c>
      <c r="P209" s="27">
        <f t="shared" si="16"/>
        <v>78</v>
      </c>
      <c r="Q209" s="1">
        <f t="shared" si="17"/>
        <v>294</v>
      </c>
      <c r="R209" s="1">
        <f t="shared" si="18"/>
        <v>232</v>
      </c>
    </row>
    <row r="210" spans="1:18" x14ac:dyDescent="0.25">
      <c r="A210" s="16">
        <v>44322</v>
      </c>
      <c r="C210" s="35" t="e">
        <f t="shared" si="19"/>
        <v>#DIV/0!</v>
      </c>
      <c r="K210" s="27">
        <v>135</v>
      </c>
      <c r="L210" s="27">
        <v>73</v>
      </c>
      <c r="M210" s="27">
        <v>286</v>
      </c>
      <c r="N210" s="27">
        <v>227</v>
      </c>
      <c r="O210" s="1">
        <f t="shared" si="15"/>
        <v>135</v>
      </c>
      <c r="P210" s="27">
        <f t="shared" si="16"/>
        <v>73</v>
      </c>
      <c r="Q210" s="1">
        <f t="shared" si="17"/>
        <v>286</v>
      </c>
      <c r="R210" s="1">
        <f t="shared" si="18"/>
        <v>227</v>
      </c>
    </row>
    <row r="211" spans="1:18" x14ac:dyDescent="0.25">
      <c r="A211" s="16">
        <v>44323</v>
      </c>
      <c r="C211" s="35" t="e">
        <f t="shared" si="19"/>
        <v>#DIV/0!</v>
      </c>
      <c r="K211" s="27">
        <v>127</v>
      </c>
      <c r="L211" s="27">
        <v>69</v>
      </c>
      <c r="M211" s="27">
        <v>277</v>
      </c>
      <c r="N211" s="27">
        <v>222</v>
      </c>
      <c r="O211" s="1">
        <f t="shared" si="15"/>
        <v>127</v>
      </c>
      <c r="P211" s="27">
        <f t="shared" si="16"/>
        <v>69</v>
      </c>
      <c r="Q211" s="1">
        <f t="shared" si="17"/>
        <v>277</v>
      </c>
      <c r="R211" s="1">
        <f t="shared" si="18"/>
        <v>222</v>
      </c>
    </row>
    <row r="212" spans="1:18" x14ac:dyDescent="0.25">
      <c r="A212" s="16">
        <v>44324</v>
      </c>
      <c r="C212" s="35" t="e">
        <f t="shared" si="19"/>
        <v>#DIV/0!</v>
      </c>
      <c r="K212" s="27">
        <v>120</v>
      </c>
      <c r="L212" s="27">
        <v>64</v>
      </c>
      <c r="M212" s="27">
        <v>269</v>
      </c>
      <c r="N212" s="27">
        <v>217</v>
      </c>
      <c r="O212" s="1">
        <f t="shared" si="15"/>
        <v>120</v>
      </c>
      <c r="P212" s="27">
        <f t="shared" si="16"/>
        <v>64</v>
      </c>
      <c r="Q212" s="1">
        <f t="shared" si="17"/>
        <v>269</v>
      </c>
      <c r="R212" s="1">
        <f t="shared" si="18"/>
        <v>217</v>
      </c>
    </row>
    <row r="213" spans="1:18" x14ac:dyDescent="0.25">
      <c r="A213" s="16">
        <v>44325</v>
      </c>
      <c r="C213" s="35" t="e">
        <f t="shared" si="19"/>
        <v>#DIV/0!</v>
      </c>
      <c r="K213" s="27">
        <v>113</v>
      </c>
      <c r="L213" s="27">
        <v>60</v>
      </c>
      <c r="M213" s="27">
        <v>260</v>
      </c>
      <c r="N213" s="27">
        <v>211</v>
      </c>
      <c r="O213" s="1">
        <f t="shared" si="15"/>
        <v>113</v>
      </c>
      <c r="P213" s="27">
        <f t="shared" si="16"/>
        <v>60</v>
      </c>
      <c r="Q213" s="1">
        <f t="shared" si="17"/>
        <v>260</v>
      </c>
      <c r="R213" s="1">
        <f t="shared" si="18"/>
        <v>211</v>
      </c>
    </row>
    <row r="214" spans="1:18" x14ac:dyDescent="0.25">
      <c r="A214" s="16">
        <v>44326</v>
      </c>
      <c r="C214" s="35" t="e">
        <f t="shared" si="19"/>
        <v>#DIV/0!</v>
      </c>
      <c r="K214" s="27">
        <v>106</v>
      </c>
      <c r="L214" s="27">
        <v>56</v>
      </c>
      <c r="M214" s="27">
        <v>252</v>
      </c>
      <c r="N214" s="27">
        <v>206</v>
      </c>
      <c r="O214" s="1">
        <f t="shared" si="15"/>
        <v>106</v>
      </c>
      <c r="P214" s="27">
        <f t="shared" si="16"/>
        <v>56</v>
      </c>
      <c r="Q214" s="1">
        <f t="shared" si="17"/>
        <v>252</v>
      </c>
      <c r="R214" s="1">
        <f t="shared" si="18"/>
        <v>206</v>
      </c>
    </row>
    <row r="215" spans="1:18" x14ac:dyDescent="0.25">
      <c r="A215" s="16">
        <v>44327</v>
      </c>
      <c r="C215" s="35" t="e">
        <f t="shared" si="19"/>
        <v>#DIV/0!</v>
      </c>
      <c r="K215" s="27">
        <v>99</v>
      </c>
      <c r="L215" s="27">
        <v>52</v>
      </c>
      <c r="M215" s="27">
        <v>243</v>
      </c>
      <c r="N215" s="27">
        <v>200</v>
      </c>
      <c r="O215" s="1">
        <f t="shared" si="15"/>
        <v>99</v>
      </c>
      <c r="P215" s="27">
        <f t="shared" si="16"/>
        <v>52</v>
      </c>
      <c r="Q215" s="1">
        <f t="shared" si="17"/>
        <v>243</v>
      </c>
      <c r="R215" s="1">
        <f t="shared" si="18"/>
        <v>200</v>
      </c>
    </row>
    <row r="216" spans="1:18" x14ac:dyDescent="0.25">
      <c r="A216" s="16">
        <v>44328</v>
      </c>
      <c r="C216" s="35" t="e">
        <f t="shared" si="19"/>
        <v>#DIV/0!</v>
      </c>
      <c r="K216" s="27">
        <v>93</v>
      </c>
      <c r="L216" s="27">
        <v>48</v>
      </c>
      <c r="M216" s="27">
        <v>234</v>
      </c>
      <c r="N216" s="27">
        <v>194</v>
      </c>
      <c r="O216" s="1">
        <f t="shared" si="15"/>
        <v>93</v>
      </c>
      <c r="P216" s="27">
        <f t="shared" si="16"/>
        <v>48</v>
      </c>
      <c r="Q216" s="1">
        <f t="shared" si="17"/>
        <v>234</v>
      </c>
      <c r="R216" s="1">
        <f t="shared" si="18"/>
        <v>194</v>
      </c>
    </row>
    <row r="217" spans="1:18" x14ac:dyDescent="0.25">
      <c r="A217" s="16">
        <v>44329</v>
      </c>
      <c r="C217" s="35" t="e">
        <f t="shared" si="19"/>
        <v>#DIV/0!</v>
      </c>
      <c r="K217" s="27">
        <v>87</v>
      </c>
      <c r="L217" s="27">
        <v>44</v>
      </c>
      <c r="M217" s="27">
        <v>226</v>
      </c>
      <c r="N217" s="27">
        <v>189</v>
      </c>
      <c r="O217" s="1">
        <f t="shared" si="15"/>
        <v>87</v>
      </c>
      <c r="P217" s="27">
        <f t="shared" si="16"/>
        <v>44</v>
      </c>
      <c r="Q217" s="1">
        <f t="shared" si="17"/>
        <v>226</v>
      </c>
      <c r="R217" s="1">
        <f t="shared" si="18"/>
        <v>189</v>
      </c>
    </row>
    <row r="218" spans="1:18" x14ac:dyDescent="0.25">
      <c r="A218" s="16">
        <v>44330</v>
      </c>
      <c r="C218" s="35" t="e">
        <f t="shared" si="19"/>
        <v>#DIV/0!</v>
      </c>
      <c r="K218" s="27">
        <v>81</v>
      </c>
      <c r="L218" s="27">
        <v>41</v>
      </c>
      <c r="M218" s="27">
        <v>217</v>
      </c>
      <c r="N218" s="27">
        <v>183</v>
      </c>
      <c r="O218" s="1">
        <f t="shared" si="15"/>
        <v>81</v>
      </c>
      <c r="P218" s="27">
        <f t="shared" si="16"/>
        <v>41</v>
      </c>
      <c r="Q218" s="1">
        <f t="shared" si="17"/>
        <v>217</v>
      </c>
      <c r="R218" s="1">
        <f t="shared" si="18"/>
        <v>183</v>
      </c>
    </row>
    <row r="219" spans="1:18" x14ac:dyDescent="0.25">
      <c r="A219" s="16">
        <v>44331</v>
      </c>
      <c r="C219" s="35" t="e">
        <f t="shared" si="19"/>
        <v>#DIV/0!</v>
      </c>
      <c r="K219" s="27">
        <v>76</v>
      </c>
      <c r="L219" s="27">
        <v>38</v>
      </c>
      <c r="M219" s="27">
        <v>208</v>
      </c>
      <c r="N219" s="27">
        <v>177</v>
      </c>
      <c r="O219" s="1">
        <f t="shared" si="15"/>
        <v>76</v>
      </c>
      <c r="P219" s="27">
        <f t="shared" si="16"/>
        <v>38</v>
      </c>
      <c r="Q219" s="1">
        <f t="shared" si="17"/>
        <v>208</v>
      </c>
      <c r="R219" s="1">
        <f t="shared" si="18"/>
        <v>177</v>
      </c>
    </row>
    <row r="220" spans="1:18" x14ac:dyDescent="0.25">
      <c r="A220" s="16">
        <v>44332</v>
      </c>
      <c r="C220" s="35" t="e">
        <f t="shared" si="19"/>
        <v>#DIV/0!</v>
      </c>
      <c r="K220" s="27">
        <v>70</v>
      </c>
      <c r="L220" s="27">
        <v>35</v>
      </c>
      <c r="M220" s="27">
        <v>200</v>
      </c>
      <c r="N220" s="27">
        <v>171</v>
      </c>
      <c r="O220" s="1">
        <f t="shared" si="15"/>
        <v>70</v>
      </c>
      <c r="P220" s="27">
        <f t="shared" si="16"/>
        <v>35</v>
      </c>
      <c r="Q220" s="1">
        <f t="shared" si="17"/>
        <v>200</v>
      </c>
      <c r="R220" s="1">
        <f t="shared" si="18"/>
        <v>171</v>
      </c>
    </row>
    <row r="221" spans="1:18" x14ac:dyDescent="0.25">
      <c r="A221" s="16">
        <v>44333</v>
      </c>
      <c r="C221" s="35" t="e">
        <f t="shared" si="19"/>
        <v>#DIV/0!</v>
      </c>
      <c r="K221" s="27">
        <v>65</v>
      </c>
      <c r="L221" s="27">
        <v>32</v>
      </c>
      <c r="M221" s="27">
        <v>192</v>
      </c>
      <c r="N221" s="27">
        <v>165</v>
      </c>
      <c r="O221" s="1">
        <f t="shared" si="15"/>
        <v>65</v>
      </c>
      <c r="P221" s="27">
        <f t="shared" si="16"/>
        <v>32</v>
      </c>
      <c r="Q221" s="1">
        <f t="shared" si="17"/>
        <v>192</v>
      </c>
      <c r="R221" s="1">
        <f t="shared" si="18"/>
        <v>165</v>
      </c>
    </row>
    <row r="222" spans="1:18" x14ac:dyDescent="0.25">
      <c r="A222" s="16">
        <v>44334</v>
      </c>
      <c r="C222" s="35" t="e">
        <f t="shared" si="19"/>
        <v>#DIV/0!</v>
      </c>
      <c r="K222" s="27">
        <v>60</v>
      </c>
      <c r="L222" s="27">
        <v>30</v>
      </c>
      <c r="M222" s="27">
        <v>183</v>
      </c>
      <c r="N222" s="27">
        <v>160</v>
      </c>
      <c r="O222" s="1">
        <f t="shared" si="15"/>
        <v>60</v>
      </c>
      <c r="P222" s="27">
        <f t="shared" si="16"/>
        <v>30</v>
      </c>
      <c r="Q222" s="1">
        <f t="shared" si="17"/>
        <v>183</v>
      </c>
      <c r="R222" s="1">
        <f t="shared" si="18"/>
        <v>160</v>
      </c>
    </row>
    <row r="223" spans="1:18" x14ac:dyDescent="0.25">
      <c r="A223" s="16">
        <v>44335</v>
      </c>
      <c r="C223" s="35" t="e">
        <f t="shared" si="19"/>
        <v>#DIV/0!</v>
      </c>
      <c r="K223" s="27">
        <v>56</v>
      </c>
      <c r="L223" s="27">
        <v>27</v>
      </c>
      <c r="M223" s="27">
        <v>175</v>
      </c>
      <c r="N223" s="27">
        <v>154</v>
      </c>
      <c r="O223" s="1">
        <f t="shared" si="15"/>
        <v>56</v>
      </c>
      <c r="P223" s="27">
        <f t="shared" si="16"/>
        <v>27</v>
      </c>
      <c r="Q223" s="1">
        <f t="shared" si="17"/>
        <v>175</v>
      </c>
      <c r="R223" s="1">
        <f t="shared" si="18"/>
        <v>154</v>
      </c>
    </row>
    <row r="224" spans="1:18" x14ac:dyDescent="0.25">
      <c r="A224" s="16">
        <v>44336</v>
      </c>
      <c r="C224" s="35" t="e">
        <f t="shared" si="19"/>
        <v>#DIV/0!</v>
      </c>
      <c r="K224" s="27">
        <v>52</v>
      </c>
      <c r="L224" s="27">
        <v>25</v>
      </c>
      <c r="M224" s="27">
        <v>167</v>
      </c>
      <c r="N224" s="27">
        <v>148</v>
      </c>
      <c r="O224" s="1">
        <f t="shared" si="15"/>
        <v>52</v>
      </c>
      <c r="P224" s="27">
        <f t="shared" si="16"/>
        <v>25</v>
      </c>
      <c r="Q224" s="1">
        <f t="shared" si="17"/>
        <v>167</v>
      </c>
      <c r="R224" s="1">
        <f t="shared" si="18"/>
        <v>148</v>
      </c>
    </row>
    <row r="225" spans="1:18" x14ac:dyDescent="0.25">
      <c r="A225" s="16">
        <v>44337</v>
      </c>
      <c r="C225" s="35" t="e">
        <f t="shared" si="19"/>
        <v>#DIV/0!</v>
      </c>
      <c r="K225" s="27">
        <v>48</v>
      </c>
      <c r="L225" s="27">
        <v>23</v>
      </c>
      <c r="M225" s="27">
        <v>159</v>
      </c>
      <c r="N225" s="27">
        <v>142</v>
      </c>
      <c r="O225" s="1">
        <f t="shared" si="15"/>
        <v>48</v>
      </c>
      <c r="P225" s="27">
        <f t="shared" si="16"/>
        <v>23</v>
      </c>
      <c r="Q225" s="1">
        <f t="shared" si="17"/>
        <v>159</v>
      </c>
      <c r="R225" s="1">
        <f t="shared" si="18"/>
        <v>142</v>
      </c>
    </row>
    <row r="226" spans="1:18" x14ac:dyDescent="0.25">
      <c r="A226" s="16">
        <v>44338</v>
      </c>
      <c r="C226" s="35" t="e">
        <f t="shared" si="19"/>
        <v>#DIV/0!</v>
      </c>
      <c r="K226" s="27">
        <v>44</v>
      </c>
      <c r="L226" s="27">
        <v>21</v>
      </c>
      <c r="M226" s="27">
        <v>152</v>
      </c>
      <c r="N226" s="27">
        <v>137</v>
      </c>
      <c r="O226" s="1">
        <f t="shared" si="15"/>
        <v>44</v>
      </c>
      <c r="P226" s="27">
        <f t="shared" si="16"/>
        <v>21</v>
      </c>
      <c r="Q226" s="1">
        <f t="shared" si="17"/>
        <v>152</v>
      </c>
      <c r="R226" s="1">
        <f t="shared" si="18"/>
        <v>137</v>
      </c>
    </row>
    <row r="227" spans="1:18" x14ac:dyDescent="0.25">
      <c r="A227" s="16">
        <v>44339</v>
      </c>
      <c r="C227" s="35" t="e">
        <f t="shared" si="19"/>
        <v>#DIV/0!</v>
      </c>
      <c r="K227" s="27">
        <v>40</v>
      </c>
      <c r="L227" s="27">
        <v>19</v>
      </c>
      <c r="M227" s="27">
        <v>144</v>
      </c>
      <c r="N227" s="27">
        <v>131</v>
      </c>
      <c r="O227" s="1">
        <f t="shared" si="15"/>
        <v>40</v>
      </c>
      <c r="P227" s="27">
        <f t="shared" si="16"/>
        <v>19</v>
      </c>
      <c r="Q227" s="1">
        <f t="shared" si="17"/>
        <v>144</v>
      </c>
      <c r="R227" s="1">
        <f t="shared" si="18"/>
        <v>131</v>
      </c>
    </row>
    <row r="228" spans="1:18" x14ac:dyDescent="0.25">
      <c r="A228" s="16">
        <v>44340</v>
      </c>
      <c r="C228" s="35" t="e">
        <f t="shared" si="19"/>
        <v>#DIV/0!</v>
      </c>
      <c r="K228" s="27">
        <v>37</v>
      </c>
      <c r="L228" s="27">
        <v>18</v>
      </c>
      <c r="M228" s="27">
        <v>137</v>
      </c>
      <c r="N228" s="27">
        <v>126</v>
      </c>
      <c r="O228" s="1">
        <f t="shared" si="15"/>
        <v>37</v>
      </c>
      <c r="P228" s="27">
        <f t="shared" si="16"/>
        <v>18</v>
      </c>
      <c r="Q228" s="1">
        <f t="shared" si="17"/>
        <v>137</v>
      </c>
      <c r="R228" s="1">
        <f t="shared" si="18"/>
        <v>126</v>
      </c>
    </row>
    <row r="229" spans="1:18" x14ac:dyDescent="0.25">
      <c r="A229" s="16">
        <v>44341</v>
      </c>
      <c r="C229" s="35" t="e">
        <f t="shared" si="19"/>
        <v>#DIV/0!</v>
      </c>
      <c r="K229" s="27">
        <v>34</v>
      </c>
      <c r="L229" s="27">
        <v>16</v>
      </c>
      <c r="M229" s="27">
        <v>130</v>
      </c>
      <c r="N229" s="27">
        <v>120</v>
      </c>
      <c r="O229" s="1">
        <f t="shared" si="15"/>
        <v>34</v>
      </c>
      <c r="P229" s="27">
        <f t="shared" si="16"/>
        <v>16</v>
      </c>
      <c r="Q229" s="1">
        <f t="shared" si="17"/>
        <v>130</v>
      </c>
      <c r="R229" s="1">
        <f t="shared" si="18"/>
        <v>120</v>
      </c>
    </row>
    <row r="230" spans="1:18" x14ac:dyDescent="0.25">
      <c r="A230" s="16">
        <v>44342</v>
      </c>
      <c r="C230" s="35" t="e">
        <f t="shared" si="19"/>
        <v>#DIV/0!</v>
      </c>
      <c r="K230" s="27">
        <v>31</v>
      </c>
      <c r="L230" s="27">
        <v>15</v>
      </c>
      <c r="M230" s="27">
        <v>123</v>
      </c>
      <c r="N230" s="27">
        <v>115</v>
      </c>
      <c r="O230" s="1">
        <f t="shared" si="15"/>
        <v>31</v>
      </c>
      <c r="P230" s="27">
        <f t="shared" si="16"/>
        <v>15</v>
      </c>
      <c r="Q230" s="1">
        <f t="shared" si="17"/>
        <v>123</v>
      </c>
      <c r="R230" s="1">
        <f t="shared" si="18"/>
        <v>115</v>
      </c>
    </row>
    <row r="231" spans="1:18" x14ac:dyDescent="0.25">
      <c r="A231" s="16">
        <v>44343</v>
      </c>
      <c r="C231" s="35" t="e">
        <f t="shared" si="19"/>
        <v>#DIV/0!</v>
      </c>
      <c r="K231" s="27">
        <v>29</v>
      </c>
      <c r="L231" s="27">
        <v>13</v>
      </c>
      <c r="M231" s="27">
        <v>116</v>
      </c>
      <c r="N231" s="27">
        <v>110</v>
      </c>
      <c r="O231" s="1">
        <f t="shared" si="15"/>
        <v>29</v>
      </c>
      <c r="P231" s="27">
        <f t="shared" si="16"/>
        <v>13</v>
      </c>
      <c r="Q231" s="1">
        <f t="shared" si="17"/>
        <v>116</v>
      </c>
      <c r="R231" s="1">
        <f t="shared" si="18"/>
        <v>110</v>
      </c>
    </row>
    <row r="232" spans="1:18" x14ac:dyDescent="0.25">
      <c r="A232" s="16">
        <v>44344</v>
      </c>
      <c r="C232" s="35" t="e">
        <f t="shared" si="19"/>
        <v>#DIV/0!</v>
      </c>
      <c r="K232" s="27">
        <v>26</v>
      </c>
      <c r="L232" s="27">
        <v>12</v>
      </c>
      <c r="M232" s="27">
        <v>110</v>
      </c>
      <c r="N232" s="27">
        <v>105</v>
      </c>
      <c r="O232" s="1">
        <f t="shared" si="15"/>
        <v>26</v>
      </c>
      <c r="P232" s="27">
        <f t="shared" si="16"/>
        <v>12</v>
      </c>
      <c r="Q232" s="1">
        <f t="shared" si="17"/>
        <v>110</v>
      </c>
      <c r="R232" s="1">
        <f t="shared" si="18"/>
        <v>105</v>
      </c>
    </row>
    <row r="233" spans="1:18" x14ac:dyDescent="0.25">
      <c r="A233" s="16">
        <v>44345</v>
      </c>
      <c r="C233" s="35" t="e">
        <f t="shared" si="19"/>
        <v>#DIV/0!</v>
      </c>
      <c r="K233" s="27">
        <v>24</v>
      </c>
      <c r="L233" s="27">
        <v>11</v>
      </c>
      <c r="M233" s="27">
        <v>103</v>
      </c>
      <c r="N233" s="27">
        <v>100</v>
      </c>
      <c r="O233" s="1">
        <f t="shared" si="15"/>
        <v>24</v>
      </c>
      <c r="P233" s="27">
        <f t="shared" si="16"/>
        <v>11</v>
      </c>
      <c r="Q233" s="1">
        <f t="shared" si="17"/>
        <v>103</v>
      </c>
      <c r="R233" s="1">
        <f t="shared" si="18"/>
        <v>100</v>
      </c>
    </row>
    <row r="234" spans="1:18" x14ac:dyDescent="0.25">
      <c r="A234" s="16">
        <v>44346</v>
      </c>
      <c r="C234" s="35" t="e">
        <f t="shared" si="19"/>
        <v>#DIV/0!</v>
      </c>
      <c r="K234" s="27">
        <v>22</v>
      </c>
      <c r="L234" s="27">
        <v>10</v>
      </c>
      <c r="M234" s="27">
        <v>98</v>
      </c>
      <c r="N234" s="27">
        <v>95</v>
      </c>
      <c r="O234" s="1">
        <f t="shared" si="15"/>
        <v>22</v>
      </c>
      <c r="P234" s="27">
        <f t="shared" si="16"/>
        <v>10</v>
      </c>
      <c r="Q234" s="1">
        <f t="shared" si="17"/>
        <v>98</v>
      </c>
      <c r="R234" s="1">
        <f t="shared" si="18"/>
        <v>95</v>
      </c>
    </row>
    <row r="235" spans="1:18" x14ac:dyDescent="0.25">
      <c r="A235" s="16">
        <v>44347</v>
      </c>
      <c r="C235" s="35" t="e">
        <f t="shared" si="19"/>
        <v>#DIV/0!</v>
      </c>
      <c r="K235" s="27">
        <v>20</v>
      </c>
      <c r="L235" s="27">
        <v>9</v>
      </c>
      <c r="M235" s="27">
        <v>92</v>
      </c>
      <c r="N235" s="27">
        <v>90</v>
      </c>
      <c r="O235" s="1">
        <f t="shared" si="15"/>
        <v>20</v>
      </c>
      <c r="P235" s="27">
        <f t="shared" si="16"/>
        <v>9</v>
      </c>
      <c r="Q235" s="1">
        <f t="shared" si="17"/>
        <v>92</v>
      </c>
      <c r="R235" s="1">
        <f t="shared" si="18"/>
        <v>90</v>
      </c>
    </row>
    <row r="236" spans="1:18" x14ac:dyDescent="0.25">
      <c r="A236" s="16">
        <v>44348</v>
      </c>
      <c r="C236" s="35" t="e">
        <f t="shared" si="19"/>
        <v>#DIV/0!</v>
      </c>
      <c r="K236" s="27">
        <v>18</v>
      </c>
      <c r="L236" s="27">
        <v>9</v>
      </c>
      <c r="M236" s="27">
        <v>86</v>
      </c>
      <c r="N236" s="27">
        <v>86</v>
      </c>
      <c r="O236" s="1">
        <f t="shared" si="15"/>
        <v>18</v>
      </c>
      <c r="P236" s="27">
        <f t="shared" si="16"/>
        <v>9</v>
      </c>
      <c r="Q236" s="1">
        <f t="shared" si="17"/>
        <v>86</v>
      </c>
      <c r="R236" s="1">
        <f t="shared" si="18"/>
        <v>86</v>
      </c>
    </row>
    <row r="237" spans="1:18" x14ac:dyDescent="0.25">
      <c r="A237" s="16">
        <v>44349</v>
      </c>
      <c r="C237" s="35" t="e">
        <f t="shared" si="19"/>
        <v>#DIV/0!</v>
      </c>
      <c r="K237" s="27">
        <v>17</v>
      </c>
      <c r="L237" s="27">
        <v>8</v>
      </c>
      <c r="M237" s="27">
        <v>81</v>
      </c>
      <c r="N237" s="27">
        <v>81</v>
      </c>
      <c r="O237" s="1">
        <f t="shared" si="15"/>
        <v>17</v>
      </c>
      <c r="P237" s="27">
        <f t="shared" si="16"/>
        <v>8</v>
      </c>
      <c r="Q237" s="1">
        <f t="shared" si="17"/>
        <v>81</v>
      </c>
      <c r="R237" s="1">
        <f t="shared" si="18"/>
        <v>81</v>
      </c>
    </row>
    <row r="238" spans="1:18" x14ac:dyDescent="0.25">
      <c r="A238" s="16">
        <v>44350</v>
      </c>
      <c r="C238" s="35" t="e">
        <f t="shared" si="19"/>
        <v>#DIV/0!</v>
      </c>
      <c r="K238" s="27">
        <v>15</v>
      </c>
      <c r="L238" s="27">
        <v>7</v>
      </c>
      <c r="M238" s="27">
        <v>76</v>
      </c>
      <c r="N238" s="27">
        <v>77</v>
      </c>
      <c r="O238" s="1">
        <f t="shared" si="15"/>
        <v>15</v>
      </c>
      <c r="P238" s="27">
        <f t="shared" si="16"/>
        <v>7</v>
      </c>
      <c r="Q238" s="1">
        <f t="shared" si="17"/>
        <v>76</v>
      </c>
      <c r="R238" s="1">
        <f t="shared" si="18"/>
        <v>77</v>
      </c>
    </row>
    <row r="239" spans="1:18" x14ac:dyDescent="0.25">
      <c r="A239" s="16">
        <v>44351</v>
      </c>
      <c r="C239" s="35" t="e">
        <f t="shared" si="19"/>
        <v>#DIV/0!</v>
      </c>
      <c r="K239" s="27">
        <v>14</v>
      </c>
      <c r="L239" s="27">
        <v>7</v>
      </c>
      <c r="M239" s="27">
        <v>71</v>
      </c>
      <c r="N239" s="27">
        <v>73</v>
      </c>
      <c r="O239" s="1">
        <f t="shared" si="15"/>
        <v>14</v>
      </c>
      <c r="P239" s="27">
        <f t="shared" si="16"/>
        <v>7</v>
      </c>
      <c r="Q239" s="1">
        <f t="shared" si="17"/>
        <v>71</v>
      </c>
      <c r="R239" s="1">
        <f t="shared" si="18"/>
        <v>73</v>
      </c>
    </row>
    <row r="240" spans="1:18" x14ac:dyDescent="0.25">
      <c r="A240" s="16">
        <v>44352</v>
      </c>
      <c r="C240" s="35" t="e">
        <f t="shared" si="19"/>
        <v>#DIV/0!</v>
      </c>
      <c r="K240" s="27">
        <v>13</v>
      </c>
      <c r="L240" s="27">
        <v>6</v>
      </c>
      <c r="M240" s="27">
        <v>67</v>
      </c>
      <c r="N240" s="27">
        <v>69</v>
      </c>
      <c r="O240" s="1">
        <f t="shared" si="15"/>
        <v>13</v>
      </c>
      <c r="P240" s="27">
        <f t="shared" si="16"/>
        <v>6</v>
      </c>
      <c r="Q240" s="1">
        <f t="shared" si="17"/>
        <v>67</v>
      </c>
      <c r="R240" s="1">
        <f t="shared" si="18"/>
        <v>69</v>
      </c>
    </row>
    <row r="241" spans="1:18" x14ac:dyDescent="0.25">
      <c r="A241" s="16">
        <v>44353</v>
      </c>
      <c r="C241" s="35" t="e">
        <f t="shared" si="19"/>
        <v>#DIV/0!</v>
      </c>
      <c r="K241" s="27">
        <v>12</v>
      </c>
      <c r="L241" s="27">
        <v>6</v>
      </c>
      <c r="M241" s="27">
        <v>62</v>
      </c>
      <c r="N241" s="27">
        <v>65</v>
      </c>
      <c r="O241" s="1">
        <f t="shared" si="15"/>
        <v>12</v>
      </c>
      <c r="P241" s="27">
        <f t="shared" si="16"/>
        <v>6</v>
      </c>
      <c r="Q241" s="1">
        <f t="shared" si="17"/>
        <v>62</v>
      </c>
      <c r="R241" s="1">
        <f t="shared" si="18"/>
        <v>65</v>
      </c>
    </row>
    <row r="242" spans="1:18" x14ac:dyDescent="0.25">
      <c r="A242" s="16">
        <v>44354</v>
      </c>
      <c r="C242" s="35" t="e">
        <f t="shared" si="19"/>
        <v>#DIV/0!</v>
      </c>
      <c r="K242" s="27">
        <v>11</v>
      </c>
      <c r="L242" s="27">
        <v>5</v>
      </c>
      <c r="M242" s="27">
        <v>58</v>
      </c>
      <c r="N242" s="27">
        <v>61</v>
      </c>
      <c r="O242" s="1">
        <f t="shared" si="15"/>
        <v>11</v>
      </c>
      <c r="P242" s="27">
        <f t="shared" si="16"/>
        <v>5</v>
      </c>
      <c r="Q242" s="1">
        <f t="shared" si="17"/>
        <v>58</v>
      </c>
      <c r="R242" s="1">
        <f t="shared" si="18"/>
        <v>61</v>
      </c>
    </row>
    <row r="243" spans="1:18" x14ac:dyDescent="0.25">
      <c r="A243" s="16">
        <v>44355</v>
      </c>
      <c r="C243" s="35" t="e">
        <f t="shared" si="19"/>
        <v>#DIV/0!</v>
      </c>
      <c r="K243" s="27">
        <v>10</v>
      </c>
      <c r="L243" s="27">
        <v>5</v>
      </c>
      <c r="M243" s="27">
        <v>54</v>
      </c>
      <c r="N243" s="27">
        <v>58</v>
      </c>
      <c r="O243" s="1">
        <f t="shared" si="15"/>
        <v>10</v>
      </c>
      <c r="P243" s="27">
        <f t="shared" si="16"/>
        <v>5</v>
      </c>
      <c r="Q243" s="1">
        <f t="shared" si="17"/>
        <v>54</v>
      </c>
      <c r="R243" s="1">
        <f t="shared" si="18"/>
        <v>58</v>
      </c>
    </row>
    <row r="244" spans="1:18" x14ac:dyDescent="0.25">
      <c r="A244" s="16">
        <v>44356</v>
      </c>
      <c r="C244" s="35" t="e">
        <f t="shared" si="19"/>
        <v>#DIV/0!</v>
      </c>
      <c r="K244" s="27">
        <v>9</v>
      </c>
      <c r="L244" s="27">
        <v>4</v>
      </c>
      <c r="M244" s="27">
        <v>51</v>
      </c>
      <c r="N244" s="27">
        <v>55</v>
      </c>
      <c r="O244" s="1">
        <f t="shared" si="15"/>
        <v>9</v>
      </c>
      <c r="P244" s="27">
        <f t="shared" si="16"/>
        <v>4</v>
      </c>
      <c r="Q244" s="1">
        <f t="shared" si="17"/>
        <v>51</v>
      </c>
      <c r="R244" s="1">
        <f t="shared" si="18"/>
        <v>55</v>
      </c>
    </row>
    <row r="245" spans="1:18" x14ac:dyDescent="0.25">
      <c r="A245" s="16">
        <v>44357</v>
      </c>
      <c r="C245" s="35" t="e">
        <f t="shared" si="19"/>
        <v>#DIV/0!</v>
      </c>
      <c r="K245" s="27">
        <v>8</v>
      </c>
      <c r="L245" s="27">
        <v>4</v>
      </c>
      <c r="M245" s="27">
        <v>47</v>
      </c>
      <c r="N245" s="27">
        <v>51</v>
      </c>
      <c r="O245" s="1">
        <f>D245+K245</f>
        <v>8</v>
      </c>
      <c r="P245" s="27">
        <f t="shared" si="16"/>
        <v>4</v>
      </c>
      <c r="Q245" s="1">
        <f t="shared" si="17"/>
        <v>47</v>
      </c>
      <c r="R245" s="1">
        <f t="shared" si="18"/>
        <v>51</v>
      </c>
    </row>
    <row r="246" spans="1:18" x14ac:dyDescent="0.25">
      <c r="A246" s="16">
        <v>44358</v>
      </c>
      <c r="C246" s="35" t="e">
        <f t="shared" si="19"/>
        <v>#DIV/0!</v>
      </c>
      <c r="K246" s="27">
        <v>8</v>
      </c>
      <c r="L246" s="27">
        <v>4</v>
      </c>
      <c r="M246" s="27">
        <v>44</v>
      </c>
      <c r="N246" s="27">
        <v>48</v>
      </c>
      <c r="O246" s="1">
        <f t="shared" si="15"/>
        <v>8</v>
      </c>
      <c r="P246" s="27">
        <f t="shared" si="16"/>
        <v>4</v>
      </c>
      <c r="Q246" s="1">
        <f t="shared" si="17"/>
        <v>44</v>
      </c>
      <c r="R246" s="1">
        <f t="shared" si="18"/>
        <v>48</v>
      </c>
    </row>
    <row r="247" spans="1:18" x14ac:dyDescent="0.25">
      <c r="A247" s="16">
        <v>44359</v>
      </c>
      <c r="C247" s="35" t="e">
        <f t="shared" si="19"/>
        <v>#DIV/0!</v>
      </c>
      <c r="K247" s="27">
        <v>7</v>
      </c>
      <c r="L247" s="27">
        <v>4</v>
      </c>
      <c r="M247" s="27">
        <v>41</v>
      </c>
      <c r="N247" s="27">
        <v>45</v>
      </c>
      <c r="O247" s="1">
        <f t="shared" si="15"/>
        <v>7</v>
      </c>
      <c r="R247" s="1">
        <f t="shared" si="18"/>
        <v>45</v>
      </c>
    </row>
    <row r="248" spans="1:18" x14ac:dyDescent="0.25">
      <c r="A248" s="16">
        <v>44360</v>
      </c>
      <c r="C248" s="35" t="e">
        <f t="shared" si="19"/>
        <v>#DIV/0!</v>
      </c>
      <c r="K248" s="27">
        <v>7</v>
      </c>
      <c r="L248" s="27">
        <v>3</v>
      </c>
      <c r="M248" s="27">
        <v>38</v>
      </c>
      <c r="N248" s="27">
        <v>43</v>
      </c>
      <c r="O248" s="1">
        <f t="shared" si="15"/>
        <v>7</v>
      </c>
      <c r="R248" s="1">
        <f t="shared" si="18"/>
        <v>43</v>
      </c>
    </row>
    <row r="249" spans="1:18" x14ac:dyDescent="0.25">
      <c r="A249" s="16">
        <v>44361</v>
      </c>
      <c r="C249" s="35" t="e">
        <f t="shared" si="19"/>
        <v>#DIV/0!</v>
      </c>
      <c r="K249" s="27">
        <v>6</v>
      </c>
      <c r="L249" s="27">
        <v>3</v>
      </c>
      <c r="M249" s="27">
        <v>35</v>
      </c>
      <c r="N249" s="27">
        <v>40</v>
      </c>
      <c r="O249" s="1">
        <f t="shared" si="15"/>
        <v>6</v>
      </c>
      <c r="R249" s="1">
        <f t="shared" si="18"/>
        <v>40</v>
      </c>
    </row>
    <row r="250" spans="1:18" x14ac:dyDescent="0.25">
      <c r="A250" s="16">
        <v>44362</v>
      </c>
      <c r="C250" s="35" t="e">
        <f t="shared" si="19"/>
        <v>#DIV/0!</v>
      </c>
      <c r="K250" s="27">
        <v>6</v>
      </c>
      <c r="L250" s="27">
        <v>3</v>
      </c>
      <c r="M250" s="27">
        <v>33</v>
      </c>
      <c r="N250" s="27">
        <v>37</v>
      </c>
      <c r="O250" s="1">
        <f t="shared" si="15"/>
        <v>6</v>
      </c>
      <c r="R250" s="1">
        <f t="shared" si="18"/>
        <v>37</v>
      </c>
    </row>
    <row r="251" spans="1:18" x14ac:dyDescent="0.25">
      <c r="A251" s="16">
        <v>44363</v>
      </c>
      <c r="C251" s="35" t="e">
        <f t="shared" si="19"/>
        <v>#DIV/0!</v>
      </c>
      <c r="K251" s="27">
        <v>5</v>
      </c>
      <c r="L251" s="27">
        <v>3</v>
      </c>
      <c r="M251" s="27">
        <v>30</v>
      </c>
      <c r="N251" s="27">
        <v>35</v>
      </c>
      <c r="O251" s="1">
        <f t="shared" si="15"/>
        <v>5</v>
      </c>
      <c r="R251" s="1">
        <f t="shared" si="18"/>
        <v>35</v>
      </c>
    </row>
    <row r="252" spans="1:18" x14ac:dyDescent="0.25">
      <c r="A252" s="16">
        <v>44364</v>
      </c>
      <c r="C252" s="35" t="e">
        <f t="shared" si="19"/>
        <v>#DIV/0!</v>
      </c>
      <c r="K252" s="27">
        <v>5</v>
      </c>
      <c r="L252" s="27">
        <v>3</v>
      </c>
      <c r="M252" s="27">
        <v>28</v>
      </c>
      <c r="N252" s="27">
        <v>33</v>
      </c>
      <c r="O252" s="1">
        <f t="shared" si="15"/>
        <v>5</v>
      </c>
      <c r="R252" s="1">
        <f t="shared" si="18"/>
        <v>33</v>
      </c>
    </row>
    <row r="253" spans="1:18" x14ac:dyDescent="0.25">
      <c r="A253" s="16">
        <v>44365</v>
      </c>
      <c r="C253" s="35" t="e">
        <f t="shared" si="19"/>
        <v>#DIV/0!</v>
      </c>
      <c r="K253" s="27">
        <v>5</v>
      </c>
      <c r="L253" s="27">
        <v>3</v>
      </c>
      <c r="M253" s="27">
        <v>26</v>
      </c>
      <c r="N253" s="27">
        <v>30</v>
      </c>
      <c r="O253" s="1">
        <f t="shared" si="15"/>
        <v>5</v>
      </c>
      <c r="R253" s="1">
        <f t="shared" si="18"/>
        <v>30</v>
      </c>
    </row>
    <row r="254" spans="1:18" x14ac:dyDescent="0.25">
      <c r="A254" s="16">
        <v>44366</v>
      </c>
      <c r="C254" s="35" t="e">
        <f t="shared" si="19"/>
        <v>#DIV/0!</v>
      </c>
      <c r="K254" s="27">
        <v>5</v>
      </c>
      <c r="L254" s="27">
        <v>3</v>
      </c>
      <c r="M254" s="27">
        <v>24</v>
      </c>
      <c r="N254" s="27">
        <v>28</v>
      </c>
      <c r="O254" s="1">
        <f t="shared" si="15"/>
        <v>5</v>
      </c>
      <c r="R254" s="1">
        <f t="shared" si="18"/>
        <v>28</v>
      </c>
    </row>
    <row r="255" spans="1:18" x14ac:dyDescent="0.25">
      <c r="A255" s="16">
        <v>44367</v>
      </c>
      <c r="C255" s="35" t="e">
        <f t="shared" si="19"/>
        <v>#DIV/0!</v>
      </c>
      <c r="K255" s="27">
        <v>5</v>
      </c>
      <c r="L255" s="27">
        <v>2</v>
      </c>
      <c r="M255" s="27">
        <v>22</v>
      </c>
      <c r="N255" s="27">
        <v>27</v>
      </c>
      <c r="O255" s="1">
        <f t="shared" si="15"/>
        <v>5</v>
      </c>
      <c r="R255" s="1">
        <f t="shared" si="18"/>
        <v>27</v>
      </c>
    </row>
    <row r="256" spans="1:18" x14ac:dyDescent="0.25">
      <c r="A256" s="16">
        <v>44368</v>
      </c>
      <c r="C256" s="35" t="e">
        <f t="shared" si="19"/>
        <v>#DIV/0!</v>
      </c>
      <c r="K256" s="27">
        <v>5</v>
      </c>
      <c r="L256" s="27">
        <v>2</v>
      </c>
      <c r="M256" s="27">
        <v>21</v>
      </c>
      <c r="N256" s="27">
        <v>25</v>
      </c>
      <c r="O256" s="1">
        <f t="shared" si="15"/>
        <v>5</v>
      </c>
      <c r="R256" s="1">
        <f t="shared" si="18"/>
        <v>25</v>
      </c>
    </row>
    <row r="257" spans="1:18" x14ac:dyDescent="0.25">
      <c r="A257" s="16">
        <v>44369</v>
      </c>
      <c r="C257" s="35" t="e">
        <f t="shared" si="19"/>
        <v>#DIV/0!</v>
      </c>
      <c r="K257" s="27">
        <v>3</v>
      </c>
      <c r="L257" s="27">
        <v>2</v>
      </c>
      <c r="M257" s="27">
        <v>19</v>
      </c>
      <c r="N257" s="27">
        <v>23</v>
      </c>
      <c r="O257" s="1">
        <f t="shared" si="15"/>
        <v>3</v>
      </c>
      <c r="R257" s="1">
        <f t="shared" si="18"/>
        <v>23</v>
      </c>
    </row>
    <row r="258" spans="1:18" x14ac:dyDescent="0.25">
      <c r="A258" s="16">
        <v>44370</v>
      </c>
      <c r="C258" s="35" t="e">
        <f t="shared" si="19"/>
        <v>#DIV/0!</v>
      </c>
      <c r="K258" s="27">
        <v>3</v>
      </c>
      <c r="L258" s="27">
        <v>2</v>
      </c>
      <c r="M258" s="27">
        <v>18</v>
      </c>
      <c r="N258" s="27">
        <v>21</v>
      </c>
      <c r="O258" s="1">
        <f t="shared" ref="O258:O262" si="20">D258+K258</f>
        <v>3</v>
      </c>
      <c r="R258" s="1">
        <f t="shared" si="18"/>
        <v>21</v>
      </c>
    </row>
    <row r="259" spans="1:18" x14ac:dyDescent="0.25">
      <c r="A259" s="16">
        <v>44371</v>
      </c>
      <c r="C259" s="35" t="e">
        <f t="shared" si="19"/>
        <v>#DIV/0!</v>
      </c>
      <c r="K259" s="27">
        <v>3</v>
      </c>
      <c r="L259" s="27">
        <v>2</v>
      </c>
      <c r="M259" s="27">
        <v>16</v>
      </c>
      <c r="N259" s="27">
        <v>20</v>
      </c>
      <c r="O259" s="1">
        <f t="shared" si="20"/>
        <v>3</v>
      </c>
    </row>
    <row r="260" spans="1:18" x14ac:dyDescent="0.25">
      <c r="A260" s="16">
        <v>44372</v>
      </c>
      <c r="C260" s="35" t="e">
        <f t="shared" si="19"/>
        <v>#DIV/0!</v>
      </c>
      <c r="K260" s="27">
        <v>3</v>
      </c>
      <c r="M260" s="27">
        <v>15</v>
      </c>
      <c r="N260" s="27">
        <v>19</v>
      </c>
      <c r="O260" s="1">
        <f t="shared" si="20"/>
        <v>3</v>
      </c>
    </row>
    <row r="261" spans="1:18" x14ac:dyDescent="0.25">
      <c r="A261" s="16">
        <v>44373</v>
      </c>
      <c r="C261" s="35" t="e">
        <f t="shared" si="19"/>
        <v>#DIV/0!</v>
      </c>
      <c r="K261" s="27">
        <v>3</v>
      </c>
      <c r="M261" s="27">
        <v>14</v>
      </c>
      <c r="N261" s="27">
        <v>17</v>
      </c>
      <c r="O261" s="1">
        <f t="shared" si="20"/>
        <v>3</v>
      </c>
    </row>
    <row r="262" spans="1:18" x14ac:dyDescent="0.25">
      <c r="A262" s="16">
        <v>44374</v>
      </c>
      <c r="C262" s="35" t="e">
        <f t="shared" si="19"/>
        <v>#DIV/0!</v>
      </c>
      <c r="K262" s="27">
        <v>3</v>
      </c>
      <c r="M262" s="27">
        <v>13</v>
      </c>
      <c r="N262" s="27">
        <v>16</v>
      </c>
      <c r="O262" s="1">
        <f t="shared" si="20"/>
        <v>3</v>
      </c>
    </row>
    <row r="263" spans="1:18" x14ac:dyDescent="0.25">
      <c r="A263" s="16">
        <v>44375</v>
      </c>
      <c r="C263" s="35" t="e">
        <f t="shared" ref="C263:C265" si="21">AVERAGE(B260:B266)</f>
        <v>#DIV/0!</v>
      </c>
      <c r="K263" s="27">
        <v>1</v>
      </c>
      <c r="M263" s="27">
        <v>12</v>
      </c>
      <c r="N263" s="27">
        <v>15</v>
      </c>
    </row>
    <row r="264" spans="1:18" x14ac:dyDescent="0.25">
      <c r="A264" s="16">
        <v>44376</v>
      </c>
      <c r="C264" s="35" t="e">
        <f t="shared" si="21"/>
        <v>#DIV/0!</v>
      </c>
      <c r="K264" s="27">
        <v>1</v>
      </c>
      <c r="M264" s="27">
        <v>11</v>
      </c>
      <c r="N264" s="27">
        <v>14</v>
      </c>
    </row>
    <row r="265" spans="1:18" x14ac:dyDescent="0.25">
      <c r="A265" s="16">
        <v>44377</v>
      </c>
      <c r="C265" s="35" t="e">
        <f t="shared" si="21"/>
        <v>#DIV/0!</v>
      </c>
      <c r="K265" s="27">
        <v>1</v>
      </c>
      <c r="M265" s="27">
        <v>11</v>
      </c>
      <c r="N265" s="27">
        <v>13</v>
      </c>
    </row>
    <row r="266" spans="1:18" x14ac:dyDescent="0.25">
      <c r="K266" s="27">
        <v>1</v>
      </c>
      <c r="M266" s="27">
        <v>10</v>
      </c>
      <c r="N266" s="27">
        <v>12</v>
      </c>
    </row>
    <row r="267" spans="1:18" x14ac:dyDescent="0.25">
      <c r="M267" s="27">
        <v>9</v>
      </c>
      <c r="N267" s="27">
        <v>11</v>
      </c>
    </row>
    <row r="268" spans="1:18" x14ac:dyDescent="0.25">
      <c r="M268" s="27">
        <v>9</v>
      </c>
      <c r="N268" s="27">
        <v>10</v>
      </c>
    </row>
    <row r="269" spans="1:18" x14ac:dyDescent="0.25">
      <c r="M269" s="27">
        <v>8</v>
      </c>
      <c r="N269" s="27">
        <v>10</v>
      </c>
    </row>
    <row r="270" spans="1:18" x14ac:dyDescent="0.25">
      <c r="M270" s="27">
        <v>8</v>
      </c>
      <c r="N270" s="27">
        <v>9</v>
      </c>
    </row>
    <row r="271" spans="1:18" x14ac:dyDescent="0.25">
      <c r="M271" s="27">
        <v>7</v>
      </c>
      <c r="N271" s="27">
        <v>8</v>
      </c>
    </row>
    <row r="272" spans="1:18" x14ac:dyDescent="0.25">
      <c r="M272" s="27">
        <v>7</v>
      </c>
      <c r="N272" s="27">
        <v>8</v>
      </c>
    </row>
    <row r="273" spans="13:14" x14ac:dyDescent="0.25">
      <c r="M273" s="27">
        <v>6</v>
      </c>
      <c r="N273" s="27">
        <v>7</v>
      </c>
    </row>
    <row r="274" spans="13:14" x14ac:dyDescent="0.25">
      <c r="M274" s="27">
        <v>6</v>
      </c>
      <c r="N274" s="27">
        <v>7</v>
      </c>
    </row>
    <row r="275" spans="13:14" x14ac:dyDescent="0.25">
      <c r="M275" s="27">
        <v>6</v>
      </c>
      <c r="N275" s="27">
        <v>6</v>
      </c>
    </row>
    <row r="276" spans="13:14" x14ac:dyDescent="0.25">
      <c r="M276" s="27">
        <v>36</v>
      </c>
      <c r="N276" s="27">
        <v>6</v>
      </c>
    </row>
    <row r="277" spans="13:14" x14ac:dyDescent="0.25">
      <c r="M277" s="27">
        <v>34</v>
      </c>
      <c r="N277" s="27">
        <v>6</v>
      </c>
    </row>
    <row r="278" spans="13:14" x14ac:dyDescent="0.25">
      <c r="M278" s="27">
        <v>32</v>
      </c>
      <c r="N278" s="27">
        <v>5</v>
      </c>
    </row>
    <row r="279" spans="13:14" x14ac:dyDescent="0.25">
      <c r="M279" s="27">
        <v>30</v>
      </c>
      <c r="N279" s="27">
        <v>5</v>
      </c>
    </row>
    <row r="280" spans="13:14" x14ac:dyDescent="0.25">
      <c r="M280" s="27">
        <v>28</v>
      </c>
      <c r="N280" s="27">
        <v>5</v>
      </c>
    </row>
    <row r="281" spans="13:14" x14ac:dyDescent="0.25">
      <c r="M281" s="27">
        <v>27</v>
      </c>
      <c r="N281" s="27">
        <v>4</v>
      </c>
    </row>
    <row r="282" spans="13:14" x14ac:dyDescent="0.25">
      <c r="M282" s="27">
        <v>25</v>
      </c>
      <c r="N282" s="27">
        <v>4</v>
      </c>
    </row>
    <row r="283" spans="13:14" x14ac:dyDescent="0.25">
      <c r="M283" s="27">
        <v>23</v>
      </c>
      <c r="N283" s="27">
        <v>4</v>
      </c>
    </row>
    <row r="284" spans="13:14" x14ac:dyDescent="0.25">
      <c r="M284" s="27">
        <v>22</v>
      </c>
      <c r="N284" s="27">
        <v>4</v>
      </c>
    </row>
    <row r="285" spans="13:14" x14ac:dyDescent="0.25">
      <c r="M285" s="27">
        <v>20</v>
      </c>
      <c r="N285" s="27">
        <v>4</v>
      </c>
    </row>
    <row r="286" spans="13:14" x14ac:dyDescent="0.25">
      <c r="M286" s="27">
        <v>19</v>
      </c>
      <c r="N286" s="27">
        <v>3</v>
      </c>
    </row>
    <row r="287" spans="13:14" x14ac:dyDescent="0.25">
      <c r="M287" s="27">
        <v>18</v>
      </c>
      <c r="N287" s="27">
        <v>3</v>
      </c>
    </row>
    <row r="288" spans="13:14" x14ac:dyDescent="0.25">
      <c r="M288" s="27">
        <v>17</v>
      </c>
      <c r="N288" s="27">
        <v>3</v>
      </c>
    </row>
    <row r="289" spans="13:14" x14ac:dyDescent="0.25">
      <c r="M289" s="27">
        <v>16</v>
      </c>
      <c r="N289" s="27">
        <v>3</v>
      </c>
    </row>
    <row r="290" spans="13:14" x14ac:dyDescent="0.25">
      <c r="M290" s="27">
        <v>15</v>
      </c>
    </row>
    <row r="291" spans="13:14" x14ac:dyDescent="0.25">
      <c r="M291" s="27">
        <v>14</v>
      </c>
    </row>
    <row r="292" spans="13:14" x14ac:dyDescent="0.25">
      <c r="M292" s="27">
        <v>13</v>
      </c>
    </row>
    <row r="293" spans="13:14" x14ac:dyDescent="0.25">
      <c r="M293" s="27">
        <v>12</v>
      </c>
    </row>
    <row r="294" spans="13:14" x14ac:dyDescent="0.25">
      <c r="M294" s="27">
        <v>11</v>
      </c>
    </row>
    <row r="295" spans="13:14" x14ac:dyDescent="0.25">
      <c r="M295" s="27">
        <v>11</v>
      </c>
    </row>
    <row r="296" spans="13:14" x14ac:dyDescent="0.25">
      <c r="M296" s="27">
        <v>10</v>
      </c>
    </row>
    <row r="297" spans="13:14" x14ac:dyDescent="0.25">
      <c r="M297" s="27">
        <v>10</v>
      </c>
    </row>
    <row r="298" spans="13:14" x14ac:dyDescent="0.25">
      <c r="M298" s="27">
        <v>9</v>
      </c>
    </row>
    <row r="299" spans="13:14" x14ac:dyDescent="0.25">
      <c r="M299" s="27">
        <v>8</v>
      </c>
    </row>
    <row r="300" spans="13:14" x14ac:dyDescent="0.25">
      <c r="M300" s="27">
        <v>8</v>
      </c>
    </row>
    <row r="301" spans="13:14" x14ac:dyDescent="0.25">
      <c r="M301" s="27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2" width="30.7109375" customWidth="1"/>
    <col min="3" max="4" width="30.7109375" style="1" customWidth="1"/>
    <col min="5" max="5" width="30.7109375" style="27" customWidth="1"/>
    <col min="6" max="8" width="30.7109375" style="1" customWidth="1"/>
  </cols>
  <sheetData>
    <row r="1" spans="1:8" ht="69.95" customHeight="1" x14ac:dyDescent="0.25">
      <c r="A1" s="1" t="s">
        <v>24</v>
      </c>
      <c r="B1" s="1" t="s">
        <v>23</v>
      </c>
      <c r="C1" s="15" t="s">
        <v>33</v>
      </c>
      <c r="D1" s="15" t="s">
        <v>34</v>
      </c>
      <c r="E1" s="15" t="s">
        <v>45</v>
      </c>
      <c r="F1" s="15" t="s">
        <v>54</v>
      </c>
      <c r="G1" s="15" t="s">
        <v>49</v>
      </c>
      <c r="H1" s="15" t="s">
        <v>50</v>
      </c>
    </row>
    <row r="2" spans="1:8" x14ac:dyDescent="0.25">
      <c r="A2" s="16">
        <v>44107</v>
      </c>
      <c r="B2" s="12">
        <v>704</v>
      </c>
      <c r="C2" s="1">
        <v>609</v>
      </c>
      <c r="D2" s="1">
        <v>609</v>
      </c>
    </row>
    <row r="3" spans="1:8" x14ac:dyDescent="0.25">
      <c r="A3" s="16">
        <v>44108</v>
      </c>
      <c r="B3" s="12">
        <v>685</v>
      </c>
      <c r="C3" s="1">
        <v>609</v>
      </c>
      <c r="D3" s="1">
        <v>609</v>
      </c>
    </row>
    <row r="4" spans="1:8" x14ac:dyDescent="0.25">
      <c r="A4" s="16">
        <v>44109</v>
      </c>
      <c r="B4" s="12">
        <v>649</v>
      </c>
      <c r="C4" s="1">
        <v>609</v>
      </c>
      <c r="D4" s="1">
        <v>609</v>
      </c>
    </row>
    <row r="5" spans="1:8" x14ac:dyDescent="0.25">
      <c r="A5" s="16">
        <v>44110</v>
      </c>
      <c r="B5" s="12">
        <v>627</v>
      </c>
      <c r="C5" s="1">
        <v>609</v>
      </c>
      <c r="D5" s="1">
        <v>609</v>
      </c>
    </row>
    <row r="6" spans="1:8" x14ac:dyDescent="0.25">
      <c r="A6" s="16">
        <v>44111</v>
      </c>
      <c r="B6" s="12">
        <v>656</v>
      </c>
      <c r="C6" s="1">
        <v>609</v>
      </c>
      <c r="D6" s="1">
        <v>609</v>
      </c>
    </row>
    <row r="7" spans="1:8" x14ac:dyDescent="0.25">
      <c r="A7" s="16">
        <v>44112</v>
      </c>
      <c r="B7" s="12">
        <v>804</v>
      </c>
      <c r="C7" s="1">
        <v>807</v>
      </c>
      <c r="D7" s="1">
        <v>807</v>
      </c>
    </row>
    <row r="8" spans="1:8" x14ac:dyDescent="0.25">
      <c r="A8" s="16">
        <v>44113</v>
      </c>
      <c r="B8" s="12">
        <v>913</v>
      </c>
      <c r="C8" s="1">
        <v>807</v>
      </c>
      <c r="D8" s="1">
        <v>807</v>
      </c>
    </row>
    <row r="9" spans="1:8" x14ac:dyDescent="0.25">
      <c r="A9" s="16">
        <v>44114</v>
      </c>
      <c r="B9" s="12">
        <v>1174</v>
      </c>
      <c r="C9" s="1">
        <v>807</v>
      </c>
      <c r="D9" s="1">
        <v>807</v>
      </c>
    </row>
    <row r="10" spans="1:8" x14ac:dyDescent="0.25">
      <c r="A10" s="16">
        <v>44115</v>
      </c>
      <c r="B10" s="12">
        <v>1252</v>
      </c>
      <c r="C10" s="1">
        <v>807</v>
      </c>
      <c r="D10" s="1">
        <v>807</v>
      </c>
    </row>
    <row r="11" spans="1:8" x14ac:dyDescent="0.25">
      <c r="A11" s="16">
        <v>44116</v>
      </c>
      <c r="B11" s="12">
        <v>1418</v>
      </c>
      <c r="C11" s="1">
        <v>807</v>
      </c>
      <c r="D11" s="1">
        <v>807</v>
      </c>
    </row>
    <row r="12" spans="1:8" x14ac:dyDescent="0.25">
      <c r="A12" s="16">
        <v>44117</v>
      </c>
      <c r="B12" s="12">
        <v>1519</v>
      </c>
      <c r="C12" s="1">
        <v>1593</v>
      </c>
      <c r="D12" s="1">
        <v>1593</v>
      </c>
    </row>
    <row r="13" spans="1:8" x14ac:dyDescent="0.25">
      <c r="A13" s="16">
        <v>44118</v>
      </c>
      <c r="B13" s="12">
        <v>1538</v>
      </c>
      <c r="C13" s="1">
        <v>1593</v>
      </c>
      <c r="D13" s="1">
        <v>1593</v>
      </c>
    </row>
    <row r="14" spans="1:8" x14ac:dyDescent="0.25">
      <c r="A14" s="16">
        <v>44119</v>
      </c>
      <c r="B14" s="12">
        <v>1555</v>
      </c>
      <c r="C14" s="1">
        <v>1593</v>
      </c>
      <c r="D14" s="1">
        <v>1593</v>
      </c>
    </row>
    <row r="15" spans="1:8" x14ac:dyDescent="0.25">
      <c r="A15" s="16">
        <v>44120</v>
      </c>
      <c r="B15" s="12">
        <v>1642</v>
      </c>
      <c r="C15" s="1">
        <v>1593</v>
      </c>
      <c r="D15" s="1">
        <v>1593</v>
      </c>
    </row>
    <row r="16" spans="1:8" x14ac:dyDescent="0.25">
      <c r="A16" s="16">
        <v>44121</v>
      </c>
      <c r="B16" s="12">
        <v>1693</v>
      </c>
      <c r="C16" s="1">
        <v>1593</v>
      </c>
      <c r="D16" s="1">
        <v>1593</v>
      </c>
    </row>
    <row r="17" spans="1:4" x14ac:dyDescent="0.25">
      <c r="A17" s="16">
        <v>44122</v>
      </c>
      <c r="B17" s="12">
        <v>1712</v>
      </c>
      <c r="C17" s="1">
        <v>2122</v>
      </c>
      <c r="D17" s="1">
        <v>2122</v>
      </c>
    </row>
    <row r="18" spans="1:4" x14ac:dyDescent="0.25">
      <c r="A18" s="16">
        <v>44123</v>
      </c>
      <c r="B18" s="12">
        <v>1896</v>
      </c>
      <c r="C18" s="1">
        <v>2122</v>
      </c>
      <c r="D18" s="1">
        <v>2122</v>
      </c>
    </row>
    <row r="19" spans="1:4" x14ac:dyDescent="0.25">
      <c r="A19" s="16">
        <v>44124</v>
      </c>
      <c r="B19" s="12">
        <v>1960</v>
      </c>
      <c r="C19" s="1">
        <v>2122</v>
      </c>
      <c r="D19" s="1">
        <v>2122</v>
      </c>
    </row>
    <row r="20" spans="1:4" x14ac:dyDescent="0.25">
      <c r="A20" s="16">
        <v>44125</v>
      </c>
      <c r="B20" s="12">
        <v>2023</v>
      </c>
      <c r="C20" s="1">
        <v>2122</v>
      </c>
      <c r="D20" s="1">
        <v>2122</v>
      </c>
    </row>
    <row r="21" spans="1:4" x14ac:dyDescent="0.25">
      <c r="A21" s="16">
        <v>44126</v>
      </c>
      <c r="B21" s="12">
        <v>2132</v>
      </c>
      <c r="C21" s="1">
        <v>2122</v>
      </c>
      <c r="D21" s="1">
        <v>2122</v>
      </c>
    </row>
    <row r="22" spans="1:4" x14ac:dyDescent="0.25">
      <c r="A22" s="16">
        <v>44127</v>
      </c>
      <c r="B22" s="12">
        <v>2209</v>
      </c>
      <c r="C22" s="1">
        <v>2797</v>
      </c>
      <c r="D22" s="1">
        <v>2797</v>
      </c>
    </row>
    <row r="23" spans="1:4" x14ac:dyDescent="0.25">
      <c r="A23" s="16">
        <v>44128</v>
      </c>
      <c r="B23" s="12">
        <v>2245</v>
      </c>
      <c r="C23" s="1">
        <v>2797</v>
      </c>
      <c r="D23" s="1">
        <v>2797</v>
      </c>
    </row>
    <row r="24" spans="1:4" x14ac:dyDescent="0.25">
      <c r="A24" s="16">
        <v>44129</v>
      </c>
      <c r="B24" s="12">
        <v>2449</v>
      </c>
      <c r="C24" s="1">
        <v>2797</v>
      </c>
      <c r="D24" s="1">
        <v>2797</v>
      </c>
    </row>
    <row r="25" spans="1:4" x14ac:dyDescent="0.25">
      <c r="A25" s="16">
        <v>44130</v>
      </c>
      <c r="B25" s="12">
        <v>2602</v>
      </c>
      <c r="C25" s="1">
        <v>2797</v>
      </c>
      <c r="D25" s="1">
        <v>2797</v>
      </c>
    </row>
    <row r="26" spans="1:4" x14ac:dyDescent="0.25">
      <c r="A26" s="16">
        <v>44131</v>
      </c>
      <c r="B26" s="12">
        <v>2891</v>
      </c>
      <c r="C26" s="1">
        <v>2797</v>
      </c>
      <c r="D26" s="1">
        <v>2797</v>
      </c>
    </row>
    <row r="27" spans="1:4" x14ac:dyDescent="0.25">
      <c r="A27" s="16">
        <v>44132</v>
      </c>
      <c r="B27" s="12">
        <v>3166</v>
      </c>
      <c r="C27" s="1">
        <v>3632</v>
      </c>
      <c r="D27" s="1">
        <v>3632</v>
      </c>
    </row>
    <row r="28" spans="1:4" x14ac:dyDescent="0.25">
      <c r="A28" s="16">
        <v>44133</v>
      </c>
      <c r="B28" s="12">
        <v>3197</v>
      </c>
      <c r="C28" s="1">
        <v>3632</v>
      </c>
      <c r="D28" s="1">
        <v>3632</v>
      </c>
    </row>
    <row r="29" spans="1:4" x14ac:dyDescent="0.25">
      <c r="A29" s="16">
        <v>44134</v>
      </c>
      <c r="B29" s="12">
        <v>3753</v>
      </c>
      <c r="C29" s="1">
        <v>3632</v>
      </c>
      <c r="D29" s="1">
        <v>3632</v>
      </c>
    </row>
    <row r="30" spans="1:4" x14ac:dyDescent="0.25">
      <c r="A30" s="16">
        <v>44135</v>
      </c>
      <c r="B30" s="12">
        <v>4048</v>
      </c>
      <c r="C30" s="1">
        <v>3632</v>
      </c>
      <c r="D30" s="1">
        <v>3632</v>
      </c>
    </row>
    <row r="31" spans="1:4" x14ac:dyDescent="0.25">
      <c r="A31" s="16">
        <v>44136</v>
      </c>
      <c r="B31" s="12">
        <v>4205</v>
      </c>
      <c r="C31" s="1">
        <v>3632</v>
      </c>
      <c r="D31" s="1">
        <v>3632</v>
      </c>
    </row>
    <row r="32" spans="1:4" x14ac:dyDescent="0.25">
      <c r="A32" s="16">
        <v>44137</v>
      </c>
      <c r="B32" s="12">
        <v>4417</v>
      </c>
      <c r="C32" s="1">
        <v>4629</v>
      </c>
      <c r="D32" s="1">
        <v>4629</v>
      </c>
    </row>
    <row r="33" spans="1:4" x14ac:dyDescent="0.25">
      <c r="A33" s="16">
        <v>44138</v>
      </c>
      <c r="B33" s="12">
        <v>4767</v>
      </c>
      <c r="C33" s="1">
        <v>4629</v>
      </c>
      <c r="D33" s="1">
        <v>4629</v>
      </c>
    </row>
    <row r="34" spans="1:4" x14ac:dyDescent="0.25">
      <c r="A34" s="16">
        <v>44139</v>
      </c>
      <c r="B34" s="12">
        <v>4871</v>
      </c>
      <c r="C34" s="1">
        <v>4629</v>
      </c>
      <c r="D34" s="1">
        <v>4629</v>
      </c>
    </row>
    <row r="35" spans="1:4" x14ac:dyDescent="0.25">
      <c r="A35" s="16">
        <v>44140</v>
      </c>
      <c r="B35" s="12">
        <v>5183</v>
      </c>
      <c r="C35" s="1">
        <v>4629</v>
      </c>
      <c r="D35" s="1">
        <v>4629</v>
      </c>
    </row>
    <row r="36" spans="1:4" x14ac:dyDescent="0.25">
      <c r="A36" s="16">
        <v>44141</v>
      </c>
      <c r="B36" s="12">
        <v>5489</v>
      </c>
      <c r="C36" s="1">
        <v>4629</v>
      </c>
      <c r="D36" s="1">
        <v>4629</v>
      </c>
    </row>
    <row r="37" spans="1:4" x14ac:dyDescent="0.25">
      <c r="A37" s="16">
        <v>44142</v>
      </c>
      <c r="B37" s="12">
        <v>5612</v>
      </c>
      <c r="C37" s="1">
        <v>5756</v>
      </c>
      <c r="D37" s="1">
        <v>5756</v>
      </c>
    </row>
    <row r="38" spans="1:4" x14ac:dyDescent="0.25">
      <c r="A38" s="16">
        <v>44143</v>
      </c>
      <c r="B38" s="12">
        <v>5803</v>
      </c>
      <c r="C38" s="1">
        <v>5756</v>
      </c>
      <c r="D38" s="1">
        <v>5756</v>
      </c>
    </row>
    <row r="39" spans="1:4" x14ac:dyDescent="0.25">
      <c r="A39" s="16">
        <v>44144</v>
      </c>
      <c r="B39" s="12">
        <v>6061</v>
      </c>
      <c r="C39" s="1">
        <v>5756</v>
      </c>
      <c r="D39" s="1">
        <v>5756</v>
      </c>
    </row>
    <row r="40" spans="1:4" x14ac:dyDescent="0.25">
      <c r="A40" s="16">
        <v>44145</v>
      </c>
      <c r="B40" s="12">
        <v>6153</v>
      </c>
      <c r="C40" s="1">
        <v>5756</v>
      </c>
      <c r="D40" s="1">
        <v>5756</v>
      </c>
    </row>
    <row r="41" spans="1:4" x14ac:dyDescent="0.25">
      <c r="A41" s="16">
        <v>44146</v>
      </c>
      <c r="B41" s="12">
        <v>6352</v>
      </c>
      <c r="C41" s="1">
        <v>5756</v>
      </c>
      <c r="D41" s="1">
        <v>5756</v>
      </c>
    </row>
    <row r="42" spans="1:4" x14ac:dyDescent="0.25">
      <c r="A42" s="16">
        <v>44147</v>
      </c>
      <c r="B42" s="12">
        <v>6426</v>
      </c>
      <c r="C42" s="1">
        <v>6934</v>
      </c>
      <c r="D42" s="1">
        <v>6934</v>
      </c>
    </row>
    <row r="43" spans="1:4" x14ac:dyDescent="0.25">
      <c r="A43" s="16">
        <v>44148</v>
      </c>
      <c r="B43" s="12">
        <v>6690</v>
      </c>
      <c r="C43" s="1">
        <v>6934</v>
      </c>
      <c r="D43" s="1">
        <v>6934</v>
      </c>
    </row>
    <row r="44" spans="1:4" x14ac:dyDescent="0.25">
      <c r="A44" s="16">
        <v>44149</v>
      </c>
      <c r="B44" s="12">
        <v>7029</v>
      </c>
      <c r="C44" s="1">
        <v>6934</v>
      </c>
      <c r="D44" s="1">
        <v>6934</v>
      </c>
    </row>
    <row r="45" spans="1:4" x14ac:dyDescent="0.25">
      <c r="A45" s="16">
        <v>44150</v>
      </c>
      <c r="B45" s="12">
        <v>7013</v>
      </c>
      <c r="C45" s="1">
        <v>6934</v>
      </c>
      <c r="D45" s="1">
        <v>6934</v>
      </c>
    </row>
    <row r="46" spans="1:4" x14ac:dyDescent="0.25">
      <c r="A46" s="16">
        <v>44151</v>
      </c>
      <c r="B46" s="8">
        <v>7236</v>
      </c>
      <c r="C46" s="1">
        <v>6934</v>
      </c>
      <c r="D46" s="1">
        <v>6934</v>
      </c>
    </row>
    <row r="47" spans="1:4" x14ac:dyDescent="0.25">
      <c r="A47" s="16">
        <v>44152</v>
      </c>
      <c r="B47" s="8">
        <v>7477</v>
      </c>
      <c r="C47" s="1">
        <v>8031</v>
      </c>
      <c r="D47" s="1">
        <v>8031</v>
      </c>
    </row>
    <row r="48" spans="1:4" x14ac:dyDescent="0.25">
      <c r="A48" s="16">
        <v>44153</v>
      </c>
      <c r="B48" s="8">
        <v>7499</v>
      </c>
      <c r="C48" s="1">
        <v>8031</v>
      </c>
      <c r="D48" s="1">
        <v>8031</v>
      </c>
    </row>
    <row r="49" spans="1:4" x14ac:dyDescent="0.25">
      <c r="A49" s="16">
        <v>44154</v>
      </c>
      <c r="B49" s="8">
        <v>7532</v>
      </c>
      <c r="C49" s="1">
        <v>8031</v>
      </c>
      <c r="D49" s="1">
        <v>8031</v>
      </c>
    </row>
    <row r="50" spans="1:4" x14ac:dyDescent="0.25">
      <c r="A50" s="16">
        <v>44155</v>
      </c>
      <c r="B50" s="12">
        <v>7512</v>
      </c>
      <c r="C50" s="1">
        <v>8031</v>
      </c>
      <c r="D50" s="1">
        <v>8031</v>
      </c>
    </row>
    <row r="51" spans="1:4" x14ac:dyDescent="0.25">
      <c r="A51" s="16">
        <v>44156</v>
      </c>
      <c r="B51" s="12">
        <v>7358</v>
      </c>
      <c r="C51" s="1">
        <v>8031</v>
      </c>
      <c r="D51" s="1">
        <v>8031</v>
      </c>
    </row>
    <row r="52" spans="1:4" x14ac:dyDescent="0.25">
      <c r="A52" s="16">
        <v>44157</v>
      </c>
      <c r="B52" s="12">
        <v>7278</v>
      </c>
      <c r="C52" s="1">
        <v>8868</v>
      </c>
      <c r="D52" s="1">
        <v>8868</v>
      </c>
    </row>
    <row r="53" spans="1:4" x14ac:dyDescent="0.25">
      <c r="A53" s="16">
        <v>44158</v>
      </c>
      <c r="B53" s="12">
        <v>7461</v>
      </c>
      <c r="C53" s="1">
        <v>8868</v>
      </c>
      <c r="D53" s="1">
        <v>8868</v>
      </c>
    </row>
    <row r="54" spans="1:4" x14ac:dyDescent="0.25">
      <c r="A54" s="16">
        <v>44159</v>
      </c>
      <c r="B54" s="8">
        <v>7598</v>
      </c>
      <c r="C54" s="1">
        <v>8868</v>
      </c>
      <c r="D54" s="1">
        <v>8868</v>
      </c>
    </row>
    <row r="55" spans="1:4" x14ac:dyDescent="0.25">
      <c r="A55" s="16">
        <v>44160</v>
      </c>
      <c r="B55" s="8">
        <v>7718</v>
      </c>
      <c r="C55" s="1">
        <v>8868</v>
      </c>
      <c r="D55" s="1">
        <v>8868</v>
      </c>
    </row>
    <row r="56" spans="1:4" x14ac:dyDescent="0.25">
      <c r="A56" s="16">
        <v>44161</v>
      </c>
      <c r="B56" s="8">
        <v>7537</v>
      </c>
      <c r="C56" s="1">
        <v>8868</v>
      </c>
      <c r="D56" s="1">
        <v>8868</v>
      </c>
    </row>
    <row r="57" spans="1:4" x14ac:dyDescent="0.25">
      <c r="A57" s="16">
        <v>44162</v>
      </c>
      <c r="B57" s="12">
        <v>7591</v>
      </c>
      <c r="C57" s="1">
        <v>9262</v>
      </c>
      <c r="D57" s="1">
        <v>5557</v>
      </c>
    </row>
    <row r="58" spans="1:4" x14ac:dyDescent="0.25">
      <c r="A58" s="16">
        <v>44163</v>
      </c>
      <c r="B58" s="12">
        <v>7536</v>
      </c>
      <c r="C58" s="1">
        <v>9262</v>
      </c>
      <c r="D58" s="1">
        <v>5557</v>
      </c>
    </row>
    <row r="59" spans="1:4" x14ac:dyDescent="0.25">
      <c r="A59" s="16">
        <v>44164</v>
      </c>
      <c r="B59" s="12">
        <v>7590</v>
      </c>
      <c r="C59" s="1">
        <v>9262</v>
      </c>
      <c r="D59" s="1">
        <v>5557</v>
      </c>
    </row>
    <row r="60" spans="1:4" x14ac:dyDescent="0.25">
      <c r="A60" s="16">
        <v>44165</v>
      </c>
      <c r="B60" s="12">
        <v>7734</v>
      </c>
      <c r="C60" s="1">
        <v>9262</v>
      </c>
      <c r="D60" s="1">
        <v>5557</v>
      </c>
    </row>
    <row r="61" spans="1:4" x14ac:dyDescent="0.25">
      <c r="A61" s="16">
        <v>44166</v>
      </c>
      <c r="B61" s="12">
        <v>7884</v>
      </c>
      <c r="C61" s="1">
        <v>9262</v>
      </c>
      <c r="D61" s="1">
        <v>5557</v>
      </c>
    </row>
    <row r="62" spans="1:4" x14ac:dyDescent="0.25">
      <c r="A62" s="16">
        <v>44167</v>
      </c>
      <c r="B62" s="12">
        <v>7732</v>
      </c>
      <c r="C62" s="1">
        <v>9097</v>
      </c>
      <c r="D62" s="1">
        <v>3357</v>
      </c>
    </row>
    <row r="63" spans="1:4" x14ac:dyDescent="0.25">
      <c r="A63" s="16">
        <v>44168</v>
      </c>
      <c r="B63" s="12">
        <v>7693</v>
      </c>
      <c r="C63" s="1">
        <v>9097</v>
      </c>
      <c r="D63" s="1">
        <v>3357</v>
      </c>
    </row>
    <row r="64" spans="1:4" x14ac:dyDescent="0.25">
      <c r="A64" s="16">
        <v>44169</v>
      </c>
      <c r="B64" s="12">
        <v>7812</v>
      </c>
      <c r="C64" s="1">
        <v>9097</v>
      </c>
      <c r="D64" s="1">
        <v>3357</v>
      </c>
    </row>
    <row r="65" spans="1:4" x14ac:dyDescent="0.25">
      <c r="A65" s="16">
        <v>44170</v>
      </c>
      <c r="B65" s="12">
        <v>7695</v>
      </c>
      <c r="C65" s="1">
        <v>9097</v>
      </c>
      <c r="D65" s="1">
        <v>3357</v>
      </c>
    </row>
    <row r="66" spans="1:4" x14ac:dyDescent="0.25">
      <c r="A66" s="16">
        <v>44171</v>
      </c>
      <c r="B66" s="12">
        <v>7709</v>
      </c>
      <c r="C66" s="1">
        <v>9097</v>
      </c>
      <c r="D66" s="1">
        <v>3357</v>
      </c>
    </row>
    <row r="67" spans="1:4" x14ac:dyDescent="0.25">
      <c r="A67" s="16">
        <v>44172</v>
      </c>
      <c r="B67" s="12">
        <v>7932</v>
      </c>
      <c r="C67" s="1">
        <v>8378</v>
      </c>
      <c r="D67" s="1">
        <v>1983</v>
      </c>
    </row>
    <row r="68" spans="1:4" x14ac:dyDescent="0.25">
      <c r="A68" s="16">
        <v>44173</v>
      </c>
      <c r="B68" s="12">
        <v>8045</v>
      </c>
      <c r="C68" s="1">
        <v>8378</v>
      </c>
      <c r="D68" s="1">
        <v>1983</v>
      </c>
    </row>
    <row r="69" spans="1:4" x14ac:dyDescent="0.25">
      <c r="A69" s="16">
        <v>44174</v>
      </c>
      <c r="B69" s="8">
        <v>7945</v>
      </c>
      <c r="C69" s="1">
        <v>8378</v>
      </c>
      <c r="D69" s="1">
        <v>1983</v>
      </c>
    </row>
    <row r="70" spans="1:4" x14ac:dyDescent="0.25">
      <c r="A70" s="16">
        <v>44175</v>
      </c>
      <c r="B70" s="12">
        <v>7869</v>
      </c>
      <c r="C70" s="1">
        <v>8378</v>
      </c>
      <c r="D70" s="1">
        <v>1983</v>
      </c>
    </row>
    <row r="71" spans="1:4" x14ac:dyDescent="0.25">
      <c r="A71" s="16">
        <v>44176</v>
      </c>
      <c r="B71" s="12">
        <v>7841</v>
      </c>
      <c r="C71" s="1">
        <v>8378</v>
      </c>
      <c r="D71" s="1">
        <v>1983</v>
      </c>
    </row>
    <row r="72" spans="1:4" x14ac:dyDescent="0.25">
      <c r="A72" s="16">
        <v>44177</v>
      </c>
      <c r="B72" s="12">
        <v>7807</v>
      </c>
      <c r="C72" s="1">
        <v>7244</v>
      </c>
      <c r="D72" s="1">
        <v>1155</v>
      </c>
    </row>
    <row r="73" spans="1:4" x14ac:dyDescent="0.25">
      <c r="A73" s="16">
        <v>44178</v>
      </c>
      <c r="B73" s="12">
        <v>7646</v>
      </c>
      <c r="C73" s="1">
        <v>7244</v>
      </c>
      <c r="D73" s="1">
        <v>1155</v>
      </c>
    </row>
    <row r="74" spans="1:4" x14ac:dyDescent="0.25">
      <c r="A74" s="16">
        <v>44179</v>
      </c>
      <c r="B74" s="12">
        <v>7667</v>
      </c>
      <c r="C74" s="1">
        <v>7244</v>
      </c>
      <c r="D74" s="1">
        <v>1155</v>
      </c>
    </row>
    <row r="75" spans="1:4" x14ac:dyDescent="0.25">
      <c r="A75" s="16">
        <v>44180</v>
      </c>
      <c r="B75" s="12">
        <v>7845</v>
      </c>
      <c r="C75" s="1">
        <v>7244</v>
      </c>
      <c r="D75" s="1">
        <v>1155</v>
      </c>
    </row>
    <row r="76" spans="1:4" x14ac:dyDescent="0.25">
      <c r="A76" s="16">
        <v>44181</v>
      </c>
      <c r="B76" s="12">
        <v>7639</v>
      </c>
      <c r="C76" s="1">
        <v>7244</v>
      </c>
      <c r="D76" s="1">
        <v>1155</v>
      </c>
    </row>
    <row r="77" spans="1:4" x14ac:dyDescent="0.25">
      <c r="A77" s="16">
        <v>44182</v>
      </c>
      <c r="B77" s="12">
        <v>7522</v>
      </c>
      <c r="C77" s="1">
        <v>5910</v>
      </c>
      <c r="D77" s="1">
        <v>667</v>
      </c>
    </row>
    <row r="78" spans="1:4" x14ac:dyDescent="0.25">
      <c r="A78" s="16">
        <v>44183</v>
      </c>
      <c r="B78" s="12">
        <v>7335</v>
      </c>
      <c r="C78" s="1">
        <v>5910</v>
      </c>
      <c r="D78" s="1">
        <v>667</v>
      </c>
    </row>
    <row r="79" spans="1:4" x14ac:dyDescent="0.25">
      <c r="A79" s="16">
        <v>44184</v>
      </c>
      <c r="B79" s="12">
        <v>7295</v>
      </c>
      <c r="C79" s="1">
        <v>5910</v>
      </c>
      <c r="D79" s="1">
        <v>667</v>
      </c>
    </row>
    <row r="80" spans="1:4" x14ac:dyDescent="0.25">
      <c r="A80" s="16">
        <v>44185</v>
      </c>
      <c r="B80" s="12">
        <v>7022</v>
      </c>
      <c r="C80" s="1">
        <v>5910</v>
      </c>
      <c r="D80" s="1">
        <v>667</v>
      </c>
    </row>
    <row r="81" spans="1:4" x14ac:dyDescent="0.25">
      <c r="A81" s="16">
        <v>44186</v>
      </c>
      <c r="B81" s="12">
        <v>7097</v>
      </c>
      <c r="C81" s="1">
        <v>5910</v>
      </c>
      <c r="D81" s="1">
        <v>667</v>
      </c>
    </row>
    <row r="82" spans="1:4" x14ac:dyDescent="0.25">
      <c r="A82" s="16">
        <v>44187</v>
      </c>
      <c r="B82" s="12">
        <v>7124</v>
      </c>
      <c r="C82" s="1">
        <v>4586</v>
      </c>
      <c r="D82" s="1">
        <v>384</v>
      </c>
    </row>
    <row r="83" spans="1:4" x14ac:dyDescent="0.25">
      <c r="A83" s="16">
        <v>44188</v>
      </c>
      <c r="B83" s="12">
        <v>6727</v>
      </c>
      <c r="C83" s="1">
        <v>4586</v>
      </c>
      <c r="D83" s="1">
        <v>384</v>
      </c>
    </row>
    <row r="84" spans="1:4" x14ac:dyDescent="0.25">
      <c r="A84" s="16">
        <v>44189</v>
      </c>
      <c r="B84" s="12">
        <v>6387</v>
      </c>
      <c r="C84" s="1">
        <v>4586</v>
      </c>
      <c r="D84" s="1">
        <v>384</v>
      </c>
    </row>
    <row r="85" spans="1:4" x14ac:dyDescent="0.25">
      <c r="A85" s="16">
        <v>44190</v>
      </c>
      <c r="B85" s="12">
        <v>6006</v>
      </c>
      <c r="C85" s="1">
        <v>4586</v>
      </c>
      <c r="D85" s="1">
        <v>384</v>
      </c>
    </row>
    <row r="86" spans="1:4" x14ac:dyDescent="0.25">
      <c r="A86" s="16">
        <v>44191</v>
      </c>
      <c r="B86" s="12">
        <v>6003</v>
      </c>
      <c r="C86" s="1">
        <v>4586</v>
      </c>
      <c r="D86" s="1">
        <v>384</v>
      </c>
    </row>
    <row r="87" spans="1:4" x14ac:dyDescent="0.25">
      <c r="A87" s="16">
        <v>44192</v>
      </c>
      <c r="B87" s="12">
        <v>6072</v>
      </c>
      <c r="C87" s="1">
        <v>3417</v>
      </c>
      <c r="D87" s="1">
        <v>219</v>
      </c>
    </row>
    <row r="88" spans="1:4" x14ac:dyDescent="0.25">
      <c r="A88" s="16">
        <v>44193</v>
      </c>
      <c r="B88" s="12">
        <v>6261</v>
      </c>
      <c r="C88" s="1">
        <v>3417</v>
      </c>
      <c r="D88" s="1">
        <v>219</v>
      </c>
    </row>
    <row r="89" spans="1:4" x14ac:dyDescent="0.25">
      <c r="A89" s="16">
        <v>44194</v>
      </c>
      <c r="B89" s="12">
        <v>6298</v>
      </c>
      <c r="C89" s="1">
        <v>3417</v>
      </c>
      <c r="D89" s="1">
        <v>219</v>
      </c>
    </row>
    <row r="90" spans="1:4" x14ac:dyDescent="0.25">
      <c r="A90" s="16">
        <v>44195</v>
      </c>
      <c r="B90" s="12">
        <v>6155</v>
      </c>
      <c r="C90" s="1">
        <v>3417</v>
      </c>
      <c r="D90" s="1">
        <v>219</v>
      </c>
    </row>
    <row r="91" spans="1:4" x14ac:dyDescent="0.25">
      <c r="A91" s="16">
        <v>44196</v>
      </c>
      <c r="B91" s="12">
        <v>5856</v>
      </c>
      <c r="C91" s="1">
        <v>3417</v>
      </c>
      <c r="D91" s="1">
        <v>219</v>
      </c>
    </row>
    <row r="92" spans="1:4" x14ac:dyDescent="0.25">
      <c r="A92" s="16">
        <v>44197</v>
      </c>
      <c r="B92" s="12">
        <v>5648</v>
      </c>
      <c r="C92" s="1">
        <v>2468</v>
      </c>
      <c r="D92" s="1">
        <v>126</v>
      </c>
    </row>
    <row r="93" spans="1:4" x14ac:dyDescent="0.25">
      <c r="A93" s="16">
        <v>44198</v>
      </c>
      <c r="B93" s="12">
        <v>5529</v>
      </c>
      <c r="C93" s="1">
        <v>2468</v>
      </c>
      <c r="D93" s="1">
        <v>126</v>
      </c>
    </row>
    <row r="94" spans="1:4" x14ac:dyDescent="0.25">
      <c r="A94" s="16">
        <v>44199</v>
      </c>
      <c r="B94" s="12">
        <v>5619</v>
      </c>
      <c r="C94" s="1">
        <v>2468</v>
      </c>
      <c r="D94" s="1">
        <v>126</v>
      </c>
    </row>
    <row r="95" spans="1:4" x14ac:dyDescent="0.25">
      <c r="A95" s="16">
        <v>44200</v>
      </c>
      <c r="B95" s="12">
        <v>5667</v>
      </c>
      <c r="C95" s="1">
        <v>2468</v>
      </c>
      <c r="D95" s="1">
        <v>126</v>
      </c>
    </row>
    <row r="96" spans="1:4" x14ac:dyDescent="0.25">
      <c r="A96" s="16">
        <v>44201</v>
      </c>
      <c r="B96" s="12">
        <v>5760</v>
      </c>
      <c r="C96" s="1">
        <v>2468</v>
      </c>
      <c r="D96" s="1">
        <v>126</v>
      </c>
    </row>
    <row r="97" spans="1:3" x14ac:dyDescent="0.25">
      <c r="A97" s="16">
        <v>44202</v>
      </c>
      <c r="B97" s="12">
        <v>5646</v>
      </c>
      <c r="C97" s="1">
        <v>1741</v>
      </c>
    </row>
    <row r="98" spans="1:3" x14ac:dyDescent="0.25">
      <c r="A98" s="16">
        <v>44203</v>
      </c>
      <c r="B98" s="12">
        <v>5387</v>
      </c>
      <c r="C98" s="1">
        <v>1741</v>
      </c>
    </row>
    <row r="99" spans="1:3" x14ac:dyDescent="0.25">
      <c r="A99" s="16">
        <v>44204</v>
      </c>
      <c r="B99" s="12">
        <v>5297</v>
      </c>
      <c r="C99" s="1">
        <v>1741</v>
      </c>
    </row>
    <row r="100" spans="1:3" x14ac:dyDescent="0.25">
      <c r="A100" s="16">
        <v>44205</v>
      </c>
      <c r="B100" s="12">
        <v>5126</v>
      </c>
      <c r="C100" s="1">
        <v>1741</v>
      </c>
    </row>
    <row r="101" spans="1:3" x14ac:dyDescent="0.25">
      <c r="A101" s="16">
        <v>44206</v>
      </c>
      <c r="B101" s="12">
        <v>4980</v>
      </c>
      <c r="C101" s="1">
        <v>1741</v>
      </c>
    </row>
    <row r="102" spans="1:3" x14ac:dyDescent="0.25">
      <c r="A102" s="16">
        <v>44207</v>
      </c>
      <c r="B102" s="12">
        <v>5065</v>
      </c>
      <c r="C102" s="1">
        <v>1208</v>
      </c>
    </row>
    <row r="103" spans="1:3" x14ac:dyDescent="0.25">
      <c r="A103" s="16">
        <v>44208</v>
      </c>
      <c r="B103" s="12">
        <v>5005</v>
      </c>
      <c r="C103" s="1">
        <v>1208</v>
      </c>
    </row>
    <row r="104" spans="1:3" x14ac:dyDescent="0.25">
      <c r="A104" s="16">
        <v>44209</v>
      </c>
      <c r="B104" s="12">
        <v>4870</v>
      </c>
      <c r="C104" s="1">
        <v>1208</v>
      </c>
    </row>
    <row r="105" spans="1:3" x14ac:dyDescent="0.25">
      <c r="A105" s="16">
        <v>44210</v>
      </c>
      <c r="B105" s="12">
        <v>4689</v>
      </c>
      <c r="C105" s="1">
        <v>1208</v>
      </c>
    </row>
    <row r="106" spans="1:3" x14ac:dyDescent="0.25">
      <c r="A106" s="16">
        <v>44211</v>
      </c>
      <c r="B106" s="12">
        <v>4600</v>
      </c>
      <c r="C106" s="1">
        <v>1208</v>
      </c>
    </row>
    <row r="107" spans="1:3" x14ac:dyDescent="0.25">
      <c r="A107" s="16">
        <v>44212</v>
      </c>
      <c r="B107" s="12">
        <v>4408</v>
      </c>
      <c r="C107" s="1">
        <v>828</v>
      </c>
    </row>
    <row r="108" spans="1:3" x14ac:dyDescent="0.25">
      <c r="A108" s="16">
        <v>44213</v>
      </c>
      <c r="B108" s="12">
        <v>4345</v>
      </c>
      <c r="C108" s="1">
        <v>828</v>
      </c>
    </row>
    <row r="109" spans="1:3" x14ac:dyDescent="0.25">
      <c r="A109" s="16">
        <v>44214</v>
      </c>
      <c r="B109" s="12">
        <v>4445</v>
      </c>
      <c r="C109" s="1">
        <v>828</v>
      </c>
    </row>
    <row r="110" spans="1:3" x14ac:dyDescent="0.25">
      <c r="A110" s="16">
        <v>44215</v>
      </c>
      <c r="B110" s="12">
        <v>4445</v>
      </c>
      <c r="C110" s="1">
        <v>828</v>
      </c>
    </row>
    <row r="111" spans="1:3" x14ac:dyDescent="0.25">
      <c r="A111" s="16">
        <v>44216</v>
      </c>
      <c r="B111" s="12">
        <v>4218</v>
      </c>
      <c r="C111" s="1">
        <v>828</v>
      </c>
    </row>
    <row r="112" spans="1:3" x14ac:dyDescent="0.25">
      <c r="A112" s="16">
        <v>44217</v>
      </c>
      <c r="B112" s="12">
        <v>4049</v>
      </c>
      <c r="C112" s="1">
        <v>562</v>
      </c>
    </row>
    <row r="113" spans="1:3" x14ac:dyDescent="0.25">
      <c r="A113" s="16">
        <v>44218</v>
      </c>
      <c r="B113" s="12">
        <v>3959</v>
      </c>
      <c r="C113" s="1">
        <v>562</v>
      </c>
    </row>
    <row r="114" spans="1:3" x14ac:dyDescent="0.25">
      <c r="A114" s="16">
        <v>44219</v>
      </c>
      <c r="B114" s="12">
        <v>3854</v>
      </c>
      <c r="C114" s="1">
        <v>562</v>
      </c>
    </row>
    <row r="115" spans="1:3" x14ac:dyDescent="0.25">
      <c r="A115" s="16">
        <v>44220</v>
      </c>
      <c r="B115" s="12">
        <v>3793</v>
      </c>
      <c r="C115" s="1">
        <v>562</v>
      </c>
    </row>
    <row r="116" spans="1:3" x14ac:dyDescent="0.25">
      <c r="A116" s="16">
        <v>44221</v>
      </c>
      <c r="B116" s="12">
        <v>3814</v>
      </c>
      <c r="C116" s="1">
        <v>562</v>
      </c>
    </row>
    <row r="117" spans="1:3" x14ac:dyDescent="0.25">
      <c r="A117" s="16">
        <v>44222</v>
      </c>
      <c r="B117" s="12">
        <v>3815</v>
      </c>
      <c r="C117" s="1">
        <v>380</v>
      </c>
    </row>
    <row r="118" spans="1:3" x14ac:dyDescent="0.25">
      <c r="A118" s="16">
        <v>44223</v>
      </c>
      <c r="B118" s="12">
        <v>3809</v>
      </c>
      <c r="C118" s="1">
        <v>380</v>
      </c>
    </row>
    <row r="119" spans="1:3" x14ac:dyDescent="0.25">
      <c r="A119" s="16">
        <v>44224</v>
      </c>
      <c r="B119" s="12">
        <v>3669</v>
      </c>
      <c r="C119" s="1">
        <v>380</v>
      </c>
    </row>
    <row r="120" spans="1:3" x14ac:dyDescent="0.25">
      <c r="A120" s="16">
        <v>44225</v>
      </c>
      <c r="B120" s="12">
        <v>3649</v>
      </c>
      <c r="C120" s="1">
        <v>380</v>
      </c>
    </row>
    <row r="121" spans="1:3" x14ac:dyDescent="0.25">
      <c r="A121" s="16">
        <v>44226</v>
      </c>
      <c r="B121" s="12">
        <v>3582</v>
      </c>
      <c r="C121" s="1">
        <v>380</v>
      </c>
    </row>
    <row r="122" spans="1:3" x14ac:dyDescent="0.25">
      <c r="A122" s="16">
        <v>44227</v>
      </c>
      <c r="B122" s="12">
        <v>3562</v>
      </c>
      <c r="C122" s="1">
        <v>256</v>
      </c>
    </row>
    <row r="123" spans="1:3" x14ac:dyDescent="0.25">
      <c r="A123" s="16">
        <v>44228</v>
      </c>
      <c r="B123" s="12">
        <v>3682</v>
      </c>
      <c r="C123" s="1">
        <v>256</v>
      </c>
    </row>
    <row r="124" spans="1:3" x14ac:dyDescent="0.25">
      <c r="A124" s="16">
        <v>44229</v>
      </c>
      <c r="B124" s="12">
        <v>3729</v>
      </c>
      <c r="C124" s="1">
        <v>256</v>
      </c>
    </row>
    <row r="125" spans="1:3" x14ac:dyDescent="0.25">
      <c r="A125" s="16">
        <v>44230</v>
      </c>
      <c r="B125" s="12">
        <v>3697</v>
      </c>
      <c r="C125" s="1">
        <v>256</v>
      </c>
    </row>
    <row r="126" spans="1:3" x14ac:dyDescent="0.25">
      <c r="A126" s="16">
        <v>44231</v>
      </c>
      <c r="B126" s="12">
        <v>3648</v>
      </c>
      <c r="C126" s="1">
        <v>256</v>
      </c>
    </row>
    <row r="127" spans="1:3" x14ac:dyDescent="0.25">
      <c r="A127" s="16">
        <v>44232</v>
      </c>
      <c r="B127" s="12">
        <v>3638</v>
      </c>
      <c r="C127" s="1">
        <v>171</v>
      </c>
    </row>
    <row r="128" spans="1:3" x14ac:dyDescent="0.25">
      <c r="A128" s="16">
        <v>44233</v>
      </c>
      <c r="B128" s="12">
        <v>3601</v>
      </c>
      <c r="C128" s="1">
        <v>171</v>
      </c>
    </row>
    <row r="129" spans="1:5" x14ac:dyDescent="0.25">
      <c r="A129" s="16">
        <v>44234</v>
      </c>
      <c r="B129" s="12">
        <v>3678</v>
      </c>
      <c r="C129" s="1">
        <v>171</v>
      </c>
    </row>
    <row r="130" spans="1:5" x14ac:dyDescent="0.25">
      <c r="A130" s="16">
        <v>44235</v>
      </c>
      <c r="B130" s="12">
        <v>3717</v>
      </c>
      <c r="C130" s="1">
        <v>171</v>
      </c>
    </row>
    <row r="131" spans="1:5" x14ac:dyDescent="0.25">
      <c r="A131" s="16">
        <v>44236</v>
      </c>
      <c r="B131" s="12">
        <v>3792</v>
      </c>
      <c r="C131" s="1">
        <v>171</v>
      </c>
    </row>
    <row r="132" spans="1:5" x14ac:dyDescent="0.25">
      <c r="A132" s="16">
        <v>44237</v>
      </c>
      <c r="B132" s="12">
        <v>3747</v>
      </c>
      <c r="C132" s="1">
        <v>115</v>
      </c>
    </row>
    <row r="133" spans="1:5" x14ac:dyDescent="0.25">
      <c r="A133" s="16">
        <v>44238</v>
      </c>
      <c r="B133" s="12">
        <v>3799</v>
      </c>
      <c r="C133" s="1">
        <v>115</v>
      </c>
    </row>
    <row r="134" spans="1:5" x14ac:dyDescent="0.25">
      <c r="A134" s="16">
        <v>44239</v>
      </c>
      <c r="B134" s="12">
        <v>3828</v>
      </c>
      <c r="C134" s="1">
        <v>115</v>
      </c>
    </row>
    <row r="135" spans="1:5" x14ac:dyDescent="0.25">
      <c r="A135" s="16">
        <v>44240</v>
      </c>
      <c r="B135" s="12">
        <v>3771</v>
      </c>
      <c r="C135" s="1">
        <v>115</v>
      </c>
    </row>
    <row r="136" spans="1:5" x14ac:dyDescent="0.25">
      <c r="A136" s="16">
        <v>44241</v>
      </c>
      <c r="B136" s="12">
        <v>3755</v>
      </c>
      <c r="C136" s="1">
        <v>115</v>
      </c>
    </row>
    <row r="137" spans="1:5" x14ac:dyDescent="0.25">
      <c r="A137" s="16">
        <v>44242</v>
      </c>
      <c r="B137" s="12">
        <v>3883</v>
      </c>
    </row>
    <row r="138" spans="1:5" x14ac:dyDescent="0.25">
      <c r="A138" s="16">
        <v>44243</v>
      </c>
      <c r="B138" s="12">
        <v>3979</v>
      </c>
    </row>
    <row r="139" spans="1:5" x14ac:dyDescent="0.25">
      <c r="A139" s="16">
        <v>44244</v>
      </c>
      <c r="B139" s="12">
        <v>4014</v>
      </c>
    </row>
    <row r="140" spans="1:5" x14ac:dyDescent="0.25">
      <c r="A140" s="16">
        <v>44245</v>
      </c>
      <c r="B140" s="12">
        <v>4021</v>
      </c>
    </row>
    <row r="141" spans="1:5" x14ac:dyDescent="0.25">
      <c r="A141" s="16">
        <v>44246</v>
      </c>
      <c r="B141" s="12">
        <v>4024</v>
      </c>
    </row>
    <row r="142" spans="1:5" x14ac:dyDescent="0.25">
      <c r="A142" s="16">
        <v>44247</v>
      </c>
      <c r="B142" s="12">
        <v>4147</v>
      </c>
    </row>
    <row r="143" spans="1:5" x14ac:dyDescent="0.25">
      <c r="A143" s="16">
        <v>44248</v>
      </c>
      <c r="B143" s="12">
        <v>4233</v>
      </c>
      <c r="E143" s="1"/>
    </row>
    <row r="144" spans="1:5" x14ac:dyDescent="0.25">
      <c r="A144" s="16">
        <v>44249</v>
      </c>
      <c r="B144" s="12">
        <v>4489</v>
      </c>
      <c r="E144" s="1">
        <v>4353</v>
      </c>
    </row>
    <row r="145" spans="1:8" x14ac:dyDescent="0.25">
      <c r="A145" s="16">
        <v>44250</v>
      </c>
      <c r="B145" s="12">
        <v>4582</v>
      </c>
      <c r="E145" s="1">
        <v>4609</v>
      </c>
    </row>
    <row r="146" spans="1:8" x14ac:dyDescent="0.25">
      <c r="A146" s="16">
        <v>44251</v>
      </c>
      <c r="B146" s="12">
        <v>4353</v>
      </c>
      <c r="E146" s="1">
        <v>4873</v>
      </c>
      <c r="F146" s="1">
        <v>4425</v>
      </c>
      <c r="G146" s="27">
        <v>4486</v>
      </c>
      <c r="H146" s="27">
        <v>4360</v>
      </c>
    </row>
    <row r="147" spans="1:8" x14ac:dyDescent="0.25">
      <c r="A147" s="16">
        <v>44252</v>
      </c>
      <c r="B147" s="12">
        <v>4836</v>
      </c>
      <c r="E147" s="27">
        <v>5145</v>
      </c>
      <c r="F147" s="1">
        <v>4692</v>
      </c>
      <c r="G147" s="27">
        <v>4723</v>
      </c>
      <c r="H147" s="27">
        <v>4597</v>
      </c>
    </row>
    <row r="148" spans="1:8" x14ac:dyDescent="0.25">
      <c r="A148" s="16">
        <v>44253</v>
      </c>
      <c r="B148" s="12">
        <v>5027</v>
      </c>
      <c r="E148" s="27">
        <v>5424</v>
      </c>
      <c r="F148" s="1">
        <v>4968</v>
      </c>
      <c r="G148" s="27">
        <v>4969</v>
      </c>
      <c r="H148" s="27">
        <v>4841</v>
      </c>
    </row>
    <row r="149" spans="1:8" x14ac:dyDescent="0.25">
      <c r="A149" s="16">
        <v>44254</v>
      </c>
      <c r="B149" s="12">
        <v>5282</v>
      </c>
      <c r="E149" s="27">
        <v>5710</v>
      </c>
      <c r="F149" s="1">
        <v>5252</v>
      </c>
      <c r="G149" s="27">
        <v>5222</v>
      </c>
      <c r="H149" s="27">
        <v>5093</v>
      </c>
    </row>
    <row r="150" spans="1:8" x14ac:dyDescent="0.25">
      <c r="A150" s="16">
        <v>44255</v>
      </c>
      <c r="B150" s="12">
        <v>5482</v>
      </c>
      <c r="E150" s="27">
        <v>6003</v>
      </c>
      <c r="F150" s="1">
        <v>5543</v>
      </c>
      <c r="G150" s="27">
        <v>5483</v>
      </c>
      <c r="H150" s="27">
        <v>5352</v>
      </c>
    </row>
    <row r="151" spans="1:8" x14ac:dyDescent="0.25">
      <c r="A151" s="16">
        <v>44256</v>
      </c>
      <c r="B151" s="12">
        <v>5679</v>
      </c>
      <c r="E151" s="27">
        <v>6300</v>
      </c>
      <c r="F151" s="1">
        <v>5841</v>
      </c>
      <c r="G151" s="27">
        <v>5752</v>
      </c>
      <c r="H151" s="27">
        <v>5618</v>
      </c>
    </row>
    <row r="152" spans="1:8" x14ac:dyDescent="0.25">
      <c r="A152" s="16">
        <v>44257</v>
      </c>
      <c r="B152" s="12">
        <v>6071</v>
      </c>
      <c r="E152" s="27">
        <v>6603</v>
      </c>
      <c r="F152" s="1">
        <v>6144</v>
      </c>
      <c r="G152" s="27">
        <v>6028</v>
      </c>
      <c r="H152" s="27">
        <v>5891</v>
      </c>
    </row>
    <row r="153" spans="1:8" x14ac:dyDescent="0.25">
      <c r="A153" s="16">
        <v>44258</v>
      </c>
      <c r="B153" s="12">
        <v>6327</v>
      </c>
      <c r="E153" s="27">
        <v>6909</v>
      </c>
      <c r="F153" s="1">
        <v>6453</v>
      </c>
      <c r="G153" s="27">
        <v>6310</v>
      </c>
      <c r="H153" s="27">
        <v>6170</v>
      </c>
    </row>
    <row r="154" spans="1:8" x14ac:dyDescent="0.25">
      <c r="A154" s="16">
        <v>44259</v>
      </c>
      <c r="B154" s="12">
        <v>6554</v>
      </c>
      <c r="E154" s="27">
        <v>7219</v>
      </c>
      <c r="F154" s="1">
        <v>6766</v>
      </c>
      <c r="G154" s="27">
        <v>6600</v>
      </c>
      <c r="H154" s="27">
        <v>6454</v>
      </c>
    </row>
    <row r="155" spans="1:8" x14ac:dyDescent="0.25">
      <c r="A155" s="16">
        <v>44260</v>
      </c>
      <c r="B155" s="12">
        <v>6867</v>
      </c>
      <c r="E155" s="27">
        <v>7530</v>
      </c>
      <c r="F155" s="1">
        <v>7081</v>
      </c>
      <c r="G155" s="27">
        <v>6895</v>
      </c>
      <c r="H155" s="27">
        <v>6743</v>
      </c>
    </row>
    <row r="156" spans="1:8" x14ac:dyDescent="0.25">
      <c r="A156" s="16">
        <v>44261</v>
      </c>
      <c r="B156" s="12">
        <v>7243</v>
      </c>
      <c r="E156" s="27">
        <v>7843</v>
      </c>
      <c r="F156" s="1">
        <v>7398</v>
      </c>
      <c r="G156" s="27">
        <v>7196</v>
      </c>
      <c r="H156" s="27">
        <v>7037</v>
      </c>
    </row>
    <row r="157" spans="1:8" x14ac:dyDescent="0.25">
      <c r="A157" s="16">
        <v>44262</v>
      </c>
      <c r="B157" s="12">
        <v>7445</v>
      </c>
      <c r="E157" s="27">
        <v>8155</v>
      </c>
      <c r="F157" s="1">
        <v>7716</v>
      </c>
      <c r="G157" s="27">
        <v>7503</v>
      </c>
      <c r="H157" s="27">
        <v>7334</v>
      </c>
    </row>
    <row r="158" spans="1:8" x14ac:dyDescent="0.25">
      <c r="A158" s="16">
        <v>44263</v>
      </c>
      <c r="B158" s="12">
        <v>7924</v>
      </c>
      <c r="E158" s="27">
        <v>8466</v>
      </c>
      <c r="F158" s="1">
        <v>8033</v>
      </c>
      <c r="G158" s="27">
        <v>7814</v>
      </c>
      <c r="H158" s="27">
        <v>7635</v>
      </c>
    </row>
    <row r="159" spans="1:8" x14ac:dyDescent="0.25">
      <c r="A159" s="16">
        <v>44264</v>
      </c>
      <c r="B159" s="12">
        <v>8270</v>
      </c>
      <c r="E159" s="27">
        <v>8775</v>
      </c>
      <c r="F159" s="1">
        <v>8348</v>
      </c>
      <c r="G159" s="27">
        <v>8130</v>
      </c>
      <c r="H159" s="27">
        <v>7939</v>
      </c>
    </row>
    <row r="160" spans="1:8" x14ac:dyDescent="0.25">
      <c r="A160" s="16">
        <v>44265</v>
      </c>
      <c r="B160" s="12">
        <v>8348</v>
      </c>
      <c r="E160" s="27">
        <v>9081</v>
      </c>
      <c r="F160" s="1">
        <v>8660</v>
      </c>
      <c r="G160" s="27">
        <v>8450</v>
      </c>
      <c r="H160" s="27">
        <v>8244</v>
      </c>
    </row>
    <row r="161" spans="1:8" x14ac:dyDescent="0.25">
      <c r="A161" s="16">
        <v>44266</v>
      </c>
      <c r="B161" s="12">
        <v>8329</v>
      </c>
      <c r="E161" s="27">
        <v>9382</v>
      </c>
      <c r="F161" s="1">
        <v>8967</v>
      </c>
      <c r="G161" s="27">
        <v>8772</v>
      </c>
      <c r="H161" s="27">
        <v>8550</v>
      </c>
    </row>
    <row r="162" spans="1:8" x14ac:dyDescent="0.25">
      <c r="A162" s="16">
        <v>44267</v>
      </c>
      <c r="B162" s="12">
        <v>8718</v>
      </c>
      <c r="E162" s="27">
        <v>9677</v>
      </c>
      <c r="F162" s="1">
        <v>9267</v>
      </c>
      <c r="G162" s="27">
        <v>9097</v>
      </c>
      <c r="H162" s="27">
        <v>8856</v>
      </c>
    </row>
    <row r="163" spans="1:8" x14ac:dyDescent="0.25">
      <c r="A163" s="16">
        <v>44268</v>
      </c>
      <c r="B163" s="12">
        <v>8897</v>
      </c>
      <c r="E163" s="27">
        <v>9966</v>
      </c>
      <c r="F163" s="1">
        <v>9560</v>
      </c>
      <c r="G163" s="27">
        <v>9424</v>
      </c>
      <c r="H163" s="27">
        <v>9162</v>
      </c>
    </row>
    <row r="164" spans="1:8" x14ac:dyDescent="0.25">
      <c r="A164" s="16">
        <v>44269</v>
      </c>
      <c r="B164" s="12">
        <v>8764</v>
      </c>
      <c r="E164" s="27">
        <v>10245</v>
      </c>
      <c r="F164" s="1">
        <v>9844</v>
      </c>
      <c r="G164" s="27">
        <v>9752</v>
      </c>
      <c r="H164" s="27">
        <v>9466</v>
      </c>
    </row>
    <row r="165" spans="1:8" x14ac:dyDescent="0.25">
      <c r="A165" s="16">
        <v>44270</v>
      </c>
      <c r="B165" s="12">
        <v>9300</v>
      </c>
      <c r="E165" s="1">
        <v>10516</v>
      </c>
      <c r="F165" s="1">
        <v>10118</v>
      </c>
      <c r="G165" s="27">
        <v>10080</v>
      </c>
      <c r="H165" s="27">
        <v>9767</v>
      </c>
    </row>
    <row r="166" spans="1:8" x14ac:dyDescent="0.25">
      <c r="A166" s="16">
        <v>44271</v>
      </c>
      <c r="B166" s="12">
        <v>9844</v>
      </c>
      <c r="E166" s="1">
        <v>10775</v>
      </c>
      <c r="F166" s="1">
        <v>10380</v>
      </c>
      <c r="G166" s="27">
        <v>10408</v>
      </c>
      <c r="H166" s="27">
        <v>10065</v>
      </c>
    </row>
    <row r="167" spans="1:8" x14ac:dyDescent="0.25">
      <c r="A167" s="16">
        <v>44272</v>
      </c>
      <c r="B167" s="12">
        <v>10386</v>
      </c>
      <c r="E167" s="1">
        <v>11023</v>
      </c>
      <c r="F167" s="1">
        <v>10628</v>
      </c>
      <c r="G167" s="27">
        <v>10734</v>
      </c>
      <c r="H167" s="27">
        <v>10359</v>
      </c>
    </row>
    <row r="168" spans="1:8" x14ac:dyDescent="0.25">
      <c r="A168" s="16">
        <v>44273</v>
      </c>
      <c r="B168" s="12">
        <v>10264</v>
      </c>
      <c r="E168" s="1">
        <v>11258</v>
      </c>
      <c r="F168" s="1">
        <v>10862</v>
      </c>
      <c r="G168" s="27">
        <v>11059</v>
      </c>
      <c r="H168" s="27">
        <v>10648</v>
      </c>
    </row>
    <row r="169" spans="1:8" x14ac:dyDescent="0.25">
      <c r="A169" s="16">
        <v>44274</v>
      </c>
      <c r="B169" s="12">
        <v>10583</v>
      </c>
      <c r="E169" s="1">
        <v>11479</v>
      </c>
      <c r="F169" s="1">
        <v>11080</v>
      </c>
      <c r="G169" s="27">
        <v>11380</v>
      </c>
      <c r="H169" s="27">
        <v>10930</v>
      </c>
    </row>
    <row r="170" spans="1:8" x14ac:dyDescent="0.25">
      <c r="A170" s="16">
        <v>44275</v>
      </c>
      <c r="B170" s="12">
        <v>10652</v>
      </c>
      <c r="E170" s="1">
        <v>11684</v>
      </c>
      <c r="F170" s="1">
        <v>11281</v>
      </c>
      <c r="G170" s="27">
        <v>11698</v>
      </c>
      <c r="H170" s="27">
        <v>11205</v>
      </c>
    </row>
    <row r="171" spans="1:8" x14ac:dyDescent="0.25">
      <c r="A171" s="16">
        <v>44276</v>
      </c>
      <c r="B171" s="12">
        <v>11267</v>
      </c>
      <c r="E171" s="1">
        <v>11874</v>
      </c>
      <c r="F171" s="1">
        <v>11464</v>
      </c>
      <c r="G171" s="27">
        <v>12011</v>
      </c>
      <c r="H171" s="27">
        <v>11473</v>
      </c>
    </row>
    <row r="172" spans="1:8" x14ac:dyDescent="0.25">
      <c r="A172" s="16">
        <v>44277</v>
      </c>
      <c r="B172" s="12">
        <v>11873</v>
      </c>
      <c r="E172" s="1">
        <v>12046</v>
      </c>
      <c r="F172" s="1">
        <v>11628</v>
      </c>
      <c r="G172" s="27">
        <v>12319</v>
      </c>
      <c r="H172" s="27">
        <v>11731</v>
      </c>
    </row>
    <row r="173" spans="1:8" x14ac:dyDescent="0.25">
      <c r="A173" s="16">
        <v>44278</v>
      </c>
      <c r="B173" s="12">
        <v>11805</v>
      </c>
      <c r="E173" s="1">
        <v>12200</v>
      </c>
      <c r="F173" s="1">
        <v>11772</v>
      </c>
      <c r="G173" s="27">
        <v>12620</v>
      </c>
      <c r="H173" s="27">
        <v>11979</v>
      </c>
    </row>
    <row r="174" spans="1:8" x14ac:dyDescent="0.25">
      <c r="A174" s="16">
        <v>44279</v>
      </c>
      <c r="B174" s="12">
        <v>11760</v>
      </c>
      <c r="E174" s="1">
        <v>12336</v>
      </c>
      <c r="F174" s="1">
        <v>11895</v>
      </c>
      <c r="G174" s="27">
        <v>12914</v>
      </c>
      <c r="H174" s="27">
        <v>12216</v>
      </c>
    </row>
    <row r="175" spans="1:8" x14ac:dyDescent="0.25">
      <c r="A175" s="16">
        <v>44280</v>
      </c>
      <c r="B175" s="12">
        <v>11823</v>
      </c>
      <c r="E175" s="1">
        <v>12452</v>
      </c>
      <c r="F175" s="1">
        <v>11996</v>
      </c>
      <c r="G175" s="27">
        <v>13200</v>
      </c>
      <c r="H175" s="27">
        <v>12441</v>
      </c>
    </row>
    <row r="176" spans="1:8" x14ac:dyDescent="0.25">
      <c r="A176" s="16">
        <v>44281</v>
      </c>
      <c r="B176" s="12"/>
      <c r="E176" s="1">
        <v>12549</v>
      </c>
      <c r="F176" s="1">
        <v>12075</v>
      </c>
      <c r="G176" s="27">
        <v>13477</v>
      </c>
      <c r="H176" s="27">
        <v>12654</v>
      </c>
    </row>
    <row r="177" spans="1:8" x14ac:dyDescent="0.25">
      <c r="A177" s="16">
        <v>44282</v>
      </c>
      <c r="B177" s="12"/>
      <c r="E177" s="1">
        <v>12624</v>
      </c>
      <c r="F177" s="1">
        <v>12131</v>
      </c>
      <c r="G177" s="27">
        <v>13745</v>
      </c>
      <c r="H177" s="27">
        <v>12854</v>
      </c>
    </row>
    <row r="178" spans="1:8" x14ac:dyDescent="0.25">
      <c r="A178" s="16">
        <v>44283</v>
      </c>
      <c r="B178" s="12"/>
      <c r="E178" s="1">
        <v>12679</v>
      </c>
      <c r="F178" s="1">
        <v>12164</v>
      </c>
      <c r="G178" s="27">
        <v>14001</v>
      </c>
      <c r="H178" s="27">
        <v>13039</v>
      </c>
    </row>
    <row r="179" spans="1:8" x14ac:dyDescent="0.25">
      <c r="A179" s="16">
        <v>44284</v>
      </c>
      <c r="B179" s="12"/>
      <c r="E179" s="1">
        <v>12713</v>
      </c>
      <c r="F179" s="1">
        <v>12174</v>
      </c>
      <c r="G179" s="27">
        <v>14246</v>
      </c>
      <c r="H179" s="27">
        <v>13209</v>
      </c>
    </row>
    <row r="180" spans="1:8" x14ac:dyDescent="0.25">
      <c r="A180" s="16">
        <v>44285</v>
      </c>
      <c r="B180" s="12"/>
      <c r="E180" s="1">
        <v>12726</v>
      </c>
      <c r="F180" s="1">
        <v>12161</v>
      </c>
      <c r="G180" s="27">
        <v>14479</v>
      </c>
      <c r="H180" s="27">
        <v>13364</v>
      </c>
    </row>
    <row r="181" spans="1:8" x14ac:dyDescent="0.25">
      <c r="A181" s="16">
        <v>44286</v>
      </c>
      <c r="B181" s="12"/>
      <c r="E181" s="1">
        <v>12717</v>
      </c>
      <c r="F181" s="1">
        <v>12124</v>
      </c>
      <c r="G181" s="27">
        <v>14699</v>
      </c>
      <c r="H181" s="27">
        <v>13503</v>
      </c>
    </row>
    <row r="182" spans="1:8" x14ac:dyDescent="0.25">
      <c r="A182" s="16">
        <v>44287</v>
      </c>
      <c r="B182" s="12"/>
      <c r="E182" s="1">
        <v>12687</v>
      </c>
      <c r="F182" s="1">
        <v>12064</v>
      </c>
      <c r="G182" s="27">
        <v>14905</v>
      </c>
      <c r="H182" s="27">
        <v>13625</v>
      </c>
    </row>
    <row r="183" spans="1:8" x14ac:dyDescent="0.25">
      <c r="A183" s="16">
        <v>44288</v>
      </c>
      <c r="B183" s="12"/>
      <c r="E183" s="1">
        <v>12635</v>
      </c>
      <c r="F183" s="1">
        <v>11982</v>
      </c>
      <c r="G183" s="27">
        <v>15097</v>
      </c>
      <c r="H183" s="27">
        <v>13730</v>
      </c>
    </row>
    <row r="184" spans="1:8" x14ac:dyDescent="0.25">
      <c r="A184" s="16">
        <v>44289</v>
      </c>
      <c r="B184" s="12"/>
      <c r="E184" s="1">
        <v>12563</v>
      </c>
      <c r="F184" s="1">
        <v>11878</v>
      </c>
      <c r="G184" s="27">
        <v>15273</v>
      </c>
      <c r="H184" s="27">
        <v>13817</v>
      </c>
    </row>
    <row r="185" spans="1:8" x14ac:dyDescent="0.25">
      <c r="A185" s="16">
        <v>44290</v>
      </c>
      <c r="B185" s="12"/>
      <c r="E185" s="1">
        <v>12470</v>
      </c>
      <c r="F185" s="1">
        <v>11752</v>
      </c>
      <c r="G185" s="27">
        <v>15435</v>
      </c>
      <c r="H185" s="27">
        <v>13886</v>
      </c>
    </row>
    <row r="186" spans="1:8" x14ac:dyDescent="0.25">
      <c r="A186" s="16">
        <v>44291</v>
      </c>
      <c r="B186" s="12"/>
      <c r="E186" s="1">
        <v>12357</v>
      </c>
      <c r="F186" s="1">
        <v>11605</v>
      </c>
      <c r="G186" s="27">
        <v>15579</v>
      </c>
      <c r="H186" s="27">
        <v>13936</v>
      </c>
    </row>
    <row r="187" spans="1:8" x14ac:dyDescent="0.25">
      <c r="A187" s="16">
        <v>44292</v>
      </c>
      <c r="B187" s="12"/>
      <c r="E187" s="1">
        <v>12225</v>
      </c>
      <c r="F187" s="1">
        <v>11438</v>
      </c>
      <c r="G187" s="27">
        <v>15707</v>
      </c>
      <c r="H187" s="27">
        <v>13969</v>
      </c>
    </row>
    <row r="188" spans="1:8" x14ac:dyDescent="0.25">
      <c r="A188" s="16">
        <v>44293</v>
      </c>
      <c r="B188" s="12"/>
      <c r="E188" s="1">
        <v>12074</v>
      </c>
      <c r="F188" s="1">
        <v>11253</v>
      </c>
      <c r="G188" s="27">
        <v>15818</v>
      </c>
      <c r="H188" s="27">
        <v>13982</v>
      </c>
    </row>
    <row r="189" spans="1:8" x14ac:dyDescent="0.25">
      <c r="A189" s="16">
        <v>44294</v>
      </c>
      <c r="B189" s="12"/>
      <c r="E189" s="1">
        <v>11904</v>
      </c>
      <c r="F189" s="1">
        <v>11049</v>
      </c>
      <c r="G189" s="27">
        <v>15912</v>
      </c>
      <c r="H189" s="27">
        <v>13977</v>
      </c>
    </row>
    <row r="190" spans="1:8" x14ac:dyDescent="0.25">
      <c r="A190" s="16">
        <v>44295</v>
      </c>
      <c r="B190" s="12"/>
      <c r="E190" s="1">
        <v>11718</v>
      </c>
      <c r="F190" s="1">
        <v>10828</v>
      </c>
      <c r="G190" s="27">
        <v>15988</v>
      </c>
      <c r="H190" s="27">
        <v>13954</v>
      </c>
    </row>
    <row r="191" spans="1:8" x14ac:dyDescent="0.25">
      <c r="A191" s="16">
        <v>44296</v>
      </c>
      <c r="B191" s="12"/>
      <c r="E191" s="1">
        <v>11515</v>
      </c>
      <c r="F191" s="1">
        <v>10592</v>
      </c>
      <c r="G191" s="27">
        <v>16045</v>
      </c>
      <c r="H191" s="27">
        <v>13912</v>
      </c>
    </row>
    <row r="192" spans="1:8" x14ac:dyDescent="0.25">
      <c r="A192" s="16">
        <v>44297</v>
      </c>
      <c r="B192" s="12"/>
      <c r="E192" s="1">
        <v>11297</v>
      </c>
      <c r="F192" s="1">
        <v>10342</v>
      </c>
      <c r="G192" s="27">
        <v>16084</v>
      </c>
      <c r="H192" s="27">
        <v>13851</v>
      </c>
    </row>
    <row r="193" spans="1:8" x14ac:dyDescent="0.25">
      <c r="A193" s="16">
        <v>44298</v>
      </c>
      <c r="B193" s="12"/>
      <c r="E193" s="1">
        <v>11064</v>
      </c>
      <c r="F193" s="1">
        <v>10078</v>
      </c>
      <c r="G193" s="27">
        <v>16105</v>
      </c>
      <c r="H193" s="27">
        <v>13772</v>
      </c>
    </row>
    <row r="194" spans="1:8" x14ac:dyDescent="0.25">
      <c r="A194" s="16">
        <v>44299</v>
      </c>
      <c r="B194" s="12"/>
      <c r="E194" s="1">
        <v>10819</v>
      </c>
      <c r="F194" s="1">
        <v>9803</v>
      </c>
      <c r="G194" s="27">
        <v>16108</v>
      </c>
      <c r="H194" s="27">
        <v>13676</v>
      </c>
    </row>
    <row r="195" spans="1:8" x14ac:dyDescent="0.25">
      <c r="A195" s="16">
        <v>44300</v>
      </c>
      <c r="B195" s="12"/>
      <c r="E195" s="1">
        <v>10561</v>
      </c>
      <c r="F195" s="1">
        <v>9517</v>
      </c>
      <c r="G195" s="27">
        <v>16091</v>
      </c>
      <c r="H195" s="27">
        <v>13562</v>
      </c>
    </row>
    <row r="196" spans="1:8" x14ac:dyDescent="0.25">
      <c r="A196" s="16">
        <v>44301</v>
      </c>
      <c r="B196" s="12"/>
      <c r="E196" s="1">
        <v>10292</v>
      </c>
      <c r="F196" s="1">
        <v>9223</v>
      </c>
      <c r="G196" s="27">
        <v>16057</v>
      </c>
      <c r="H196" s="27">
        <v>13431</v>
      </c>
    </row>
    <row r="197" spans="1:8" x14ac:dyDescent="0.25">
      <c r="A197" s="16">
        <v>44302</v>
      </c>
      <c r="B197" s="12"/>
      <c r="E197" s="1">
        <v>10014</v>
      </c>
      <c r="F197" s="1">
        <v>8921</v>
      </c>
      <c r="G197" s="27">
        <v>16004</v>
      </c>
      <c r="H197" s="27">
        <v>13283</v>
      </c>
    </row>
    <row r="198" spans="1:8" x14ac:dyDescent="0.25">
      <c r="A198" s="16">
        <v>44303</v>
      </c>
      <c r="B198" s="12"/>
      <c r="E198" s="1">
        <v>9727</v>
      </c>
      <c r="F198" s="1">
        <v>8614</v>
      </c>
      <c r="G198" s="27">
        <v>15932</v>
      </c>
      <c r="H198" s="27">
        <v>13120</v>
      </c>
    </row>
    <row r="199" spans="1:8" x14ac:dyDescent="0.25">
      <c r="A199" s="16">
        <v>44304</v>
      </c>
      <c r="B199" s="12"/>
      <c r="E199" s="1">
        <v>9433</v>
      </c>
      <c r="F199" s="1">
        <v>8302</v>
      </c>
      <c r="G199" s="27">
        <v>15843</v>
      </c>
      <c r="H199" s="27">
        <v>12942</v>
      </c>
    </row>
    <row r="200" spans="1:8" x14ac:dyDescent="0.25">
      <c r="A200" s="16">
        <v>44305</v>
      </c>
      <c r="B200" s="12"/>
      <c r="E200" s="1">
        <v>9133</v>
      </c>
      <c r="F200" s="1">
        <v>7986</v>
      </c>
      <c r="G200" s="27">
        <v>15736</v>
      </c>
      <c r="H200" s="27">
        <v>12749</v>
      </c>
    </row>
    <row r="201" spans="1:8" x14ac:dyDescent="0.25">
      <c r="A201" s="16">
        <v>44306</v>
      </c>
      <c r="B201" s="12"/>
      <c r="E201" s="1">
        <v>8828</v>
      </c>
      <c r="F201" s="1">
        <v>7669</v>
      </c>
      <c r="G201" s="27">
        <v>15613</v>
      </c>
      <c r="H201" s="27">
        <v>12542</v>
      </c>
    </row>
    <row r="202" spans="1:8" x14ac:dyDescent="0.25">
      <c r="A202" s="16">
        <v>44307</v>
      </c>
      <c r="B202" s="12"/>
      <c r="E202" s="1">
        <v>8519</v>
      </c>
      <c r="F202" s="1">
        <v>7351</v>
      </c>
      <c r="G202" s="27">
        <v>15472</v>
      </c>
      <c r="H202" s="27">
        <v>12322</v>
      </c>
    </row>
    <row r="203" spans="1:8" x14ac:dyDescent="0.25">
      <c r="A203" s="16">
        <v>44308</v>
      </c>
      <c r="B203" s="12"/>
      <c r="E203" s="1">
        <v>8208</v>
      </c>
      <c r="F203" s="1">
        <v>7034</v>
      </c>
      <c r="G203" s="27">
        <v>15315</v>
      </c>
      <c r="H203" s="27">
        <v>12090</v>
      </c>
    </row>
    <row r="204" spans="1:8" x14ac:dyDescent="0.25">
      <c r="A204" s="16">
        <v>44309</v>
      </c>
      <c r="B204" s="12"/>
      <c r="E204" s="1">
        <v>7896</v>
      </c>
      <c r="F204" s="1">
        <v>6719</v>
      </c>
      <c r="G204" s="27">
        <v>15142</v>
      </c>
      <c r="H204" s="27">
        <v>11847</v>
      </c>
    </row>
    <row r="205" spans="1:8" x14ac:dyDescent="0.25">
      <c r="A205" s="16">
        <v>44310</v>
      </c>
      <c r="B205" s="12"/>
      <c r="E205" s="1">
        <v>7583</v>
      </c>
      <c r="F205" s="1">
        <v>6407</v>
      </c>
      <c r="G205" s="27">
        <v>14954</v>
      </c>
      <c r="H205" s="27">
        <v>11594</v>
      </c>
    </row>
    <row r="206" spans="1:8" x14ac:dyDescent="0.25">
      <c r="A206" s="16">
        <v>44311</v>
      </c>
      <c r="B206" s="12"/>
      <c r="E206" s="1">
        <v>7272</v>
      </c>
      <c r="F206" s="1">
        <v>6099</v>
      </c>
      <c r="G206" s="27">
        <v>14751</v>
      </c>
      <c r="H206" s="27">
        <v>11331</v>
      </c>
    </row>
    <row r="207" spans="1:8" x14ac:dyDescent="0.25">
      <c r="A207" s="16">
        <v>44312</v>
      </c>
      <c r="B207" s="12"/>
      <c r="E207" s="1">
        <v>6962</v>
      </c>
      <c r="F207" s="1">
        <v>5796</v>
      </c>
      <c r="G207" s="27">
        <v>14535</v>
      </c>
      <c r="H207" s="27">
        <v>11059</v>
      </c>
    </row>
    <row r="208" spans="1:8" x14ac:dyDescent="0.25">
      <c r="A208" s="16">
        <v>44313</v>
      </c>
      <c r="B208" s="12"/>
      <c r="E208" s="1">
        <v>6655</v>
      </c>
      <c r="F208" s="1">
        <v>5499</v>
      </c>
      <c r="G208" s="27">
        <v>14305</v>
      </c>
      <c r="H208" s="27">
        <v>10780</v>
      </c>
    </row>
    <row r="209" spans="1:8" x14ac:dyDescent="0.25">
      <c r="A209" s="16">
        <v>44314</v>
      </c>
      <c r="B209" s="12"/>
      <c r="E209" s="1">
        <v>6352</v>
      </c>
      <c r="F209" s="1">
        <v>5209</v>
      </c>
      <c r="G209" s="27">
        <v>14063</v>
      </c>
      <c r="H209" s="27">
        <v>10494</v>
      </c>
    </row>
    <row r="210" spans="1:8" x14ac:dyDescent="0.25">
      <c r="A210" s="16">
        <v>44315</v>
      </c>
      <c r="B210" s="12"/>
      <c r="E210" s="1">
        <v>6053</v>
      </c>
      <c r="F210" s="1">
        <v>4926</v>
      </c>
      <c r="G210" s="27">
        <v>13809</v>
      </c>
      <c r="H210" s="27">
        <v>10203</v>
      </c>
    </row>
    <row r="211" spans="1:8" x14ac:dyDescent="0.25">
      <c r="A211" s="16">
        <v>44316</v>
      </c>
      <c r="B211" s="12"/>
      <c r="E211" s="1">
        <v>5760</v>
      </c>
      <c r="F211" s="1">
        <v>4652</v>
      </c>
      <c r="G211" s="27">
        <v>13544</v>
      </c>
      <c r="H211" s="27">
        <v>9906</v>
      </c>
    </row>
    <row r="212" spans="1:8" x14ac:dyDescent="0.25">
      <c r="A212" s="16">
        <v>44317</v>
      </c>
      <c r="B212" s="12"/>
      <c r="E212" s="1">
        <v>5472</v>
      </c>
      <c r="F212" s="1">
        <v>4386</v>
      </c>
      <c r="G212" s="27">
        <v>13270</v>
      </c>
      <c r="H212" s="27">
        <v>9606</v>
      </c>
    </row>
    <row r="213" spans="1:8" x14ac:dyDescent="0.25">
      <c r="A213" s="16">
        <v>44318</v>
      </c>
      <c r="B213" s="12"/>
      <c r="E213" s="1">
        <v>5192</v>
      </c>
      <c r="F213" s="1">
        <v>4129</v>
      </c>
      <c r="G213" s="27">
        <v>12986</v>
      </c>
      <c r="H213" s="27">
        <v>9303</v>
      </c>
    </row>
    <row r="214" spans="1:8" x14ac:dyDescent="0.25">
      <c r="A214" s="16">
        <v>44319</v>
      </c>
      <c r="B214" s="12"/>
      <c r="E214" s="1">
        <v>4918</v>
      </c>
      <c r="F214" s="1">
        <v>3882</v>
      </c>
      <c r="G214" s="27">
        <v>12694</v>
      </c>
      <c r="H214" s="27">
        <v>8998</v>
      </c>
    </row>
    <row r="215" spans="1:8" x14ac:dyDescent="0.25">
      <c r="A215" s="16">
        <v>44320</v>
      </c>
      <c r="B215" s="12"/>
      <c r="E215" s="1">
        <v>4653</v>
      </c>
      <c r="F215" s="1">
        <v>3645</v>
      </c>
      <c r="G215" s="27">
        <v>12394</v>
      </c>
      <c r="H215" s="27">
        <v>8692</v>
      </c>
    </row>
    <row r="216" spans="1:8" x14ac:dyDescent="0.25">
      <c r="A216" s="16">
        <v>44321</v>
      </c>
      <c r="B216" s="12"/>
      <c r="E216" s="1">
        <v>4396</v>
      </c>
      <c r="F216" s="1">
        <v>3418</v>
      </c>
      <c r="G216" s="27">
        <v>12088</v>
      </c>
      <c r="H216" s="27">
        <v>8386</v>
      </c>
    </row>
    <row r="217" spans="1:8" x14ac:dyDescent="0.25">
      <c r="A217" s="16">
        <v>44322</v>
      </c>
      <c r="B217" s="12"/>
      <c r="E217" s="1">
        <v>4147</v>
      </c>
      <c r="F217" s="1">
        <v>3201</v>
      </c>
      <c r="G217" s="27">
        <v>11776</v>
      </c>
      <c r="H217" s="27">
        <v>8080</v>
      </c>
    </row>
    <row r="218" spans="1:8" x14ac:dyDescent="0.25">
      <c r="A218" s="16">
        <v>44323</v>
      </c>
      <c r="B218" s="12"/>
      <c r="E218" s="1">
        <v>3907</v>
      </c>
      <c r="F218" s="1">
        <v>2995</v>
      </c>
      <c r="G218" s="27">
        <v>11459</v>
      </c>
      <c r="H218" s="27">
        <v>7776</v>
      </c>
    </row>
    <row r="219" spans="1:8" x14ac:dyDescent="0.25">
      <c r="A219" s="16">
        <v>44324</v>
      </c>
      <c r="B219" s="12"/>
      <c r="E219" s="1">
        <v>3677</v>
      </c>
      <c r="F219" s="1">
        <v>2799</v>
      </c>
      <c r="G219" s="27">
        <v>11138</v>
      </c>
      <c r="H219" s="27">
        <v>7474</v>
      </c>
    </row>
    <row r="220" spans="1:8" x14ac:dyDescent="0.25">
      <c r="A220" s="16">
        <v>44325</v>
      </c>
      <c r="B220" s="12"/>
      <c r="E220" s="1">
        <v>3455</v>
      </c>
      <c r="F220" s="1">
        <v>2613</v>
      </c>
      <c r="G220" s="27">
        <v>10815</v>
      </c>
      <c r="H220" s="27">
        <v>7175</v>
      </c>
    </row>
    <row r="221" spans="1:8" x14ac:dyDescent="0.25">
      <c r="A221" s="16">
        <v>44326</v>
      </c>
      <c r="B221" s="12"/>
      <c r="E221" s="1">
        <v>3243</v>
      </c>
      <c r="F221" s="1">
        <v>2438</v>
      </c>
      <c r="G221" s="27">
        <v>10489</v>
      </c>
      <c r="H221" s="27">
        <v>6879</v>
      </c>
    </row>
    <row r="222" spans="1:8" x14ac:dyDescent="0.25">
      <c r="A222" s="16">
        <v>44327</v>
      </c>
      <c r="B222" s="12"/>
      <c r="E222" s="1">
        <v>3041</v>
      </c>
      <c r="F222" s="1">
        <v>2272</v>
      </c>
      <c r="G222" s="27">
        <v>10161</v>
      </c>
      <c r="H222" s="27">
        <v>6588</v>
      </c>
    </row>
    <row r="223" spans="1:8" x14ac:dyDescent="0.25">
      <c r="A223" s="16">
        <v>44328</v>
      </c>
      <c r="B223" s="12"/>
      <c r="E223" s="1">
        <v>2848</v>
      </c>
      <c r="F223" s="1">
        <v>2117</v>
      </c>
      <c r="G223" s="27">
        <v>9833</v>
      </c>
      <c r="H223" s="27">
        <v>6301</v>
      </c>
    </row>
    <row r="224" spans="1:8" x14ac:dyDescent="0.25">
      <c r="A224" s="16">
        <v>44329</v>
      </c>
      <c r="B224" s="12"/>
      <c r="E224" s="1">
        <v>2665</v>
      </c>
      <c r="F224" s="1">
        <v>1971</v>
      </c>
      <c r="G224" s="27">
        <v>9505</v>
      </c>
      <c r="H224" s="27">
        <v>6020</v>
      </c>
    </row>
    <row r="225" spans="1:8" x14ac:dyDescent="0.25">
      <c r="A225" s="16">
        <v>44330</v>
      </c>
      <c r="B225" s="12"/>
      <c r="E225" s="1">
        <v>2491</v>
      </c>
      <c r="F225" s="1">
        <v>1835</v>
      </c>
      <c r="G225" s="27">
        <v>9178</v>
      </c>
      <c r="H225" s="27">
        <v>5745</v>
      </c>
    </row>
    <row r="226" spans="1:8" x14ac:dyDescent="0.25">
      <c r="A226" s="16">
        <v>44331</v>
      </c>
      <c r="B226" s="12"/>
      <c r="E226" s="1">
        <v>2327</v>
      </c>
      <c r="F226" s="1">
        <v>1708</v>
      </c>
      <c r="G226" s="27">
        <v>8852</v>
      </c>
      <c r="H226" s="27">
        <v>5475</v>
      </c>
    </row>
    <row r="227" spans="1:8" x14ac:dyDescent="0.25">
      <c r="A227" s="16">
        <v>44332</v>
      </c>
      <c r="B227" s="12"/>
      <c r="E227" s="1">
        <v>2171</v>
      </c>
      <c r="F227" s="1">
        <v>1590</v>
      </c>
      <c r="G227" s="27">
        <v>8529</v>
      </c>
      <c r="H227" s="27">
        <v>5213</v>
      </c>
    </row>
    <row r="228" spans="1:8" x14ac:dyDescent="0.25">
      <c r="A228" s="16">
        <v>44333</v>
      </c>
      <c r="B228" s="12"/>
      <c r="E228" s="1">
        <v>2025</v>
      </c>
      <c r="F228" s="1">
        <v>1480</v>
      </c>
      <c r="G228" s="27">
        <v>8209</v>
      </c>
      <c r="H228" s="27">
        <v>4958</v>
      </c>
    </row>
    <row r="229" spans="1:8" x14ac:dyDescent="0.25">
      <c r="A229" s="16">
        <v>44334</v>
      </c>
      <c r="B229" s="12"/>
      <c r="E229" s="1">
        <v>1887</v>
      </c>
      <c r="F229" s="1">
        <v>1378</v>
      </c>
      <c r="G229" s="27">
        <v>7892</v>
      </c>
      <c r="H229" s="27">
        <v>4710</v>
      </c>
    </row>
    <row r="230" spans="1:8" x14ac:dyDescent="0.25">
      <c r="A230" s="16">
        <v>44335</v>
      </c>
      <c r="B230" s="12"/>
      <c r="E230" s="1">
        <v>1758</v>
      </c>
      <c r="F230" s="1">
        <v>1284</v>
      </c>
      <c r="G230" s="27">
        <v>7579</v>
      </c>
      <c r="H230" s="27">
        <v>4469</v>
      </c>
    </row>
    <row r="231" spans="1:8" x14ac:dyDescent="0.25">
      <c r="A231" s="16">
        <v>44336</v>
      </c>
      <c r="B231" s="12"/>
      <c r="E231" s="1">
        <v>1637</v>
      </c>
      <c r="F231" s="1">
        <v>1198</v>
      </c>
      <c r="G231" s="27">
        <v>7271</v>
      </c>
      <c r="H231" s="27">
        <v>4237</v>
      </c>
    </row>
    <row r="232" spans="1:8" x14ac:dyDescent="0.25">
      <c r="A232" s="16">
        <v>44337</v>
      </c>
      <c r="B232" s="12"/>
      <c r="E232" s="1">
        <v>1524</v>
      </c>
      <c r="F232" s="1">
        <v>1118</v>
      </c>
      <c r="G232" s="27">
        <v>6969</v>
      </c>
      <c r="H232" s="27">
        <v>4012</v>
      </c>
    </row>
    <row r="233" spans="1:8" x14ac:dyDescent="0.25">
      <c r="A233" s="16">
        <v>44338</v>
      </c>
      <c r="B233" s="12"/>
      <c r="E233" s="1">
        <v>1419</v>
      </c>
      <c r="F233" s="1">
        <v>1045</v>
      </c>
      <c r="G233" s="27">
        <v>6672</v>
      </c>
      <c r="H233" s="27">
        <v>3796</v>
      </c>
    </row>
    <row r="234" spans="1:8" x14ac:dyDescent="0.25">
      <c r="A234" s="16">
        <v>44339</v>
      </c>
      <c r="B234" s="12"/>
      <c r="E234" s="1">
        <v>1321</v>
      </c>
      <c r="F234" s="1">
        <v>978</v>
      </c>
      <c r="G234" s="27">
        <v>6381</v>
      </c>
      <c r="H234" s="27">
        <v>3588</v>
      </c>
    </row>
    <row r="235" spans="1:8" x14ac:dyDescent="0.25">
      <c r="A235" s="16">
        <v>44340</v>
      </c>
      <c r="B235" s="12"/>
      <c r="E235" s="1">
        <v>1230</v>
      </c>
      <c r="F235" s="1">
        <v>917</v>
      </c>
      <c r="G235" s="27">
        <v>6097</v>
      </c>
      <c r="H235" s="27">
        <v>3388</v>
      </c>
    </row>
    <row r="236" spans="1:8" x14ac:dyDescent="0.25">
      <c r="A236" s="16">
        <v>44341</v>
      </c>
      <c r="B236" s="12"/>
      <c r="E236" s="1">
        <v>1146</v>
      </c>
      <c r="F236" s="1">
        <v>861</v>
      </c>
      <c r="G236" s="27">
        <v>5819</v>
      </c>
      <c r="H236" s="27">
        <v>3196</v>
      </c>
    </row>
    <row r="237" spans="1:8" x14ac:dyDescent="0.25">
      <c r="A237" s="16">
        <v>44342</v>
      </c>
      <c r="B237" s="12"/>
      <c r="E237" s="1">
        <v>1068</v>
      </c>
      <c r="F237" s="1">
        <v>811</v>
      </c>
      <c r="G237" s="27">
        <v>5549</v>
      </c>
      <c r="H237" s="27">
        <v>3013</v>
      </c>
    </row>
    <row r="238" spans="1:8" x14ac:dyDescent="0.25">
      <c r="A238" s="16">
        <v>44343</v>
      </c>
      <c r="B238" s="12"/>
      <c r="E238" s="1">
        <v>996</v>
      </c>
      <c r="F238" s="1">
        <v>765</v>
      </c>
      <c r="G238" s="27">
        <v>5286</v>
      </c>
      <c r="H238" s="27">
        <v>2838</v>
      </c>
    </row>
    <row r="239" spans="1:8" x14ac:dyDescent="0.25">
      <c r="A239" s="16">
        <v>44344</v>
      </c>
      <c r="B239" s="12"/>
      <c r="E239" s="1">
        <v>929</v>
      </c>
      <c r="F239" s="1">
        <v>723</v>
      </c>
      <c r="G239" s="27">
        <v>5031</v>
      </c>
      <c r="H239" s="27">
        <v>2672</v>
      </c>
    </row>
    <row r="240" spans="1:8" x14ac:dyDescent="0.25">
      <c r="A240" s="16">
        <v>44345</v>
      </c>
      <c r="B240" s="12"/>
      <c r="E240" s="1">
        <v>869</v>
      </c>
      <c r="F240" s="1">
        <v>686</v>
      </c>
      <c r="G240" s="27">
        <v>4783</v>
      </c>
      <c r="H240" s="27">
        <v>2513</v>
      </c>
    </row>
    <row r="241" spans="1:8" x14ac:dyDescent="0.25">
      <c r="A241" s="16">
        <v>44346</v>
      </c>
      <c r="B241" s="12"/>
      <c r="E241" s="1">
        <v>813</v>
      </c>
      <c r="F241" s="1">
        <v>652</v>
      </c>
      <c r="G241" s="27">
        <v>4544</v>
      </c>
      <c r="H241" s="27">
        <v>2363</v>
      </c>
    </row>
    <row r="242" spans="1:8" x14ac:dyDescent="0.25">
      <c r="A242" s="16">
        <v>44347</v>
      </c>
      <c r="B242" s="12"/>
      <c r="E242" s="1">
        <v>762</v>
      </c>
      <c r="F242" s="1">
        <v>622</v>
      </c>
      <c r="G242" s="27">
        <v>4312</v>
      </c>
      <c r="H242" s="27">
        <v>2220</v>
      </c>
    </row>
    <row r="243" spans="1:8" x14ac:dyDescent="0.25">
      <c r="A243" s="16">
        <v>44348</v>
      </c>
      <c r="B243" s="12"/>
      <c r="E243" s="1">
        <v>715</v>
      </c>
      <c r="F243" s="1">
        <v>594</v>
      </c>
      <c r="G243" s="27">
        <v>4089</v>
      </c>
      <c r="H243" s="27">
        <v>2085</v>
      </c>
    </row>
    <row r="244" spans="1:8" x14ac:dyDescent="0.25">
      <c r="A244" s="16">
        <v>44349</v>
      </c>
      <c r="B244" s="12"/>
      <c r="E244" s="1">
        <v>672</v>
      </c>
      <c r="F244" s="1">
        <v>570</v>
      </c>
      <c r="G244" s="27">
        <v>3874</v>
      </c>
      <c r="H244" s="27">
        <v>1957</v>
      </c>
    </row>
    <row r="245" spans="1:8" x14ac:dyDescent="0.25">
      <c r="A245" s="16">
        <v>44350</v>
      </c>
      <c r="B245" s="12"/>
      <c r="E245" s="1">
        <v>634</v>
      </c>
      <c r="F245" s="1">
        <v>548</v>
      </c>
      <c r="G245" s="27">
        <v>3668</v>
      </c>
      <c r="H245" s="27">
        <v>1837</v>
      </c>
    </row>
    <row r="246" spans="1:8" x14ac:dyDescent="0.25">
      <c r="A246" s="16">
        <v>44351</v>
      </c>
      <c r="B246" s="12"/>
      <c r="E246" s="1">
        <v>599</v>
      </c>
      <c r="F246" s="1">
        <v>529</v>
      </c>
      <c r="G246" s="27">
        <v>3469</v>
      </c>
      <c r="H246" s="27">
        <v>1723</v>
      </c>
    </row>
    <row r="247" spans="1:8" x14ac:dyDescent="0.25">
      <c r="A247" s="16">
        <v>44352</v>
      </c>
      <c r="B247" s="12"/>
      <c r="E247" s="1">
        <v>567</v>
      </c>
      <c r="F247" s="1">
        <v>512</v>
      </c>
      <c r="G247" s="27">
        <v>3279</v>
      </c>
      <c r="H247" s="27">
        <v>1617</v>
      </c>
    </row>
    <row r="248" spans="1:8" x14ac:dyDescent="0.25">
      <c r="A248" s="16">
        <v>44353</v>
      </c>
      <c r="B248" s="12"/>
      <c r="E248" s="1">
        <v>538</v>
      </c>
      <c r="F248" s="1">
        <v>496</v>
      </c>
      <c r="G248" s="27">
        <v>3097</v>
      </c>
      <c r="H248" s="27">
        <v>1516</v>
      </c>
    </row>
    <row r="249" spans="1:8" x14ac:dyDescent="0.25">
      <c r="A249" s="16">
        <v>44354</v>
      </c>
      <c r="B249" s="12"/>
      <c r="E249" s="1">
        <v>512</v>
      </c>
      <c r="F249" s="1">
        <v>483</v>
      </c>
      <c r="G249" s="27">
        <v>2923</v>
      </c>
      <c r="H249" s="27">
        <v>1423</v>
      </c>
    </row>
    <row r="250" spans="1:8" x14ac:dyDescent="0.25">
      <c r="A250" s="16">
        <v>44355</v>
      </c>
      <c r="B250" s="12"/>
      <c r="E250" s="1">
        <v>488</v>
      </c>
      <c r="F250" s="1">
        <v>471</v>
      </c>
      <c r="G250" s="27">
        <v>2757</v>
      </c>
      <c r="H250" s="27">
        <v>1335</v>
      </c>
    </row>
    <row r="251" spans="1:8" x14ac:dyDescent="0.25">
      <c r="A251" s="16">
        <v>44356</v>
      </c>
      <c r="B251" s="12"/>
      <c r="E251" s="27">
        <v>467</v>
      </c>
      <c r="F251" s="1">
        <v>460</v>
      </c>
      <c r="G251" s="27">
        <v>2599</v>
      </c>
      <c r="H251" s="27">
        <v>1253</v>
      </c>
    </row>
    <row r="252" spans="1:8" x14ac:dyDescent="0.25">
      <c r="A252" s="16">
        <v>44357</v>
      </c>
      <c r="B252" s="12"/>
      <c r="E252" s="27">
        <v>448</v>
      </c>
      <c r="F252" s="1">
        <v>451</v>
      </c>
      <c r="G252" s="27">
        <v>2449</v>
      </c>
      <c r="H252" s="27">
        <v>1177</v>
      </c>
    </row>
    <row r="253" spans="1:8" x14ac:dyDescent="0.25">
      <c r="A253" s="16">
        <v>44358</v>
      </c>
      <c r="B253" s="12"/>
      <c r="E253" s="27">
        <v>431</v>
      </c>
      <c r="F253" s="1">
        <v>443</v>
      </c>
      <c r="G253" s="27">
        <v>2306</v>
      </c>
      <c r="H253" s="27">
        <v>1105</v>
      </c>
    </row>
    <row r="254" spans="1:8" x14ac:dyDescent="0.25">
      <c r="A254" s="16">
        <v>44359</v>
      </c>
      <c r="B254" s="12"/>
      <c r="E254" s="27">
        <v>416</v>
      </c>
      <c r="F254" s="1">
        <v>436</v>
      </c>
      <c r="G254" s="27">
        <v>2171</v>
      </c>
      <c r="H254" s="27">
        <v>1039</v>
      </c>
    </row>
    <row r="255" spans="1:8" x14ac:dyDescent="0.25">
      <c r="A255" s="16">
        <v>44360</v>
      </c>
      <c r="B255" s="12"/>
      <c r="E255" s="27">
        <v>403</v>
      </c>
      <c r="F255" s="1">
        <v>430</v>
      </c>
      <c r="G255" s="27">
        <v>2042</v>
      </c>
      <c r="H255" s="27">
        <v>978</v>
      </c>
    </row>
    <row r="256" spans="1:8" x14ac:dyDescent="0.25">
      <c r="A256" s="16">
        <v>44361</v>
      </c>
      <c r="B256" s="12"/>
      <c r="E256" s="27">
        <v>391</v>
      </c>
      <c r="F256" s="1">
        <v>424</v>
      </c>
      <c r="G256" s="27">
        <v>1921</v>
      </c>
      <c r="H256" s="27">
        <v>921</v>
      </c>
    </row>
    <row r="257" spans="1:8" x14ac:dyDescent="0.25">
      <c r="A257" s="16">
        <v>44362</v>
      </c>
      <c r="B257" s="12"/>
      <c r="E257" s="27">
        <v>380</v>
      </c>
      <c r="F257" s="1">
        <v>419</v>
      </c>
      <c r="G257" s="27">
        <v>1806</v>
      </c>
      <c r="H257" s="27">
        <v>869</v>
      </c>
    </row>
    <row r="258" spans="1:8" x14ac:dyDescent="0.25">
      <c r="A258" s="16">
        <v>44363</v>
      </c>
      <c r="B258" s="12"/>
      <c r="E258" s="27">
        <v>370</v>
      </c>
      <c r="F258" s="1">
        <v>415</v>
      </c>
      <c r="G258" s="27">
        <v>1698</v>
      </c>
      <c r="H258" s="27">
        <v>820</v>
      </c>
    </row>
    <row r="259" spans="1:8" x14ac:dyDescent="0.25">
      <c r="A259" s="16">
        <v>44364</v>
      </c>
      <c r="B259" s="12"/>
      <c r="E259" s="27">
        <v>362</v>
      </c>
      <c r="F259" s="1">
        <v>412</v>
      </c>
      <c r="G259" s="27">
        <v>1596</v>
      </c>
      <c r="H259" s="27">
        <v>775</v>
      </c>
    </row>
    <row r="260" spans="1:8" x14ac:dyDescent="0.25">
      <c r="A260" s="16">
        <v>44365</v>
      </c>
      <c r="B260" s="12"/>
      <c r="E260" s="27">
        <v>354</v>
      </c>
      <c r="F260" s="1">
        <v>409</v>
      </c>
      <c r="G260" s="27">
        <v>1500</v>
      </c>
      <c r="H260" s="27">
        <v>734</v>
      </c>
    </row>
    <row r="261" spans="1:8" x14ac:dyDescent="0.25">
      <c r="A261" s="16">
        <v>44366</v>
      </c>
      <c r="B261" s="12"/>
      <c r="E261" s="27">
        <v>348</v>
      </c>
      <c r="F261" s="1">
        <v>406</v>
      </c>
      <c r="G261" s="27">
        <v>1410</v>
      </c>
      <c r="H261" s="27">
        <v>696</v>
      </c>
    </row>
    <row r="262" spans="1:8" x14ac:dyDescent="0.25">
      <c r="A262" s="16">
        <v>44367</v>
      </c>
      <c r="B262" s="12"/>
      <c r="E262" s="27">
        <v>342</v>
      </c>
      <c r="F262" s="1">
        <v>404</v>
      </c>
      <c r="G262" s="27">
        <v>1326</v>
      </c>
      <c r="H262" s="27">
        <v>661</v>
      </c>
    </row>
    <row r="263" spans="1:8" x14ac:dyDescent="0.25">
      <c r="A263" s="16">
        <v>44368</v>
      </c>
      <c r="B263" s="12"/>
      <c r="E263" s="27">
        <v>337</v>
      </c>
      <c r="F263" s="1">
        <v>402</v>
      </c>
      <c r="G263" s="27">
        <v>1247</v>
      </c>
      <c r="H263" s="27">
        <v>630</v>
      </c>
    </row>
    <row r="264" spans="1:8" x14ac:dyDescent="0.25">
      <c r="A264" s="16">
        <v>44369</v>
      </c>
      <c r="B264" s="12"/>
      <c r="E264" s="27">
        <v>333</v>
      </c>
      <c r="F264" s="1">
        <v>400</v>
      </c>
      <c r="G264" s="27">
        <v>1173</v>
      </c>
      <c r="H264" s="27">
        <v>600</v>
      </c>
    </row>
    <row r="265" spans="1:8" x14ac:dyDescent="0.25">
      <c r="A265" s="16">
        <v>44370</v>
      </c>
      <c r="B265" s="12"/>
      <c r="E265" s="27">
        <v>329</v>
      </c>
      <c r="F265" s="1">
        <v>399</v>
      </c>
      <c r="G265" s="27">
        <v>1104</v>
      </c>
      <c r="H265" s="27">
        <v>574</v>
      </c>
    </row>
    <row r="266" spans="1:8" x14ac:dyDescent="0.25">
      <c r="A266" s="16">
        <v>44371</v>
      </c>
      <c r="B266" s="12"/>
      <c r="E266" s="27">
        <v>325</v>
      </c>
      <c r="F266" s="1">
        <v>398</v>
      </c>
      <c r="G266" s="27">
        <v>1040</v>
      </c>
      <c r="H266" s="27">
        <v>550</v>
      </c>
    </row>
    <row r="267" spans="1:8" x14ac:dyDescent="0.25">
      <c r="A267" s="16">
        <v>44372</v>
      </c>
      <c r="B267" s="12"/>
      <c r="E267" s="27">
        <v>322</v>
      </c>
      <c r="F267" s="1">
        <v>396</v>
      </c>
      <c r="G267" s="27">
        <v>980</v>
      </c>
      <c r="H267" s="27">
        <v>527</v>
      </c>
    </row>
    <row r="268" spans="1:8" x14ac:dyDescent="0.25">
      <c r="A268" s="16">
        <v>44373</v>
      </c>
      <c r="B268" s="12"/>
      <c r="E268" s="27">
        <v>320</v>
      </c>
      <c r="F268" s="1">
        <v>396</v>
      </c>
      <c r="G268" s="27">
        <v>924</v>
      </c>
      <c r="H268" s="27">
        <v>507</v>
      </c>
    </row>
    <row r="269" spans="1:8" x14ac:dyDescent="0.25">
      <c r="A269" s="16">
        <v>44374</v>
      </c>
      <c r="B269" s="12"/>
      <c r="E269" s="27">
        <v>317</v>
      </c>
      <c r="F269" s="1">
        <v>395</v>
      </c>
      <c r="G269" s="27">
        <v>872</v>
      </c>
      <c r="H269" s="27">
        <v>489</v>
      </c>
    </row>
    <row r="270" spans="1:8" x14ac:dyDescent="0.25">
      <c r="A270" s="16">
        <v>44375</v>
      </c>
      <c r="B270" s="12"/>
      <c r="E270" s="27">
        <v>315</v>
      </c>
      <c r="F270" s="1">
        <v>394</v>
      </c>
      <c r="G270" s="27">
        <v>824</v>
      </c>
      <c r="H270" s="27">
        <v>473</v>
      </c>
    </row>
    <row r="271" spans="1:8" x14ac:dyDescent="0.25">
      <c r="A271" s="16">
        <v>44376</v>
      </c>
      <c r="B271" s="12"/>
      <c r="E271" s="27">
        <v>314</v>
      </c>
      <c r="F271" s="1">
        <v>394</v>
      </c>
      <c r="G271" s="27">
        <v>779</v>
      </c>
      <c r="H271" s="27">
        <v>458</v>
      </c>
    </row>
    <row r="272" spans="1:8" x14ac:dyDescent="0.25">
      <c r="A272" s="16">
        <v>44377</v>
      </c>
      <c r="B272" s="12"/>
      <c r="E272" s="27">
        <v>312</v>
      </c>
      <c r="F272" s="1">
        <v>393</v>
      </c>
      <c r="G272" s="27">
        <v>738</v>
      </c>
      <c r="H272" s="27">
        <v>444</v>
      </c>
    </row>
    <row r="273" spans="2:8" x14ac:dyDescent="0.25">
      <c r="B273" s="12"/>
      <c r="E273" s="27">
        <v>311</v>
      </c>
      <c r="F273" s="1">
        <v>393</v>
      </c>
      <c r="G273" s="27">
        <v>700</v>
      </c>
      <c r="H273" s="27">
        <v>432</v>
      </c>
    </row>
    <row r="274" spans="2:8" x14ac:dyDescent="0.25">
      <c r="B274" s="12"/>
      <c r="E274" s="27">
        <v>310</v>
      </c>
      <c r="F274" s="1">
        <v>393</v>
      </c>
      <c r="G274" s="27">
        <v>665</v>
      </c>
      <c r="H274" s="27">
        <v>421</v>
      </c>
    </row>
    <row r="275" spans="2:8" x14ac:dyDescent="0.25">
      <c r="B275" s="12"/>
      <c r="E275" s="27">
        <v>309</v>
      </c>
      <c r="F275" s="1">
        <v>392</v>
      </c>
      <c r="G275" s="27">
        <v>633</v>
      </c>
      <c r="H275" s="27">
        <v>411</v>
      </c>
    </row>
    <row r="276" spans="2:8" x14ac:dyDescent="0.25">
      <c r="B276" s="12"/>
      <c r="E276" s="27">
        <v>308</v>
      </c>
      <c r="F276" s="1">
        <v>392</v>
      </c>
      <c r="G276" s="27">
        <v>603</v>
      </c>
      <c r="H276" s="27">
        <v>402</v>
      </c>
    </row>
    <row r="277" spans="2:8" x14ac:dyDescent="0.25">
      <c r="B277" s="12"/>
      <c r="E277" s="27">
        <v>307</v>
      </c>
      <c r="F277" s="1">
        <v>392</v>
      </c>
      <c r="G277" s="27">
        <v>576</v>
      </c>
      <c r="H277" s="27">
        <v>394</v>
      </c>
    </row>
    <row r="278" spans="2:8" x14ac:dyDescent="0.25">
      <c r="B278" s="12"/>
      <c r="E278" s="27">
        <v>307</v>
      </c>
      <c r="F278" s="1">
        <v>392</v>
      </c>
      <c r="G278" s="27">
        <v>551</v>
      </c>
      <c r="H278" s="27">
        <v>387</v>
      </c>
    </row>
    <row r="279" spans="2:8" x14ac:dyDescent="0.25">
      <c r="B279" s="12"/>
      <c r="E279" s="27">
        <v>306</v>
      </c>
      <c r="F279" s="1">
        <v>392</v>
      </c>
      <c r="G279" s="27">
        <v>528</v>
      </c>
      <c r="H279" s="27">
        <v>381</v>
      </c>
    </row>
    <row r="280" spans="2:8" x14ac:dyDescent="0.25">
      <c r="B280" s="12"/>
      <c r="E280" s="27">
        <v>306</v>
      </c>
      <c r="F280" s="1">
        <v>391</v>
      </c>
      <c r="G280" s="27">
        <v>507</v>
      </c>
      <c r="H280" s="27">
        <v>375</v>
      </c>
    </row>
    <row r="281" spans="2:8" x14ac:dyDescent="0.25">
      <c r="B281" s="12"/>
      <c r="E281" s="27">
        <v>306</v>
      </c>
      <c r="F281" s="1">
        <v>391</v>
      </c>
      <c r="G281" s="27">
        <v>487</v>
      </c>
      <c r="H281" s="27">
        <v>370</v>
      </c>
    </row>
    <row r="282" spans="2:8" x14ac:dyDescent="0.25">
      <c r="B282" s="12"/>
      <c r="E282" s="27">
        <v>305</v>
      </c>
      <c r="F282" s="1">
        <v>391</v>
      </c>
      <c r="G282" s="27">
        <v>470</v>
      </c>
      <c r="H282" s="27">
        <v>365</v>
      </c>
    </row>
    <row r="283" spans="2:8" x14ac:dyDescent="0.25">
      <c r="B283" s="12"/>
      <c r="E283" s="27">
        <v>305</v>
      </c>
      <c r="F283" s="1">
        <v>391</v>
      </c>
      <c r="G283" s="27">
        <v>454</v>
      </c>
      <c r="H283" s="27">
        <v>361</v>
      </c>
    </row>
    <row r="284" spans="2:8" x14ac:dyDescent="0.25">
      <c r="B284" s="12"/>
      <c r="E284" s="27">
        <v>305</v>
      </c>
      <c r="F284" s="1">
        <v>391</v>
      </c>
      <c r="G284" s="27">
        <v>439</v>
      </c>
      <c r="H284" s="27">
        <v>358</v>
      </c>
    </row>
    <row r="285" spans="2:8" x14ac:dyDescent="0.25">
      <c r="E285" s="27">
        <v>305</v>
      </c>
      <c r="F285" s="1">
        <v>312</v>
      </c>
      <c r="G285" s="27">
        <v>426</v>
      </c>
      <c r="H285" s="27">
        <v>354</v>
      </c>
    </row>
    <row r="286" spans="2:8" x14ac:dyDescent="0.25">
      <c r="E286" s="27">
        <v>304</v>
      </c>
      <c r="F286" s="1">
        <v>311</v>
      </c>
      <c r="G286" s="27">
        <v>414</v>
      </c>
      <c r="H286" s="27">
        <v>352</v>
      </c>
    </row>
    <row r="287" spans="2:8" x14ac:dyDescent="0.25">
      <c r="E287" s="27">
        <v>304</v>
      </c>
      <c r="F287" s="1">
        <v>311</v>
      </c>
      <c r="G287" s="27">
        <v>403</v>
      </c>
      <c r="H287" s="27">
        <v>349</v>
      </c>
    </row>
    <row r="288" spans="2:8" x14ac:dyDescent="0.25">
      <c r="E288" s="27">
        <v>304</v>
      </c>
      <c r="F288" s="1">
        <v>311</v>
      </c>
      <c r="G288" s="27">
        <v>393</v>
      </c>
      <c r="H288" s="27">
        <v>347</v>
      </c>
    </row>
    <row r="289" spans="5:8" x14ac:dyDescent="0.25">
      <c r="E289" s="27">
        <v>304</v>
      </c>
      <c r="F289" s="1">
        <v>311</v>
      </c>
      <c r="G289" s="27">
        <v>384</v>
      </c>
      <c r="H289" s="27">
        <v>345</v>
      </c>
    </row>
    <row r="290" spans="5:8" x14ac:dyDescent="0.25">
      <c r="E290" s="27">
        <v>304</v>
      </c>
      <c r="F290" s="1">
        <v>311</v>
      </c>
      <c r="G290" s="27">
        <v>376</v>
      </c>
      <c r="H290" s="27">
        <v>343</v>
      </c>
    </row>
    <row r="291" spans="5:8" x14ac:dyDescent="0.25">
      <c r="F291" s="1">
        <v>310</v>
      </c>
      <c r="G291" s="27">
        <v>369</v>
      </c>
      <c r="H291" s="27">
        <v>342</v>
      </c>
    </row>
    <row r="292" spans="5:8" x14ac:dyDescent="0.25">
      <c r="F292" s="1">
        <v>310</v>
      </c>
      <c r="G292" s="27">
        <v>362</v>
      </c>
      <c r="H292" s="27">
        <v>341</v>
      </c>
    </row>
    <row r="293" spans="5:8" x14ac:dyDescent="0.25">
      <c r="F293" s="1">
        <v>310</v>
      </c>
      <c r="G293" s="27">
        <v>356</v>
      </c>
      <c r="H293" s="27">
        <v>339</v>
      </c>
    </row>
    <row r="294" spans="5:8" x14ac:dyDescent="0.25">
      <c r="F294" s="1">
        <v>310</v>
      </c>
      <c r="G294" s="27">
        <v>351</v>
      </c>
      <c r="H294" s="27">
        <v>338</v>
      </c>
    </row>
    <row r="295" spans="5:8" x14ac:dyDescent="0.25">
      <c r="G295" s="27">
        <v>346</v>
      </c>
      <c r="H295" s="27">
        <v>338</v>
      </c>
    </row>
    <row r="296" spans="5:8" x14ac:dyDescent="0.25">
      <c r="G296" s="27">
        <v>342</v>
      </c>
      <c r="H296" s="27">
        <v>337</v>
      </c>
    </row>
    <row r="297" spans="5:8" x14ac:dyDescent="0.25">
      <c r="G297" s="27">
        <v>338</v>
      </c>
      <c r="H297" s="27">
        <v>336</v>
      </c>
    </row>
    <row r="298" spans="5:8" x14ac:dyDescent="0.25">
      <c r="G298" s="27">
        <v>334</v>
      </c>
      <c r="H298" s="27">
        <v>335</v>
      </c>
    </row>
    <row r="299" spans="5:8" x14ac:dyDescent="0.25">
      <c r="G299" s="27">
        <v>331</v>
      </c>
      <c r="H299" s="27">
        <v>335</v>
      </c>
    </row>
    <row r="300" spans="5:8" x14ac:dyDescent="0.25">
      <c r="G300" s="27">
        <v>328</v>
      </c>
      <c r="H300" s="27">
        <v>335</v>
      </c>
    </row>
    <row r="301" spans="5:8" x14ac:dyDescent="0.25">
      <c r="G301" s="27">
        <v>326</v>
      </c>
      <c r="H301" s="27">
        <v>334</v>
      </c>
    </row>
    <row r="302" spans="5:8" x14ac:dyDescent="0.25">
      <c r="G302" s="27">
        <v>324</v>
      </c>
      <c r="H302" s="27">
        <v>334</v>
      </c>
    </row>
    <row r="303" spans="5:8" x14ac:dyDescent="0.25">
      <c r="G303" s="27">
        <v>322</v>
      </c>
      <c r="H303" s="27">
        <v>334</v>
      </c>
    </row>
    <row r="304" spans="5:8" x14ac:dyDescent="0.25">
      <c r="G304" s="27">
        <v>320</v>
      </c>
      <c r="H304" s="27">
        <v>333</v>
      </c>
    </row>
    <row r="305" spans="7:8" x14ac:dyDescent="0.25">
      <c r="G305" s="27">
        <v>319</v>
      </c>
      <c r="H305" s="27">
        <v>333</v>
      </c>
    </row>
    <row r="306" spans="7:8" x14ac:dyDescent="0.25">
      <c r="G306" s="27">
        <v>317</v>
      </c>
      <c r="H306" s="27">
        <v>333</v>
      </c>
    </row>
    <row r="307" spans="7:8" x14ac:dyDescent="0.25">
      <c r="G307" s="27">
        <v>316</v>
      </c>
      <c r="H307" s="27">
        <v>333</v>
      </c>
    </row>
    <row r="308" spans="7:8" x14ac:dyDescent="0.25">
      <c r="G308" s="27">
        <v>315</v>
      </c>
      <c r="H308" s="27">
        <v>333</v>
      </c>
    </row>
    <row r="309" spans="7:8" x14ac:dyDescent="0.25">
      <c r="G309" s="27">
        <v>314</v>
      </c>
      <c r="H309" s="27">
        <v>333</v>
      </c>
    </row>
    <row r="310" spans="7:8" x14ac:dyDescent="0.25">
      <c r="G310" s="27">
        <v>313</v>
      </c>
      <c r="H310" s="27">
        <v>332</v>
      </c>
    </row>
    <row r="311" spans="7:8" x14ac:dyDescent="0.25">
      <c r="G311" s="27">
        <v>313</v>
      </c>
      <c r="H311" s="27">
        <v>332</v>
      </c>
    </row>
    <row r="312" spans="7:8" x14ac:dyDescent="0.25">
      <c r="G312" s="27">
        <v>312</v>
      </c>
      <c r="H312" s="27">
        <v>332</v>
      </c>
    </row>
    <row r="313" spans="7:8" x14ac:dyDescent="0.25">
      <c r="G313" s="27">
        <v>311</v>
      </c>
      <c r="H313" s="27">
        <v>332</v>
      </c>
    </row>
    <row r="314" spans="7:8" x14ac:dyDescent="0.25">
      <c r="G314" s="27">
        <v>311</v>
      </c>
      <c r="H314" s="27">
        <v>332</v>
      </c>
    </row>
    <row r="315" spans="7:8" x14ac:dyDescent="0.25">
      <c r="G315" s="27">
        <v>311</v>
      </c>
      <c r="H315" s="27">
        <v>365</v>
      </c>
    </row>
    <row r="316" spans="7:8" x14ac:dyDescent="0.25">
      <c r="G316" s="27">
        <v>310</v>
      </c>
      <c r="H316" s="27">
        <v>365</v>
      </c>
    </row>
    <row r="317" spans="7:8" x14ac:dyDescent="0.25">
      <c r="G317" s="27">
        <v>310</v>
      </c>
      <c r="H317" s="27">
        <v>365</v>
      </c>
    </row>
    <row r="318" spans="7:8" x14ac:dyDescent="0.25">
      <c r="G318" s="27">
        <v>310</v>
      </c>
      <c r="H318" s="27">
        <v>365</v>
      </c>
    </row>
    <row r="319" spans="7:8" x14ac:dyDescent="0.25">
      <c r="G319" s="27">
        <v>309</v>
      </c>
      <c r="H319" s="27">
        <v>386</v>
      </c>
    </row>
    <row r="320" spans="7:8" x14ac:dyDescent="0.25">
      <c r="G320" s="27">
        <v>309</v>
      </c>
      <c r="H320" s="27">
        <v>384</v>
      </c>
    </row>
    <row r="321" spans="7:8" x14ac:dyDescent="0.25">
      <c r="G321" s="27">
        <v>309</v>
      </c>
      <c r="H321" s="27">
        <v>382</v>
      </c>
    </row>
    <row r="322" spans="7:8" x14ac:dyDescent="0.25">
      <c r="G322" s="27">
        <v>309</v>
      </c>
      <c r="H322" s="27">
        <v>380</v>
      </c>
    </row>
    <row r="323" spans="7:8" x14ac:dyDescent="0.25">
      <c r="G323" s="27">
        <v>309</v>
      </c>
      <c r="H323" s="27">
        <v>379</v>
      </c>
    </row>
    <row r="324" spans="7:8" x14ac:dyDescent="0.25">
      <c r="G324" s="27">
        <v>309</v>
      </c>
      <c r="H324" s="27">
        <v>377</v>
      </c>
    </row>
    <row r="325" spans="7:8" x14ac:dyDescent="0.25">
      <c r="G325" s="27">
        <v>308</v>
      </c>
      <c r="H325" s="27">
        <v>376</v>
      </c>
    </row>
    <row r="326" spans="7:8" x14ac:dyDescent="0.25">
      <c r="G326" s="27">
        <v>308</v>
      </c>
      <c r="H326" s="27">
        <v>375</v>
      </c>
    </row>
    <row r="327" spans="7:8" x14ac:dyDescent="0.25">
      <c r="G327" s="27">
        <v>308</v>
      </c>
      <c r="H327" s="27">
        <v>374</v>
      </c>
    </row>
    <row r="328" spans="7:8" x14ac:dyDescent="0.25">
      <c r="G328" s="27">
        <v>291</v>
      </c>
      <c r="H328" s="27">
        <v>373</v>
      </c>
    </row>
    <row r="329" spans="7:8" x14ac:dyDescent="0.25">
      <c r="G329" s="27">
        <v>291</v>
      </c>
      <c r="H329" s="27">
        <v>372</v>
      </c>
    </row>
    <row r="330" spans="7:8" x14ac:dyDescent="0.25">
      <c r="G330" s="27">
        <v>291</v>
      </c>
      <c r="H330" s="27">
        <v>372</v>
      </c>
    </row>
    <row r="331" spans="7:8" x14ac:dyDescent="0.25">
      <c r="G331" s="1">
        <v>291</v>
      </c>
      <c r="H331" s="1">
        <v>371</v>
      </c>
    </row>
    <row r="332" spans="7:8" x14ac:dyDescent="0.25">
      <c r="H332" s="1">
        <v>371</v>
      </c>
    </row>
    <row r="333" spans="7:8" x14ac:dyDescent="0.25">
      <c r="H333" s="1">
        <v>370</v>
      </c>
    </row>
    <row r="334" spans="7:8" x14ac:dyDescent="0.25">
      <c r="H334" s="1">
        <v>370</v>
      </c>
    </row>
    <row r="335" spans="7:8" x14ac:dyDescent="0.25">
      <c r="H335" s="1">
        <v>369</v>
      </c>
    </row>
    <row r="336" spans="7:8" x14ac:dyDescent="0.25">
      <c r="H336" s="1">
        <v>369</v>
      </c>
    </row>
    <row r="337" spans="8:8" x14ac:dyDescent="0.25">
      <c r="H337" s="1">
        <v>369</v>
      </c>
    </row>
    <row r="338" spans="8:8" x14ac:dyDescent="0.25">
      <c r="H338" s="1">
        <v>368</v>
      </c>
    </row>
    <row r="339" spans="8:8" x14ac:dyDescent="0.25">
      <c r="H339" s="1">
        <v>368</v>
      </c>
    </row>
    <row r="340" spans="8:8" x14ac:dyDescent="0.25">
      <c r="H340" s="1">
        <v>368</v>
      </c>
    </row>
    <row r="341" spans="8:8" x14ac:dyDescent="0.25">
      <c r="H341" s="1">
        <v>368</v>
      </c>
    </row>
    <row r="342" spans="8:8" x14ac:dyDescent="0.25">
      <c r="H342" s="1">
        <v>368</v>
      </c>
    </row>
    <row r="343" spans="8:8" x14ac:dyDescent="0.25">
      <c r="H343" s="1">
        <v>367</v>
      </c>
    </row>
    <row r="344" spans="8:8" x14ac:dyDescent="0.25">
      <c r="H344" s="1">
        <v>367</v>
      </c>
    </row>
    <row r="345" spans="8:8" x14ac:dyDescent="0.25">
      <c r="H345" s="1">
        <v>367</v>
      </c>
    </row>
    <row r="346" spans="8:8" x14ac:dyDescent="0.25">
      <c r="H346" s="1">
        <v>367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Grafikonok</vt:lpstr>
      <vt:lpstr>Kalkuláció_tényadat_elhunyt</vt:lpstr>
      <vt:lpstr>Kalkuláció_tényadat_kórház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</dc:creator>
  <cp:lastModifiedBy>Tomi</cp:lastModifiedBy>
  <dcterms:created xsi:type="dcterms:W3CDTF">2020-03-13T00:26:40Z</dcterms:created>
  <dcterms:modified xsi:type="dcterms:W3CDTF">2021-03-26T17:12:11Z</dcterms:modified>
</cp:coreProperties>
</file>