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G5" i="1" l="1"/>
  <c r="D3" i="1"/>
  <c r="D4" i="1"/>
  <c r="D5" i="1"/>
  <c r="D6" i="1"/>
  <c r="D7" i="1"/>
  <c r="D8" i="1"/>
  <c r="D9" i="1"/>
  <c r="D10" i="1"/>
  <c r="D2" i="1"/>
  <c r="E3" i="1"/>
  <c r="E4" i="1"/>
  <c r="E5" i="1"/>
  <c r="E6" i="1"/>
  <c r="E7" i="1"/>
  <c r="E8" i="1"/>
  <c r="E9" i="1"/>
  <c r="E10" i="1"/>
  <c r="E2" i="1"/>
  <c r="G4" i="1"/>
  <c r="G3" i="1"/>
  <c r="G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<sst xmlns="http://schemas.openxmlformats.org/spreadsheetml/2006/main" count="9" uniqueCount="9">
  <si>
    <t>no. of events</t>
  </si>
  <si>
    <t>no. of intervals</t>
  </si>
  <si>
    <t>Poisson prediction</t>
  </si>
  <si>
    <t>počet intervalů</t>
  </si>
  <si>
    <t>počet neutrin</t>
  </si>
  <si>
    <t>neutrinos</t>
  </si>
  <si>
    <t>n</t>
  </si>
  <si>
    <r>
      <t>P (k|</t>
    </r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)</t>
    </r>
  </si>
  <si>
    <r>
      <t>P (k &gt; 8|</t>
    </r>
    <r>
      <rPr>
        <sz val="11"/>
        <color rgb="FFFF0000"/>
        <rFont val="Symbol"/>
        <family val="1"/>
        <charset val="2"/>
      </rPr>
      <t>n</t>
    </r>
    <r>
      <rPr>
        <sz val="11"/>
        <color rgb="FFFF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</si>
</sst>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00"/>
    <numFmt numFmtId="168" formatCode="0.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FF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169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List1!$A$2:$A$10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List1!$B$2:$B$10</c:f>
              <c:numCache>
                <c:formatCode>General</c:formatCode>
                <c:ptCount val="9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List1!$D$2:$D$10</c:f>
              <c:numCache>
                <c:formatCode>0.000</c:formatCode>
                <c:ptCount val="9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6789664"/>
        <c:axId val="-1896796192"/>
      </c:barChart>
      <c:catAx>
        <c:axId val="-18967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events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96796192"/>
        <c:crosses val="autoZero"/>
        <c:auto val="1"/>
        <c:lblAlgn val="ctr"/>
        <c:lblOffset val="100"/>
        <c:noMultiLvlLbl val="0"/>
      </c:catAx>
      <c:valAx>
        <c:axId val="-18967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intervals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967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List1!$A$2:$A$10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List1!$B$2:$B$10</c:f>
              <c:numCache>
                <c:formatCode>General</c:formatCode>
                <c:ptCount val="9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List1!$D$2:$D$10</c:f>
              <c:numCache>
                <c:formatCode>0.000</c:formatCode>
                <c:ptCount val="9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6793472"/>
        <c:axId val="-1896790208"/>
      </c:barChart>
      <c:catAx>
        <c:axId val="-18967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events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96790208"/>
        <c:crosses val="autoZero"/>
        <c:auto val="1"/>
        <c:lblAlgn val="ctr"/>
        <c:lblOffset val="100"/>
        <c:noMultiLvlLbl val="0"/>
      </c:catAx>
      <c:valAx>
        <c:axId val="-1896790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intervals</a:t>
                </a:r>
                <a:endParaRPr lang="cs-CZ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967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523200</xdr:colOff>
      <xdr:row>18</xdr:row>
      <xdr:rowOff>1500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523200</xdr:colOff>
      <xdr:row>36</xdr:row>
      <xdr:rowOff>1500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3" width="15.7109375" customWidth="1"/>
    <col min="4" max="4" width="18.7109375" customWidth="1"/>
    <col min="5" max="7" width="15.71093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</row>
    <row r="2" spans="1:7" x14ac:dyDescent="0.25">
      <c r="A2">
        <v>0</v>
      </c>
      <c r="B2">
        <v>1042</v>
      </c>
      <c r="C2">
        <f>A2*B2</f>
        <v>0</v>
      </c>
      <c r="D2" s="3">
        <f>E2*G$2</f>
        <v>1060.6106892583023</v>
      </c>
      <c r="E2" s="2">
        <f>(EXP(-$G$4)*$G$4^A2)/FACT(A2)</f>
        <v>0.45993525119614154</v>
      </c>
      <c r="F2" t="s">
        <v>3</v>
      </c>
      <c r="G2">
        <f>SUM(B2:B10)</f>
        <v>2306</v>
      </c>
    </row>
    <row r="3" spans="1:7" x14ac:dyDescent="0.25">
      <c r="A3">
        <v>1</v>
      </c>
      <c r="B3">
        <v>860</v>
      </c>
      <c r="C3">
        <f t="shared" ref="C3:C10" si="0">A3*B3</f>
        <v>860</v>
      </c>
      <c r="D3" s="3">
        <f t="shared" ref="D3:D10" si="1">E3*G$2</f>
        <v>823.74403489228962</v>
      </c>
      <c r="E3" s="2">
        <f t="shared" ref="E3:E10" si="2">(EXP(-$G$4)*$G$4^A3)/FACT(A3)</f>
        <v>0.3572177081059365</v>
      </c>
      <c r="F3" t="s">
        <v>4</v>
      </c>
      <c r="G3">
        <f>SUM(C2:C10)</f>
        <v>1791</v>
      </c>
    </row>
    <row r="4" spans="1:7" x14ac:dyDescent="0.25">
      <c r="A4">
        <v>2</v>
      </c>
      <c r="B4">
        <v>307</v>
      </c>
      <c r="C4">
        <f t="shared" si="0"/>
        <v>614</v>
      </c>
      <c r="D4" s="3">
        <f t="shared" si="1"/>
        <v>319.88845760886613</v>
      </c>
      <c r="E4" s="2">
        <f t="shared" si="2"/>
        <v>0.13872005967426979</v>
      </c>
      <c r="F4" s="1" t="s">
        <v>6</v>
      </c>
      <c r="G4">
        <f>G3/G2</f>
        <v>0.77666955767562884</v>
      </c>
    </row>
    <row r="5" spans="1:7" x14ac:dyDescent="0.25">
      <c r="A5">
        <v>3</v>
      </c>
      <c r="B5">
        <v>78</v>
      </c>
      <c r="C5">
        <f t="shared" si="0"/>
        <v>234</v>
      </c>
      <c r="D5" s="3">
        <f t="shared" si="1"/>
        <v>82.815875625539064</v>
      </c>
      <c r="E5" s="2">
        <f t="shared" si="2"/>
        <v>3.5913215795983985E-2</v>
      </c>
      <c r="F5" s="4" t="s">
        <v>8</v>
      </c>
      <c r="G5" s="5">
        <f>1-SUM(E2:E9)</f>
        <v>1.6515325373944734E-6</v>
      </c>
    </row>
    <row r="6" spans="1:7" x14ac:dyDescent="0.25">
      <c r="A6">
        <v>4</v>
      </c>
      <c r="B6">
        <v>15</v>
      </c>
      <c r="C6">
        <f t="shared" si="0"/>
        <v>60</v>
      </c>
      <c r="D6" s="3">
        <f t="shared" si="1"/>
        <v>16.080142372651832</v>
      </c>
      <c r="E6" s="2">
        <f t="shared" si="2"/>
        <v>6.9731753567440725E-3</v>
      </c>
    </row>
    <row r="7" spans="1:7" x14ac:dyDescent="0.25">
      <c r="A7">
        <v>5</v>
      </c>
      <c r="B7">
        <v>3</v>
      </c>
      <c r="C7">
        <f t="shared" si="0"/>
        <v>15</v>
      </c>
      <c r="D7" s="3">
        <f t="shared" si="1"/>
        <v>2.4977914127857268</v>
      </c>
      <c r="E7" s="2">
        <f t="shared" si="2"/>
        <v>1.0831706039834028E-3</v>
      </c>
    </row>
    <row r="8" spans="1:7" x14ac:dyDescent="0.25">
      <c r="A8">
        <v>6</v>
      </c>
      <c r="B8">
        <v>0</v>
      </c>
      <c r="C8">
        <f t="shared" si="0"/>
        <v>0</v>
      </c>
      <c r="D8" s="3">
        <f t="shared" si="1"/>
        <v>0.32332642528904576</v>
      </c>
      <c r="E8" s="2">
        <f t="shared" si="2"/>
        <v>1.4021093898050553E-4</v>
      </c>
    </row>
    <row r="9" spans="1:7" x14ac:dyDescent="0.25">
      <c r="A9">
        <v>7</v>
      </c>
      <c r="B9">
        <v>0</v>
      </c>
      <c r="C9">
        <f t="shared" si="0"/>
        <v>0</v>
      </c>
      <c r="D9" s="3">
        <f t="shared" si="1"/>
        <v>3.5873970244869345E-2</v>
      </c>
      <c r="E9" s="2">
        <f t="shared" si="2"/>
        <v>1.5556795422753401E-5</v>
      </c>
    </row>
    <row r="10" spans="1:7" x14ac:dyDescent="0.25">
      <c r="A10">
        <v>8</v>
      </c>
      <c r="B10">
        <v>1</v>
      </c>
      <c r="C10">
        <f t="shared" si="0"/>
        <v>8</v>
      </c>
      <c r="D10" s="3">
        <f t="shared" si="1"/>
        <v>3.4827775752689178E-3</v>
      </c>
      <c r="E10" s="2">
        <f t="shared" si="2"/>
        <v>1.5103111774800165E-6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2019-10-28T14:39:53Z</dcterms:modified>
</cp:coreProperties>
</file>