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LSDB09" sheetId="2" r:id="rId5"/>
    <sheet state="visible" name="LSDB10" sheetId="3" r:id="rId6"/>
    <sheet state="visible" name="LSDB11" sheetId="4" r:id="rId7"/>
    <sheet state="visible" name="LSDB12" sheetId="5" r:id="rId8"/>
    <sheet state="visible" name="LSDB13" sheetId="6" r:id="rId9"/>
    <sheet state="visible" name="LSDB14" sheetId="7" r:id="rId10"/>
    <sheet state="visible" name="LSDB15" sheetId="8" r:id="rId11"/>
    <sheet state="visible" name="LSDB16" sheetId="9" r:id="rId12"/>
    <sheet state="visible" name="LSDB17" sheetId="10" r:id="rId13"/>
    <sheet state="visible" name="LSDB18" sheetId="11" r:id="rId14"/>
    <sheet state="visible" name="LSDB19" sheetId="12" r:id="rId15"/>
    <sheet state="visible" name="LSDB20" sheetId="13" r:id="rId16"/>
  </sheets>
  <definedNames/>
  <calcPr/>
  <extLst>
    <ext uri="GoogleSheetsCustomDataVersion2">
      <go:sheetsCustomData xmlns:go="http://customooxmlschemas.google.com/" r:id="rId17" roundtripDataChecksum="73b1Gkz7tcdDJWSBVwKb6+ieVHJXib3+zltBBXZCvuw="/>
    </ext>
  </extLst>
</workbook>
</file>

<file path=xl/sharedStrings.xml><?xml version="1.0" encoding="utf-8"?>
<sst xmlns="http://schemas.openxmlformats.org/spreadsheetml/2006/main" count="1006" uniqueCount="166">
  <si>
    <t>.</t>
  </si>
  <si>
    <t>LSDB09</t>
  </si>
  <si>
    <t>LSDB10</t>
  </si>
  <si>
    <t>LSDB11</t>
  </si>
  <si>
    <t>LSDB12</t>
  </si>
  <si>
    <t>LSDB13</t>
  </si>
  <si>
    <t>LSDB14</t>
  </si>
  <si>
    <t>LSDB15</t>
  </si>
  <si>
    <t>LSDB16</t>
  </si>
  <si>
    <t>LSDB17</t>
  </si>
  <si>
    <t>LSDB18</t>
  </si>
  <si>
    <t>LSDB19</t>
  </si>
  <si>
    <t>LSDB20</t>
  </si>
  <si>
    <t>BlockAvgDev</t>
  </si>
  <si>
    <t>DayAvgDev</t>
  </si>
  <si>
    <t>Rev1</t>
  </si>
  <si>
    <t>Mean</t>
  </si>
  <si>
    <t>Rev2</t>
  </si>
  <si>
    <t>Standard Dev</t>
  </si>
  <si>
    <t>Rev3</t>
  </si>
  <si>
    <t>Rev4</t>
  </si>
  <si>
    <t>Rev5</t>
  </si>
  <si>
    <t>Rev6</t>
  </si>
  <si>
    <t>Rev7</t>
  </si>
  <si>
    <t>Rev8</t>
  </si>
  <si>
    <t>Rev9</t>
  </si>
  <si>
    <t>Rev10</t>
  </si>
  <si>
    <t>Rev11</t>
  </si>
  <si>
    <t>Rev12</t>
  </si>
  <si>
    <t>Rev13</t>
  </si>
  <si>
    <t>Rev14</t>
  </si>
  <si>
    <t>Rev15</t>
  </si>
  <si>
    <t>Rev16</t>
  </si>
  <si>
    <t>ReversalDist</t>
  </si>
  <si>
    <t>Date</t>
  </si>
  <si>
    <t>ProgramC7</t>
  </si>
  <si>
    <t>B1Correct</t>
  </si>
  <si>
    <t>B2Correct</t>
  </si>
  <si>
    <t>B3Correct</t>
  </si>
  <si>
    <t>B4Correct</t>
  </si>
  <si>
    <t>B5Correct</t>
  </si>
  <si>
    <t>B6Correct</t>
  </si>
  <si>
    <t>B7Correct</t>
  </si>
  <si>
    <t>B8Correct</t>
  </si>
  <si>
    <t>SumCorrect</t>
  </si>
  <si>
    <t>B1Incorrect</t>
  </si>
  <si>
    <t>B2Incorrect</t>
  </si>
  <si>
    <t>B3Incorrect</t>
  </si>
  <si>
    <t>B4Incorrect</t>
  </si>
  <si>
    <t>B5Incorrect</t>
  </si>
  <si>
    <t>B6Incorrect</t>
  </si>
  <si>
    <t>B7Incorrect</t>
  </si>
  <si>
    <t>B8Incorrect</t>
  </si>
  <si>
    <t>SumIncorrect</t>
  </si>
  <si>
    <t>B1Total</t>
  </si>
  <si>
    <t>B2Total</t>
  </si>
  <si>
    <t>B3Total</t>
  </si>
  <si>
    <t>B4Total</t>
  </si>
  <si>
    <t>B5Total</t>
  </si>
  <si>
    <t xml:space="preserve">B6Total </t>
  </si>
  <si>
    <t>B7Total</t>
  </si>
  <si>
    <t>B8Total</t>
  </si>
  <si>
    <t>ReversalCount</t>
  </si>
  <si>
    <t>BlockAvg</t>
  </si>
  <si>
    <t>Notes</t>
  </si>
  <si>
    <t>DDT Phase 1</t>
  </si>
  <si>
    <t>DDT Phase 1; 83</t>
  </si>
  <si>
    <t>DDT Phase 1; 103</t>
  </si>
  <si>
    <t>BF phase 2; 222</t>
  </si>
  <si>
    <t>BF phase 2; 234</t>
  </si>
  <si>
    <t>BF phase 2; 236</t>
  </si>
  <si>
    <t>BF phase 2; 237</t>
  </si>
  <si>
    <t>BF phase 3; 100</t>
  </si>
  <si>
    <t>BF phase 3; 98</t>
  </si>
  <si>
    <t>BF phase 3; 99</t>
  </si>
  <si>
    <t>BF phase 3; 97</t>
  </si>
  <si>
    <t>BF OG; post-LSD</t>
  </si>
  <si>
    <t>BF OG</t>
  </si>
  <si>
    <t>BF</t>
  </si>
  <si>
    <t>DDT Phase 1; 3</t>
  </si>
  <si>
    <t>DDT Phase 1; 0</t>
  </si>
  <si>
    <t>DDT phase 1; 0</t>
  </si>
  <si>
    <t>DDT phase 1; 2</t>
  </si>
  <si>
    <t>DDT phase 1; 88</t>
  </si>
  <si>
    <t>DDT phase 1; 101</t>
  </si>
  <si>
    <t>DDT phase 1; 106</t>
  </si>
  <si>
    <t>BF phase 2; 226</t>
  </si>
  <si>
    <t>BF phase 2; 223</t>
  </si>
  <si>
    <t>BF phase 3; 93</t>
  </si>
  <si>
    <t>BF phase 3; 96</t>
  </si>
  <si>
    <t>DDT Phase 1; 93</t>
  </si>
  <si>
    <t>DDT Phase 1; 101</t>
  </si>
  <si>
    <t>BF phase 2; 227</t>
  </si>
  <si>
    <t>BF phase 2; 235</t>
  </si>
  <si>
    <t>BF phase 2; 228</t>
  </si>
  <si>
    <t>BF phase 2; 176</t>
  </si>
  <si>
    <t>BF phase 3; 94</t>
  </si>
  <si>
    <t>BF OG; post-SAL</t>
  </si>
  <si>
    <t>B9Correct</t>
  </si>
  <si>
    <t>B9Incorrect</t>
  </si>
  <si>
    <t>B9Total</t>
  </si>
  <si>
    <t>DDT Phase 1; 2</t>
  </si>
  <si>
    <t>DDT phase 1; 1</t>
  </si>
  <si>
    <t>DDT phase 1; 100</t>
  </si>
  <si>
    <t>BF phase 2; 220</t>
  </si>
  <si>
    <t>BF phase 2; 232</t>
  </si>
  <si>
    <t>BF phase 3; 91</t>
  </si>
  <si>
    <t>DDT Phase 1; 1</t>
  </si>
  <si>
    <t>DDT Phase 1; 4</t>
  </si>
  <si>
    <t>BF Phase 2; 174</t>
  </si>
  <si>
    <t>BF Phase 2; 188</t>
  </si>
  <si>
    <t>BF Phase 2; 217</t>
  </si>
  <si>
    <t>BF Phase 3;</t>
  </si>
  <si>
    <t>BF Phase3; 88</t>
  </si>
  <si>
    <t>BF Phase3; 91</t>
  </si>
  <si>
    <t>BF Phase3; 79</t>
  </si>
  <si>
    <t>B10Total</t>
  </si>
  <si>
    <t>DDT Phase 1; 100</t>
  </si>
  <si>
    <t>DDT Phase 2</t>
  </si>
  <si>
    <t>DDT Phase 2; 213</t>
  </si>
  <si>
    <t>DDT Phase 2; 229</t>
  </si>
  <si>
    <t>BF Phase 3; 97</t>
  </si>
  <si>
    <t>BF phase 3; 81</t>
  </si>
  <si>
    <t>BF phase 3; 79</t>
  </si>
  <si>
    <t>BF Phase 3; 79</t>
  </si>
  <si>
    <t>BF phase 3; 90</t>
  </si>
  <si>
    <t>BF phase 3; 89</t>
  </si>
  <si>
    <t>DDT Phase 1; 29</t>
  </si>
  <si>
    <t>BF Phase 2; 192</t>
  </si>
  <si>
    <t>BF Phase 2; 212</t>
  </si>
  <si>
    <t>BF Phase 2; 208</t>
  </si>
  <si>
    <t>BF Phase 2; 206</t>
  </si>
  <si>
    <t>BF Phase 2; 222</t>
  </si>
  <si>
    <t>BF Phase 2; 211</t>
  </si>
  <si>
    <t>BF Phase 3; 98</t>
  </si>
  <si>
    <t>BF Phase 3; 99</t>
  </si>
  <si>
    <t>BF Phase 3; 81, door might be a problem</t>
  </si>
  <si>
    <t>DDT Phase 1; 6</t>
  </si>
  <si>
    <t>DDT Phase 1; 64</t>
  </si>
  <si>
    <t>DDT Phase 1: 100</t>
  </si>
  <si>
    <t>BF Phase 2; 164</t>
  </si>
  <si>
    <t>BF Phase 2; 236</t>
  </si>
  <si>
    <t>BF Phase 3; 92</t>
  </si>
  <si>
    <t>B10Correct</t>
  </si>
  <si>
    <t>B10Incorrect</t>
  </si>
  <si>
    <t>BF Phase 2; 159</t>
  </si>
  <si>
    <t>BF Phase 2; 228</t>
  </si>
  <si>
    <t>BF phase 2; 216</t>
  </si>
  <si>
    <t>DDT Phase 1;  2</t>
  </si>
  <si>
    <t>DDT Phase 1; 4, shaping</t>
  </si>
  <si>
    <t>DDT Phase 1; 32</t>
  </si>
  <si>
    <t>BF Phase 2; 195</t>
  </si>
  <si>
    <t>DDT Phase 1; 8</t>
  </si>
  <si>
    <t>DDT Phase 1; 47</t>
  </si>
  <si>
    <t>BF Phase 2; 205</t>
  </si>
  <si>
    <t>BF Phase 2; 220</t>
  </si>
  <si>
    <t>BF Phase 2; 224</t>
  </si>
  <si>
    <t>BF phase 2; 214</t>
  </si>
  <si>
    <t>BF Phase 3; 100</t>
  </si>
  <si>
    <t>BF Phase 3; 74, door preventing pellet dispenser</t>
  </si>
  <si>
    <t xml:space="preserve">BF Phase 3; </t>
  </si>
  <si>
    <t>DDT Phase 1;  1</t>
  </si>
  <si>
    <t>DDT Phase 1; 33</t>
  </si>
  <si>
    <t>BF Phase 2; 209</t>
  </si>
  <si>
    <t>BF Phase 2; 214</t>
  </si>
  <si>
    <t>BF Phase 2; 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</si>
</sst>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"/>
    <numFmt numFmtId="165" formatCode="yyyy/mm/dd"/>
    <numFmt numFmtId="166" formatCode="yyyy/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rgb="FF040C28"/>
      <name val="Arial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3" fontId="3" numFmtId="0" xfId="0" applyAlignment="1" applyFill="1" applyFont="1">
      <alignment horizontal="left"/>
    </xf>
    <xf borderId="0" fillId="0" fontId="2" numFmtId="0" xfId="0" applyFont="1"/>
    <xf borderId="0" fillId="0" fontId="4" numFmtId="164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0" fontId="4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left" shrinkToFit="0" vertical="bottom" wrapText="0"/>
    </xf>
    <xf borderId="0" fillId="0" fontId="6" numFmtId="165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 vertical="bottom"/>
    </xf>
    <xf borderId="0" fillId="0" fontId="4" numFmtId="165" xfId="0" applyAlignment="1" applyFont="1" applyNumberFormat="1">
      <alignment horizontal="left" readingOrder="0"/>
    </xf>
    <xf borderId="0" fillId="0" fontId="4" numFmtId="166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0" xfId="0" applyFont="1"/>
    <xf borderId="0" fillId="2" fontId="5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0" fontId="6" numFmtId="166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LSDB09!$AE$1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LSDB09!$AF$2:$AF$13</c:f>
            </c:strRef>
          </c:cat>
          <c:val>
            <c:numRef>
              <c:f>LSDB09!$AE$2:$AE$13</c:f>
              <c:numCache/>
            </c:numRef>
          </c:val>
          <c:smooth val="0"/>
        </c:ser>
        <c:axId val="972189023"/>
        <c:axId val="56073645"/>
      </c:lineChart>
      <c:catAx>
        <c:axId val="972189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6073645"/>
      </c:catAx>
      <c:valAx>
        <c:axId val="56073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 LSDB01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7218902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LSDB10!$AC$1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LSDB10!$AD$2:$AD$14</c:f>
            </c:strRef>
          </c:cat>
          <c:val>
            <c:numRef>
              <c:f>LSDB10!$AC$2:$AC$14</c:f>
              <c:numCache/>
            </c:numRef>
          </c:val>
          <c:smooth val="0"/>
        </c:ser>
        <c:axId val="2020170059"/>
        <c:axId val="457354778"/>
      </c:lineChart>
      <c:catAx>
        <c:axId val="2020170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57354778"/>
      </c:catAx>
      <c:valAx>
        <c:axId val="457354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2017005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LSDB11!$AE$1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LSDB11!$AF$2:$AF$11</c:f>
            </c:strRef>
          </c:cat>
          <c:val>
            <c:numRef>
              <c:f>LSDB11!$AE$2:$AE$11</c:f>
              <c:numCache/>
            </c:numRef>
          </c:val>
          <c:smooth val="0"/>
        </c:ser>
        <c:axId val="1093577925"/>
        <c:axId val="1728467150"/>
      </c:lineChart>
      <c:catAx>
        <c:axId val="1093577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28467150"/>
      </c:catAx>
      <c:valAx>
        <c:axId val="1728467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9357792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LSDB12!$AF$1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LSDB12!$AG$2:$AG$13</c:f>
            </c:strRef>
          </c:cat>
          <c:val>
            <c:numRef>
              <c:f>LSDB12!$AF$2:$AF$13</c:f>
              <c:numCache/>
            </c:numRef>
          </c:val>
          <c:smooth val="0"/>
        </c:ser>
        <c:axId val="637154288"/>
        <c:axId val="1072746662"/>
      </c:lineChart>
      <c:catAx>
        <c:axId val="63715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72746662"/>
      </c:catAx>
      <c:valAx>
        <c:axId val="1072746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3715428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LSDB13!$AC$1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LSDB13!$AD$2:$AD$12</c:f>
            </c:strRef>
          </c:cat>
          <c:val>
            <c:numRef>
              <c:f>LSDB13!$AC$2:$AC$12</c:f>
              <c:numCache/>
            </c:numRef>
          </c:val>
          <c:smooth val="0"/>
        </c:ser>
        <c:axId val="1543185575"/>
        <c:axId val="431479038"/>
      </c:lineChart>
      <c:catAx>
        <c:axId val="1543185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31479038"/>
      </c:catAx>
      <c:valAx>
        <c:axId val="431479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4318557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LSDB14!$AI$1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LSDB14!$AJ$2:$AJ$15</c:f>
            </c:strRef>
          </c:cat>
          <c:val>
            <c:numRef>
              <c:f>LSDB14!$AI$2:$AI$15</c:f>
              <c:numCache/>
            </c:numRef>
          </c:val>
          <c:smooth val="0"/>
        </c:ser>
        <c:axId val="222428280"/>
        <c:axId val="411241265"/>
      </c:lineChart>
      <c:catAx>
        <c:axId val="222428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11241265"/>
      </c:catAx>
      <c:valAx>
        <c:axId val="411241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2242828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LSDB15!$AF$1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LSDB15!$AG$2:$AG$12</c:f>
            </c:strRef>
          </c:cat>
          <c:val>
            <c:numRef>
              <c:f>LSDB15!$AF$2:$AF$12</c:f>
              <c:numCache/>
            </c:numRef>
          </c:val>
          <c:smooth val="0"/>
        </c:ser>
        <c:axId val="377497690"/>
        <c:axId val="1751875267"/>
      </c:lineChart>
      <c:catAx>
        <c:axId val="377497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51875267"/>
      </c:catAx>
      <c:valAx>
        <c:axId val="1751875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7749769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LSDB16!$AC$1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LSDB16!$AD$2:$AD$13</c:f>
            </c:strRef>
          </c:cat>
          <c:val>
            <c:numRef>
              <c:f>LSDB16!$AC$2:$AC$13</c:f>
              <c:numCache/>
            </c:numRef>
          </c:val>
          <c:smooth val="0"/>
        </c:ser>
        <c:axId val="632019908"/>
        <c:axId val="1715380691"/>
      </c:lineChart>
      <c:catAx>
        <c:axId val="632019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15380691"/>
      </c:catAx>
      <c:valAx>
        <c:axId val="1715380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3201990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Reversals per day (LSDB01-LSDB08)</a:t>
            </a:r>
          </a:p>
        </c:rich>
      </c:tx>
      <c:overlay val="0"/>
    </c:title>
    <c:plotArea>
      <c:layout>
        <c:manualLayout>
          <c:xMode val="edge"/>
          <c:yMode val="edge"/>
          <c:x val="0.12428580729166669"/>
          <c:y val="0.10107816711590281"/>
          <c:w val="0.7034683015046297"/>
          <c:h val="0.803234501347709"/>
        </c:manualLayout>
      </c:layout>
      <c:lineChart>
        <c:axId val="1350427694"/>
        <c:axId val="1831499755"/>
      </c:lineChart>
      <c:catAx>
        <c:axId val="1350427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Days of BF 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31499755"/>
      </c:catAx>
      <c:valAx>
        <c:axId val="183149975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5042769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Reversals per day (LSDB01-LSDB08)</a:t>
            </a:r>
          </a:p>
        </c:rich>
      </c:tx>
      <c:overlay val="0"/>
    </c:title>
    <c:plotArea>
      <c:layout>
        <c:manualLayout>
          <c:xMode val="edge"/>
          <c:yMode val="edge"/>
          <c:x val="0.12428580729166669"/>
          <c:y val="0.10107816711590281"/>
          <c:w val="0.7034683015046297"/>
          <c:h val="0.803234501347709"/>
        </c:manualLayout>
      </c:layout>
      <c:lineChart>
        <c:axId val="1353632843"/>
        <c:axId val="904697857"/>
      </c:lineChart>
      <c:catAx>
        <c:axId val="1353632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Days of BF 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04697857"/>
      </c:catAx>
      <c:valAx>
        <c:axId val="90469785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5363284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image" Target="../media/Chart11.png"/><Relationship Id="rId10" Type="http://schemas.openxmlformats.org/officeDocument/2006/relationships/chart" Target="../charts/chart10.xml"/><Relationship Id="rId12" Type="http://schemas.openxmlformats.org/officeDocument/2006/relationships/image" Target="../media/Chart13.png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495675" cy="2162175"/>
    <xdr:graphicFrame>
      <xdr:nvGraphicFramePr>
        <xdr:cNvPr id="122068418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11</xdr:row>
      <xdr:rowOff>85725</xdr:rowOff>
    </xdr:from>
    <xdr:ext cx="3495675" cy="2162175"/>
    <xdr:graphicFrame>
      <xdr:nvGraphicFramePr>
        <xdr:cNvPr id="109241778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22</xdr:row>
      <xdr:rowOff>152400</xdr:rowOff>
    </xdr:from>
    <xdr:ext cx="3495675" cy="2162175"/>
    <xdr:graphicFrame>
      <xdr:nvGraphicFramePr>
        <xdr:cNvPr id="110553028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34</xdr:row>
      <xdr:rowOff>66675</xdr:rowOff>
    </xdr:from>
    <xdr:ext cx="3495675" cy="2162175"/>
    <xdr:graphicFrame>
      <xdr:nvGraphicFramePr>
        <xdr:cNvPr id="38588515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45</xdr:row>
      <xdr:rowOff>171450</xdr:rowOff>
    </xdr:from>
    <xdr:ext cx="3495675" cy="2162175"/>
    <xdr:graphicFrame>
      <xdr:nvGraphicFramePr>
        <xdr:cNvPr id="555401737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57</xdr:row>
      <xdr:rowOff>76200</xdr:rowOff>
    </xdr:from>
    <xdr:ext cx="3495675" cy="2162175"/>
    <xdr:graphicFrame>
      <xdr:nvGraphicFramePr>
        <xdr:cNvPr id="227293911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68</xdr:row>
      <xdr:rowOff>180975</xdr:rowOff>
    </xdr:from>
    <xdr:ext cx="3495675" cy="2162175"/>
    <xdr:graphicFrame>
      <xdr:nvGraphicFramePr>
        <xdr:cNvPr id="79150974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80</xdr:row>
      <xdr:rowOff>95250</xdr:rowOff>
    </xdr:from>
    <xdr:ext cx="3495675" cy="2162175"/>
    <xdr:graphicFrame>
      <xdr:nvGraphicFramePr>
        <xdr:cNvPr id="194580527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180975</xdr:colOff>
      <xdr:row>19</xdr:row>
      <xdr:rowOff>161925</xdr:rowOff>
    </xdr:from>
    <xdr:ext cx="5715000" cy="3486150"/>
    <xdr:graphicFrame>
      <xdr:nvGraphicFramePr>
        <xdr:cNvPr id="85389123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180975</xdr:colOff>
      <xdr:row>39</xdr:row>
      <xdr:rowOff>66675</xdr:rowOff>
    </xdr:from>
    <xdr:ext cx="5715000" cy="3486150"/>
    <xdr:graphicFrame>
      <xdr:nvGraphicFramePr>
        <xdr:cNvPr id="1789445349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22</xdr:col>
      <xdr:colOff>704850</xdr:colOff>
      <xdr:row>3</xdr:row>
      <xdr:rowOff>180975</xdr:rowOff>
    </xdr:from>
    <xdr:ext cx="3533775" cy="2162175"/>
    <xdr:pic>
      <xdr:nvPicPr>
        <xdr:cNvPr id="1154734390" name="Chart1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704850</xdr:colOff>
      <xdr:row>15</xdr:row>
      <xdr:rowOff>57150</xdr:rowOff>
    </xdr:from>
    <xdr:ext cx="3533775" cy="2162175"/>
    <xdr:pic>
      <xdr:nvPicPr>
        <xdr:cNvPr id="1903119466" name="Chart1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676275</xdr:colOff>
      <xdr:row>58</xdr:row>
      <xdr:rowOff>161925</xdr:rowOff>
    </xdr:from>
    <xdr:ext cx="4257675" cy="2495550"/>
    <xdr:pic>
      <xdr:nvPicPr>
        <xdr:cNvPr id="527392316" name="Chart1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7" max="28" width="14.25"/>
    <col customWidth="1" min="32" max="33" width="17.38"/>
  </cols>
  <sheetData>
    <row r="1">
      <c r="A1" s="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T1" s="3" t="s">
        <v>13</v>
      </c>
      <c r="U1" s="3" t="s">
        <v>14</v>
      </c>
      <c r="Y1" s="3" t="s">
        <v>13</v>
      </c>
      <c r="Z1" s="3" t="s">
        <v>14</v>
      </c>
      <c r="AA1" s="4"/>
      <c r="AB1" s="4"/>
      <c r="AC1" s="4"/>
    </row>
    <row r="2">
      <c r="E2" s="5" t="s">
        <v>15</v>
      </c>
      <c r="F2" s="5"/>
      <c r="G2" s="5"/>
      <c r="H2" s="5"/>
      <c r="I2" s="5"/>
      <c r="J2" s="5"/>
      <c r="K2" s="5"/>
      <c r="L2" s="5"/>
      <c r="M2" s="5"/>
      <c r="T2" s="5"/>
      <c r="U2" s="5"/>
      <c r="X2" s="5" t="s">
        <v>16</v>
      </c>
      <c r="Y2" s="5" t="str">
        <f>AVERAGE(T2:T120)</f>
        <v>#DIV/0!</v>
      </c>
      <c r="Z2" s="5" t="str">
        <f>AVERAGE(U2:U112)</f>
        <v>#DIV/0!</v>
      </c>
    </row>
    <row r="3">
      <c r="E3" s="5" t="s">
        <v>17</v>
      </c>
      <c r="F3" s="5"/>
      <c r="G3" s="5"/>
      <c r="H3" s="5"/>
      <c r="I3" s="5"/>
      <c r="J3" s="5"/>
      <c r="K3" s="5"/>
      <c r="L3" s="5"/>
      <c r="M3" s="5"/>
      <c r="T3" s="5"/>
      <c r="U3" s="5"/>
      <c r="X3" s="5" t="s">
        <v>18</v>
      </c>
      <c r="Y3" s="5" t="str">
        <f>_xlfn.STDEV.S(T2:T120)</f>
        <v>#DIV/0!</v>
      </c>
      <c r="Z3" s="5" t="str">
        <f>_xlfn.STDEV.S(U2:U112)</f>
        <v>#DIV/0!</v>
      </c>
    </row>
    <row r="4">
      <c r="E4" s="5" t="s">
        <v>19</v>
      </c>
      <c r="F4" s="5"/>
      <c r="G4" s="5"/>
      <c r="H4" s="5"/>
      <c r="I4" s="5"/>
      <c r="J4" s="5"/>
      <c r="K4" s="5"/>
      <c r="L4" s="5"/>
      <c r="M4" s="5"/>
      <c r="T4" s="5"/>
      <c r="U4" s="5"/>
    </row>
    <row r="5">
      <c r="E5" s="5" t="s">
        <v>20</v>
      </c>
      <c r="F5" s="5"/>
      <c r="G5" s="5"/>
      <c r="H5" s="5"/>
      <c r="I5" s="5"/>
      <c r="J5" s="5"/>
      <c r="K5" s="5"/>
      <c r="L5" s="5"/>
      <c r="M5" s="5"/>
      <c r="T5" s="5"/>
      <c r="U5" s="5"/>
    </row>
    <row r="6">
      <c r="E6" s="5" t="s">
        <v>21</v>
      </c>
      <c r="F6" s="5"/>
      <c r="G6" s="5"/>
      <c r="H6" s="5"/>
      <c r="I6" s="5"/>
      <c r="J6" s="5"/>
      <c r="K6" s="5"/>
      <c r="L6" s="5"/>
      <c r="M6" s="5"/>
      <c r="T6" s="5"/>
      <c r="U6" s="5"/>
    </row>
    <row r="7">
      <c r="E7" s="5" t="s">
        <v>22</v>
      </c>
      <c r="F7" s="5"/>
      <c r="G7" s="5"/>
      <c r="H7" s="5"/>
      <c r="I7" s="5"/>
      <c r="J7" s="5"/>
      <c r="K7" s="5"/>
      <c r="L7" s="5"/>
      <c r="M7" s="5"/>
      <c r="T7" s="5"/>
      <c r="U7" s="5"/>
      <c r="X7" s="5"/>
    </row>
    <row r="8">
      <c r="E8" s="5" t="s">
        <v>23</v>
      </c>
      <c r="F8" s="5"/>
      <c r="G8" s="5"/>
      <c r="H8" s="5"/>
      <c r="I8" s="5"/>
      <c r="J8" s="5"/>
      <c r="K8" s="5"/>
      <c r="L8" s="5"/>
      <c r="M8" s="5"/>
      <c r="T8" s="5"/>
      <c r="U8" s="5"/>
    </row>
    <row r="9">
      <c r="E9" s="5" t="s">
        <v>24</v>
      </c>
      <c r="F9" s="5"/>
      <c r="G9" s="5"/>
      <c r="H9" s="5"/>
      <c r="I9" s="5"/>
      <c r="J9" s="5"/>
      <c r="K9" s="5"/>
      <c r="L9" s="5"/>
      <c r="M9" s="5"/>
      <c r="T9" s="5"/>
      <c r="U9" s="5"/>
    </row>
    <row r="10">
      <c r="E10" s="5" t="s">
        <v>25</v>
      </c>
      <c r="F10" s="5"/>
      <c r="G10" s="5"/>
      <c r="H10" s="5"/>
      <c r="I10" s="5"/>
      <c r="J10" s="5"/>
      <c r="K10" s="5"/>
      <c r="L10" s="5"/>
      <c r="M10" s="5"/>
      <c r="T10" s="5"/>
      <c r="U10" s="5"/>
    </row>
    <row r="11">
      <c r="E11" s="5" t="s">
        <v>26</v>
      </c>
      <c r="F11" s="5"/>
      <c r="G11" s="5"/>
      <c r="H11" s="5"/>
      <c r="I11" s="5"/>
      <c r="J11" s="5"/>
      <c r="K11" s="5"/>
      <c r="L11" s="5"/>
      <c r="M11" s="5"/>
      <c r="T11" s="5"/>
      <c r="U11" s="5"/>
    </row>
    <row r="12">
      <c r="E12" s="5" t="s">
        <v>27</v>
      </c>
      <c r="F12" s="5"/>
      <c r="G12" s="5"/>
      <c r="H12" s="5"/>
      <c r="I12" s="5"/>
      <c r="J12" s="5"/>
      <c r="K12" s="5"/>
      <c r="L12" s="5"/>
      <c r="M12" s="5"/>
      <c r="T12" s="5"/>
      <c r="U12" s="5"/>
    </row>
    <row r="13">
      <c r="E13" s="5" t="s">
        <v>28</v>
      </c>
      <c r="F13" s="5"/>
      <c r="G13" s="5"/>
      <c r="H13" s="5"/>
      <c r="I13" s="5"/>
      <c r="J13" s="5"/>
      <c r="K13" s="5"/>
      <c r="L13" s="5"/>
      <c r="M13" s="5"/>
      <c r="T13" s="5"/>
      <c r="U13" s="5"/>
    </row>
    <row r="14">
      <c r="E14" s="5" t="s">
        <v>29</v>
      </c>
      <c r="F14" s="5"/>
      <c r="G14" s="5"/>
      <c r="H14" s="5"/>
      <c r="I14" s="5"/>
      <c r="J14" s="5"/>
      <c r="K14" s="5"/>
      <c r="L14" s="5"/>
      <c r="M14" s="5"/>
      <c r="T14" s="5"/>
      <c r="U14" s="5"/>
    </row>
    <row r="15">
      <c r="E15" s="5" t="s">
        <v>30</v>
      </c>
      <c r="F15" s="5"/>
      <c r="G15" s="5"/>
      <c r="H15" s="5"/>
      <c r="I15" s="5"/>
      <c r="J15" s="5"/>
      <c r="K15" s="5"/>
      <c r="L15" s="5"/>
      <c r="M15" s="5"/>
      <c r="T15" s="5"/>
      <c r="U15" s="5"/>
    </row>
    <row r="16">
      <c r="E16" s="5" t="s">
        <v>31</v>
      </c>
      <c r="F16" s="5"/>
      <c r="G16" s="5"/>
      <c r="H16" s="5"/>
      <c r="I16" s="5"/>
      <c r="T16" s="5"/>
      <c r="U16" s="5"/>
    </row>
    <row r="17">
      <c r="E17" s="5" t="s">
        <v>32</v>
      </c>
      <c r="F17" s="5"/>
      <c r="G17" s="5"/>
      <c r="H17" s="5"/>
      <c r="T17" s="5"/>
      <c r="U17" s="5"/>
    </row>
    <row r="18">
      <c r="T18" s="5"/>
      <c r="U18" s="5"/>
    </row>
    <row r="19">
      <c r="T19" s="5"/>
      <c r="U19" s="5"/>
    </row>
    <row r="20">
      <c r="T20" s="5"/>
      <c r="U20" s="5"/>
    </row>
    <row r="21">
      <c r="T21" s="5"/>
      <c r="U21" s="5"/>
    </row>
    <row r="22">
      <c r="T22" s="5"/>
      <c r="U22" s="5"/>
    </row>
    <row r="23">
      <c r="T23" s="5"/>
      <c r="U23" s="5"/>
    </row>
    <row r="24">
      <c r="T24" s="5"/>
      <c r="U24" s="5"/>
    </row>
    <row r="25">
      <c r="T25" s="5"/>
      <c r="U25" s="5"/>
    </row>
    <row r="26">
      <c r="T26" s="5"/>
      <c r="U26" s="5"/>
    </row>
    <row r="27">
      <c r="T27" s="5"/>
      <c r="U27" s="5"/>
    </row>
    <row r="28">
      <c r="T28" s="5"/>
      <c r="U28" s="5"/>
    </row>
    <row r="29">
      <c r="T29" s="5"/>
      <c r="U29" s="5"/>
    </row>
    <row r="30">
      <c r="T30" s="5"/>
      <c r="U30" s="5"/>
    </row>
    <row r="31">
      <c r="T31" s="5"/>
      <c r="U31" s="5"/>
    </row>
    <row r="32">
      <c r="T32" s="5"/>
      <c r="U32" s="5"/>
    </row>
    <row r="33">
      <c r="T33" s="5"/>
      <c r="U33" s="5"/>
    </row>
    <row r="34">
      <c r="T34" s="5"/>
      <c r="U34" s="5"/>
    </row>
    <row r="35">
      <c r="T35" s="5"/>
      <c r="U35" s="5"/>
    </row>
    <row r="36">
      <c r="T36" s="5"/>
      <c r="U36" s="5"/>
    </row>
    <row r="37">
      <c r="T37" s="5"/>
      <c r="U37" s="5"/>
    </row>
    <row r="38">
      <c r="T38" s="5"/>
      <c r="U38" s="5"/>
    </row>
    <row r="39">
      <c r="T39" s="5"/>
      <c r="U39" s="5"/>
    </row>
    <row r="40">
      <c r="T40" s="5"/>
      <c r="U40" s="5"/>
    </row>
    <row r="41">
      <c r="T41" s="5"/>
      <c r="U41" s="5"/>
    </row>
    <row r="42">
      <c r="T42" s="5"/>
      <c r="U42" s="5"/>
    </row>
    <row r="43">
      <c r="T43" s="5"/>
      <c r="U43" s="5"/>
    </row>
    <row r="44">
      <c r="T44" s="5"/>
      <c r="U44" s="5"/>
    </row>
    <row r="45">
      <c r="T45" s="5"/>
      <c r="U45" s="5"/>
    </row>
    <row r="46">
      <c r="T46" s="5"/>
      <c r="U46" s="5"/>
    </row>
    <row r="47">
      <c r="T47" s="5"/>
      <c r="U47" s="5"/>
    </row>
    <row r="48">
      <c r="T48" s="5"/>
      <c r="U48" s="5"/>
    </row>
    <row r="49">
      <c r="T49" s="5"/>
      <c r="U49" s="5"/>
    </row>
    <row r="50">
      <c r="T50" s="5"/>
      <c r="U50" s="5"/>
    </row>
    <row r="51">
      <c r="T51" s="5"/>
      <c r="U51" s="5"/>
    </row>
    <row r="52">
      <c r="T52" s="5"/>
      <c r="U52" s="5"/>
    </row>
    <row r="53">
      <c r="T53" s="5"/>
      <c r="U53" s="5"/>
    </row>
    <row r="54">
      <c r="T54" s="5"/>
      <c r="U54" s="5"/>
    </row>
    <row r="55">
      <c r="T55" s="5"/>
      <c r="U55" s="5"/>
    </row>
    <row r="56">
      <c r="T56" s="5"/>
      <c r="U56" s="5"/>
    </row>
    <row r="57">
      <c r="T57" s="5"/>
      <c r="U57" s="5"/>
    </row>
    <row r="58">
      <c r="T58" s="5"/>
      <c r="U58" s="5"/>
    </row>
    <row r="59">
      <c r="T59" s="5"/>
      <c r="U59" s="5"/>
    </row>
    <row r="60">
      <c r="F60" s="5" t="s">
        <v>33</v>
      </c>
      <c r="T60" s="5"/>
      <c r="U60" s="5"/>
    </row>
    <row r="61">
      <c r="F61" s="5"/>
      <c r="T61" s="5"/>
      <c r="U61" s="5"/>
    </row>
    <row r="62">
      <c r="F62" s="5"/>
      <c r="T62" s="5"/>
      <c r="U62" s="5"/>
    </row>
    <row r="63">
      <c r="F63" s="5"/>
      <c r="T63" s="5"/>
      <c r="U63" s="5"/>
    </row>
    <row r="64">
      <c r="F64" s="5"/>
      <c r="T64" s="5"/>
      <c r="U64" s="5"/>
    </row>
    <row r="65">
      <c r="F65" s="5"/>
      <c r="T65" s="5"/>
      <c r="U65" s="5"/>
    </row>
    <row r="66">
      <c r="F66" s="5"/>
      <c r="T66" s="5"/>
      <c r="U66" s="5"/>
    </row>
    <row r="67">
      <c r="F67" s="5"/>
      <c r="T67" s="5"/>
      <c r="U67" s="5"/>
    </row>
    <row r="68">
      <c r="F68" s="5"/>
      <c r="T68" s="5"/>
      <c r="U68" s="5"/>
    </row>
    <row r="69">
      <c r="F69" s="5"/>
      <c r="T69" s="5"/>
      <c r="U69" s="5"/>
    </row>
    <row r="70">
      <c r="F70" s="5"/>
      <c r="T70" s="5"/>
      <c r="U70" s="5"/>
    </row>
    <row r="71">
      <c r="F71" s="5"/>
      <c r="T71" s="5"/>
      <c r="U71" s="5"/>
    </row>
    <row r="72">
      <c r="F72" s="5"/>
      <c r="T72" s="5"/>
      <c r="U72" s="5"/>
    </row>
    <row r="73">
      <c r="F73" s="5"/>
      <c r="T73" s="5"/>
      <c r="U73" s="5"/>
    </row>
    <row r="74">
      <c r="F74" s="5"/>
      <c r="T74" s="5"/>
      <c r="U74" s="5"/>
    </row>
    <row r="75">
      <c r="F75" s="5"/>
      <c r="T75" s="5"/>
      <c r="U75" s="5"/>
    </row>
    <row r="76">
      <c r="F76" s="5"/>
      <c r="T76" s="5"/>
      <c r="U76" s="5"/>
    </row>
    <row r="77">
      <c r="F77" s="5"/>
      <c r="T77" s="5"/>
      <c r="U77" s="5"/>
    </row>
    <row r="78">
      <c r="F78" s="5"/>
      <c r="T78" s="5"/>
      <c r="U78" s="5"/>
    </row>
    <row r="79">
      <c r="F79" s="5"/>
      <c r="T79" s="5"/>
      <c r="U79" s="5"/>
    </row>
    <row r="80">
      <c r="F80" s="5"/>
      <c r="T80" s="5"/>
      <c r="U80" s="5"/>
    </row>
    <row r="81">
      <c r="F81" s="5"/>
      <c r="T81" s="5"/>
      <c r="U81" s="5"/>
    </row>
    <row r="82">
      <c r="F82" s="5"/>
      <c r="T82" s="5"/>
      <c r="U82" s="5"/>
    </row>
    <row r="83">
      <c r="F83" s="5"/>
      <c r="T83" s="5"/>
      <c r="U83" s="5"/>
    </row>
    <row r="84">
      <c r="F84" s="5"/>
      <c r="T84" s="5"/>
      <c r="U84" s="5"/>
    </row>
    <row r="85">
      <c r="F85" s="5"/>
      <c r="T85" s="5"/>
      <c r="U85" s="5"/>
    </row>
    <row r="86">
      <c r="F86" s="5"/>
      <c r="T86" s="5"/>
      <c r="U86" s="5"/>
    </row>
    <row r="87">
      <c r="F87" s="5"/>
      <c r="T87" s="5"/>
      <c r="U87" s="5"/>
    </row>
    <row r="88">
      <c r="F88" s="5"/>
      <c r="T88" s="5"/>
      <c r="U88" s="5"/>
    </row>
    <row r="89">
      <c r="F89" s="5"/>
      <c r="T89" s="5"/>
      <c r="U89" s="5"/>
    </row>
    <row r="90">
      <c r="F90" s="5"/>
      <c r="T90" s="5"/>
      <c r="U90" s="5"/>
    </row>
    <row r="91">
      <c r="F91" s="5"/>
      <c r="T91" s="5"/>
      <c r="U91" s="5"/>
    </row>
    <row r="92">
      <c r="F92" s="5"/>
      <c r="T92" s="5"/>
      <c r="U92" s="5"/>
    </row>
    <row r="93">
      <c r="F93" s="5"/>
      <c r="T93" s="5"/>
      <c r="U93" s="5"/>
    </row>
    <row r="94">
      <c r="F94" s="5"/>
      <c r="T94" s="5"/>
      <c r="U94" s="5"/>
    </row>
    <row r="95">
      <c r="F95" s="5"/>
      <c r="T95" s="5"/>
      <c r="U95" s="5"/>
    </row>
    <row r="96">
      <c r="F96" s="5"/>
      <c r="T96" s="5"/>
      <c r="U96" s="5"/>
    </row>
    <row r="97">
      <c r="F97" s="5"/>
      <c r="T97" s="5"/>
    </row>
    <row r="98">
      <c r="F98" s="5"/>
      <c r="T98" s="5"/>
    </row>
    <row r="99">
      <c r="F99" s="5"/>
      <c r="T99" s="5"/>
    </row>
    <row r="100">
      <c r="F100" s="5"/>
      <c r="T100" s="5"/>
    </row>
    <row r="101">
      <c r="F101" s="5"/>
      <c r="T101" s="5"/>
    </row>
    <row r="102">
      <c r="F102" s="5"/>
      <c r="T102" s="5"/>
    </row>
    <row r="103">
      <c r="F103" s="5"/>
      <c r="T103" s="5"/>
    </row>
    <row r="104">
      <c r="F104" s="5"/>
      <c r="T104" s="5"/>
    </row>
    <row r="105">
      <c r="F105" s="5"/>
      <c r="T105" s="5"/>
    </row>
    <row r="106">
      <c r="F106" s="5"/>
      <c r="T106" s="5"/>
    </row>
    <row r="107">
      <c r="F107" s="5"/>
      <c r="T107" s="5"/>
    </row>
    <row r="108">
      <c r="F108" s="5"/>
      <c r="T108" s="5"/>
    </row>
    <row r="109">
      <c r="F109" s="5"/>
      <c r="T109" s="5"/>
    </row>
    <row r="110">
      <c r="F110" s="5"/>
      <c r="T110" s="5"/>
    </row>
    <row r="111">
      <c r="F111" s="5"/>
      <c r="T111" s="5"/>
    </row>
    <row r="112">
      <c r="F112" s="5"/>
      <c r="T112" s="5"/>
    </row>
    <row r="113">
      <c r="F113" s="5"/>
      <c r="T113" s="5"/>
    </row>
    <row r="114">
      <c r="F114" s="5"/>
      <c r="T114" s="5"/>
    </row>
    <row r="115">
      <c r="F115" s="5"/>
      <c r="T115" s="5"/>
    </row>
    <row r="116">
      <c r="F116" s="5"/>
      <c r="T116" s="5"/>
    </row>
    <row r="117">
      <c r="F117" s="5"/>
      <c r="T117" s="5"/>
    </row>
    <row r="118">
      <c r="F118" s="5"/>
      <c r="T118" s="5"/>
    </row>
    <row r="119">
      <c r="F119" s="5"/>
      <c r="T119" s="5"/>
    </row>
    <row r="120">
      <c r="F120" s="5"/>
      <c r="T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34" max="34" width="14.38"/>
    <col customWidth="1" min="35" max="35" width="24.5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/>
      <c r="L1" s="7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8" t="s">
        <v>49</v>
      </c>
      <c r="R1" s="8" t="s">
        <v>50</v>
      </c>
      <c r="S1" s="7" t="s">
        <v>51</v>
      </c>
      <c r="T1" s="7" t="s">
        <v>52</v>
      </c>
      <c r="U1" s="8"/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59</v>
      </c>
      <c r="AC1" s="8" t="s">
        <v>60</v>
      </c>
      <c r="AD1" s="8" t="s">
        <v>61</v>
      </c>
      <c r="AE1" s="9" t="s">
        <v>62</v>
      </c>
      <c r="AF1" s="9" t="s">
        <v>63</v>
      </c>
      <c r="AG1" s="9" t="s">
        <v>13</v>
      </c>
      <c r="AH1" s="9" t="s">
        <v>14</v>
      </c>
      <c r="AI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>
        <f>SUM(C2:J2)</f>
        <v>0</v>
      </c>
      <c r="M2" s="7"/>
      <c r="N2" s="7"/>
      <c r="O2" s="7"/>
      <c r="P2" s="7"/>
      <c r="Q2" s="7"/>
      <c r="R2" s="7"/>
      <c r="S2" s="7"/>
      <c r="T2" s="7"/>
      <c r="U2" s="8"/>
      <c r="V2" s="8">
        <f>SUM(M2:T2)</f>
        <v>0</v>
      </c>
      <c r="W2" s="8">
        <f t="shared" ref="W2:AD2" si="1">sum(C2+M2)</f>
        <v>0</v>
      </c>
      <c r="X2" s="8">
        <f t="shared" si="1"/>
        <v>0</v>
      </c>
      <c r="Y2" s="8">
        <f t="shared" si="1"/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9">
        <f t="shared" ref="AE2:AE43" si="3">(COUNTIF(W2:AD2,"&gt;0")-1)</f>
        <v>-1</v>
      </c>
      <c r="AF2" s="11" t="str">
        <f t="shared" ref="AF2:AF43" si="4">AVERAGEIF(W2:AD2,"&gt;0")</f>
        <v>#DIV/0!</v>
      </c>
      <c r="AG2" s="11" t="str">
        <f t="array" ref="AG2">AVEDEV(IF(W2:AD2&gt;0,W2:AD2))</f>
        <v>#DIV/0!</v>
      </c>
      <c r="AH2" s="11"/>
      <c r="AI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f t="shared" ref="L3:L8" si="5">SUM(C3:I3)</f>
        <v>0</v>
      </c>
      <c r="M3" s="7"/>
      <c r="N3" s="7"/>
      <c r="O3" s="7"/>
      <c r="P3" s="7"/>
      <c r="Q3" s="7"/>
      <c r="R3" s="7"/>
      <c r="S3" s="7"/>
      <c r="T3" s="7"/>
      <c r="U3" s="8"/>
      <c r="V3" s="8">
        <f t="shared" ref="V3:V8" si="6">SUM(M3:S3)</f>
        <v>0</v>
      </c>
      <c r="W3" s="8">
        <f t="shared" ref="W3:AD3" si="2">sum(C3+M3)</f>
        <v>0</v>
      </c>
      <c r="X3" s="8">
        <f t="shared" si="2"/>
        <v>0</v>
      </c>
      <c r="Y3" s="8">
        <f t="shared" si="2"/>
        <v>0</v>
      </c>
      <c r="Z3" s="8">
        <f t="shared" si="2"/>
        <v>0</v>
      </c>
      <c r="AA3" s="8">
        <f t="shared" si="2"/>
        <v>0</v>
      </c>
      <c r="AB3" s="8">
        <f t="shared" si="2"/>
        <v>0</v>
      </c>
      <c r="AC3" s="8">
        <f t="shared" si="2"/>
        <v>0</v>
      </c>
      <c r="AD3" s="8">
        <f t="shared" si="2"/>
        <v>0</v>
      </c>
      <c r="AE3" s="9">
        <f t="shared" si="3"/>
        <v>-1</v>
      </c>
      <c r="AF3" s="11" t="str">
        <f t="shared" si="4"/>
        <v>#DIV/0!</v>
      </c>
      <c r="AG3" s="11" t="str">
        <f t="array" ref="AG3">AVEDEV(IF(W3:AD3&gt;0,W3:AD3))</f>
        <v>#DIV/0!</v>
      </c>
      <c r="AH3" s="11"/>
      <c r="AI3" s="12" t="s">
        <v>66</v>
      </c>
    </row>
    <row r="4" ht="15.75" customHeight="1">
      <c r="A4" s="10">
        <v>45177.0</v>
      </c>
      <c r="B4" s="13"/>
      <c r="C4" s="13"/>
      <c r="D4" s="13"/>
      <c r="E4" s="13"/>
      <c r="F4" s="13"/>
      <c r="G4" s="13"/>
      <c r="H4" s="13"/>
      <c r="I4" s="13"/>
      <c r="J4" s="7"/>
      <c r="K4" s="7"/>
      <c r="L4" s="7">
        <f t="shared" si="5"/>
        <v>0</v>
      </c>
      <c r="M4" s="13"/>
      <c r="N4" s="13"/>
      <c r="O4" s="13"/>
      <c r="P4" s="13"/>
      <c r="Q4" s="13"/>
      <c r="R4" s="13"/>
      <c r="S4" s="13"/>
      <c r="T4" s="7"/>
      <c r="U4" s="8"/>
      <c r="V4" s="8">
        <f t="shared" si="6"/>
        <v>0</v>
      </c>
      <c r="W4" s="8">
        <f t="shared" ref="W4:AD4" si="7">sum(C4+M4)</f>
        <v>0</v>
      </c>
      <c r="X4" s="8">
        <f t="shared" si="7"/>
        <v>0</v>
      </c>
      <c r="Y4" s="8">
        <f t="shared" si="7"/>
        <v>0</v>
      </c>
      <c r="Z4" s="8">
        <f t="shared" si="7"/>
        <v>0</v>
      </c>
      <c r="AA4" s="8">
        <f t="shared" si="7"/>
        <v>0</v>
      </c>
      <c r="AB4" s="8">
        <f t="shared" si="7"/>
        <v>0</v>
      </c>
      <c r="AC4" s="8">
        <f t="shared" si="7"/>
        <v>0</v>
      </c>
      <c r="AD4" s="8">
        <f t="shared" si="7"/>
        <v>0</v>
      </c>
      <c r="AE4" s="9">
        <f t="shared" si="3"/>
        <v>-1</v>
      </c>
      <c r="AF4" s="11" t="str">
        <f t="shared" si="4"/>
        <v>#DIV/0!</v>
      </c>
      <c r="AG4" s="11" t="str">
        <f t="array" ref="AG4">AVEDEV(IF(W4:AD4&gt;0,W4:AD4))</f>
        <v>#DIV/0!</v>
      </c>
      <c r="AH4" s="11"/>
      <c r="AI4" s="12" t="s">
        <v>67</v>
      </c>
    </row>
    <row r="5" ht="15.75" customHeight="1">
      <c r="A5" s="10">
        <v>45180.0</v>
      </c>
      <c r="B5" s="8"/>
      <c r="C5" s="8"/>
      <c r="D5" s="8"/>
      <c r="E5" s="8"/>
      <c r="F5" s="8"/>
      <c r="G5" s="8"/>
      <c r="H5" s="8"/>
      <c r="I5" s="8"/>
      <c r="J5" s="7"/>
      <c r="K5" s="7"/>
      <c r="L5" s="7">
        <f t="shared" si="5"/>
        <v>0</v>
      </c>
      <c r="M5" s="8"/>
      <c r="N5" s="8"/>
      <c r="O5" s="8"/>
      <c r="P5" s="8"/>
      <c r="Q5" s="8"/>
      <c r="R5" s="8"/>
      <c r="S5" s="8"/>
      <c r="T5" s="7"/>
      <c r="U5" s="8"/>
      <c r="V5" s="8">
        <f t="shared" si="6"/>
        <v>0</v>
      </c>
      <c r="W5" s="8">
        <f t="shared" ref="W5:AD5" si="8">sum(C5+M5)</f>
        <v>0</v>
      </c>
      <c r="X5" s="8">
        <f t="shared" si="8"/>
        <v>0</v>
      </c>
      <c r="Y5" s="8">
        <f t="shared" si="8"/>
        <v>0</v>
      </c>
      <c r="Z5" s="8">
        <f t="shared" si="8"/>
        <v>0</v>
      </c>
      <c r="AA5" s="8">
        <f t="shared" si="8"/>
        <v>0</v>
      </c>
      <c r="AB5" s="8">
        <f t="shared" si="8"/>
        <v>0</v>
      </c>
      <c r="AC5" s="8">
        <f t="shared" si="8"/>
        <v>0</v>
      </c>
      <c r="AD5" s="8">
        <f t="shared" si="8"/>
        <v>0</v>
      </c>
      <c r="AE5" s="9">
        <f t="shared" si="3"/>
        <v>-1</v>
      </c>
      <c r="AF5" s="11" t="str">
        <f t="shared" si="4"/>
        <v>#DIV/0!</v>
      </c>
      <c r="AG5" s="11" t="str">
        <f t="array" ref="AG5">AVEDEV(IF(W5:AD5&gt;0,W5:AD5))</f>
        <v>#DIV/0!</v>
      </c>
      <c r="AH5" s="11" t="str">
        <f t="shared" ref="AH5:AH6" si="10">AVEDEV(AF4:AF5)</f>
        <v>#DIV/0!</v>
      </c>
      <c r="AI5" s="12" t="s">
        <v>68</v>
      </c>
    </row>
    <row r="6" ht="15.75" customHeight="1">
      <c r="A6" s="10">
        <v>45181.0</v>
      </c>
      <c r="B6" s="8"/>
      <c r="C6" s="8"/>
      <c r="D6" s="8"/>
      <c r="E6" s="8"/>
      <c r="F6" s="8"/>
      <c r="G6" s="8"/>
      <c r="H6" s="8"/>
      <c r="I6" s="8"/>
      <c r="J6" s="7"/>
      <c r="K6" s="7"/>
      <c r="L6" s="7">
        <f t="shared" si="5"/>
        <v>0</v>
      </c>
      <c r="M6" s="8"/>
      <c r="N6" s="8"/>
      <c r="O6" s="8"/>
      <c r="P6" s="8"/>
      <c r="Q6" s="8"/>
      <c r="R6" s="8"/>
      <c r="S6" s="8"/>
      <c r="T6" s="7"/>
      <c r="U6" s="8"/>
      <c r="V6" s="8">
        <f t="shared" si="6"/>
        <v>0</v>
      </c>
      <c r="W6" s="8">
        <f t="shared" ref="W6:AD6" si="9">sum(C6+M6)</f>
        <v>0</v>
      </c>
      <c r="X6" s="8">
        <f t="shared" si="9"/>
        <v>0</v>
      </c>
      <c r="Y6" s="8">
        <f t="shared" si="9"/>
        <v>0</v>
      </c>
      <c r="Z6" s="8">
        <f t="shared" si="9"/>
        <v>0</v>
      </c>
      <c r="AA6" s="8">
        <f t="shared" si="9"/>
        <v>0</v>
      </c>
      <c r="AB6" s="8">
        <f t="shared" si="9"/>
        <v>0</v>
      </c>
      <c r="AC6" s="8">
        <f t="shared" si="9"/>
        <v>0</v>
      </c>
      <c r="AD6" s="8">
        <f t="shared" si="9"/>
        <v>0</v>
      </c>
      <c r="AE6" s="9">
        <f t="shared" si="3"/>
        <v>-1</v>
      </c>
      <c r="AF6" s="11" t="str">
        <f t="shared" si="4"/>
        <v>#DIV/0!</v>
      </c>
      <c r="AG6" s="11" t="str">
        <f t="array" ref="AG6">AVEDEV(IF(W6:AD6&gt;0,W6:AD6))</f>
        <v>#DIV/0!</v>
      </c>
      <c r="AH6" s="11" t="str">
        <f t="shared" si="10"/>
        <v>#DIV/0!</v>
      </c>
      <c r="AI6" s="12" t="s">
        <v>69</v>
      </c>
    </row>
    <row r="7" ht="15.75" customHeight="1">
      <c r="A7" s="10">
        <v>45182.0</v>
      </c>
      <c r="B7" s="8"/>
      <c r="C7" s="8"/>
      <c r="D7" s="8"/>
      <c r="E7" s="8"/>
      <c r="F7" s="8"/>
      <c r="G7" s="8"/>
      <c r="H7" s="8"/>
      <c r="I7" s="8"/>
      <c r="J7" s="7"/>
      <c r="K7" s="7"/>
      <c r="L7" s="7">
        <f t="shared" si="5"/>
        <v>0</v>
      </c>
      <c r="M7" s="8"/>
      <c r="N7" s="8"/>
      <c r="O7" s="8"/>
      <c r="P7" s="8"/>
      <c r="Q7" s="8"/>
      <c r="R7" s="8"/>
      <c r="S7" s="8"/>
      <c r="T7" s="7"/>
      <c r="U7" s="8"/>
      <c r="V7" s="8">
        <f t="shared" si="6"/>
        <v>0</v>
      </c>
      <c r="W7" s="8">
        <f t="shared" ref="W7:AD7" si="11">sum(C7+M7)</f>
        <v>0</v>
      </c>
      <c r="X7" s="8">
        <f t="shared" si="11"/>
        <v>0</v>
      </c>
      <c r="Y7" s="8">
        <f t="shared" si="11"/>
        <v>0</v>
      </c>
      <c r="Z7" s="8">
        <f t="shared" si="11"/>
        <v>0</v>
      </c>
      <c r="AA7" s="8">
        <f t="shared" si="11"/>
        <v>0</v>
      </c>
      <c r="AB7" s="8">
        <f t="shared" si="11"/>
        <v>0</v>
      </c>
      <c r="AC7" s="8">
        <f t="shared" si="11"/>
        <v>0</v>
      </c>
      <c r="AD7" s="8">
        <f t="shared" si="11"/>
        <v>0</v>
      </c>
      <c r="AE7" s="9">
        <f t="shared" si="3"/>
        <v>-1</v>
      </c>
      <c r="AF7" s="11" t="str">
        <f t="shared" si="4"/>
        <v>#DIV/0!</v>
      </c>
      <c r="AG7" s="11" t="str">
        <f t="array" ref="AG7">AVEDEV(IF(W7:AD7&gt;0,W7:AD7))</f>
        <v>#DIV/0!</v>
      </c>
      <c r="AH7" s="11" t="str">
        <f>AVEDEV(AF5:AF7)</f>
        <v>#DIV/0!</v>
      </c>
      <c r="AI7" s="12" t="s">
        <v>70</v>
      </c>
    </row>
    <row r="8" ht="15.75" customHeight="1">
      <c r="A8" s="10">
        <v>45183.0</v>
      </c>
      <c r="B8" s="8"/>
      <c r="C8" s="8"/>
      <c r="D8" s="8"/>
      <c r="E8" s="8"/>
      <c r="F8" s="8"/>
      <c r="G8" s="8"/>
      <c r="H8" s="8"/>
      <c r="I8" s="8"/>
      <c r="J8" s="7"/>
      <c r="K8" s="7"/>
      <c r="L8" s="7">
        <f t="shared" si="5"/>
        <v>0</v>
      </c>
      <c r="M8" s="8"/>
      <c r="N8" s="8"/>
      <c r="O8" s="8"/>
      <c r="P8" s="8"/>
      <c r="Q8" s="8"/>
      <c r="R8" s="8"/>
      <c r="S8" s="8"/>
      <c r="T8" s="7"/>
      <c r="U8" s="8"/>
      <c r="V8" s="8">
        <f t="shared" si="6"/>
        <v>0</v>
      </c>
      <c r="W8" s="8">
        <f t="shared" ref="W8:AD8" si="12">sum(C8+M8)</f>
        <v>0</v>
      </c>
      <c r="X8" s="8">
        <f t="shared" si="12"/>
        <v>0</v>
      </c>
      <c r="Y8" s="8">
        <f t="shared" si="12"/>
        <v>0</v>
      </c>
      <c r="Z8" s="8">
        <f t="shared" si="12"/>
        <v>0</v>
      </c>
      <c r="AA8" s="8">
        <f t="shared" si="12"/>
        <v>0</v>
      </c>
      <c r="AB8" s="8">
        <f t="shared" si="12"/>
        <v>0</v>
      </c>
      <c r="AC8" s="8">
        <f t="shared" si="12"/>
        <v>0</v>
      </c>
      <c r="AD8" s="8">
        <f t="shared" si="12"/>
        <v>0</v>
      </c>
      <c r="AE8" s="9">
        <f t="shared" si="3"/>
        <v>-1</v>
      </c>
      <c r="AF8" s="11" t="str">
        <f t="shared" si="4"/>
        <v>#DIV/0!</v>
      </c>
      <c r="AG8" s="11" t="str">
        <f t="array" ref="AG8">AVEDEV(IF(W8:AD8&gt;0,W8:AD8))</f>
        <v>#DIV/0!</v>
      </c>
      <c r="AH8" s="11" t="str">
        <f t="shared" ref="AH8:AH12" si="14">AVEDEV(AF5:AF8)</f>
        <v>#DIV/0!</v>
      </c>
      <c r="AI8" s="12" t="s">
        <v>71</v>
      </c>
    </row>
    <row r="9" ht="15.75" customHeight="1">
      <c r="A9" s="10">
        <v>45184.0</v>
      </c>
      <c r="B9" s="8"/>
      <c r="C9" s="8"/>
      <c r="D9" s="8"/>
      <c r="E9" s="8"/>
      <c r="F9" s="8"/>
      <c r="G9" s="8"/>
      <c r="H9" s="8"/>
      <c r="I9" s="8"/>
      <c r="J9" s="7"/>
      <c r="K9" s="7"/>
      <c r="L9" s="7">
        <f t="shared" ref="L9:L42" si="15">SUM(C9:J9)</f>
        <v>0</v>
      </c>
      <c r="M9" s="8"/>
      <c r="N9" s="8"/>
      <c r="O9" s="8"/>
      <c r="P9" s="8"/>
      <c r="Q9" s="8"/>
      <c r="R9" s="8"/>
      <c r="S9" s="8"/>
      <c r="T9" s="8"/>
      <c r="U9" s="8"/>
      <c r="V9" s="8">
        <f t="shared" ref="V9:V42" si="16">SUM(M9:T9)</f>
        <v>0</v>
      </c>
      <c r="W9" s="8">
        <f t="shared" ref="W9:AD9" si="13">sum(C9+M9)</f>
        <v>0</v>
      </c>
      <c r="X9" s="8">
        <f t="shared" si="13"/>
        <v>0</v>
      </c>
      <c r="Y9" s="8">
        <f t="shared" si="13"/>
        <v>0</v>
      </c>
      <c r="Z9" s="8">
        <f t="shared" si="13"/>
        <v>0</v>
      </c>
      <c r="AA9" s="8">
        <f t="shared" si="13"/>
        <v>0</v>
      </c>
      <c r="AB9" s="8">
        <f t="shared" si="13"/>
        <v>0</v>
      </c>
      <c r="AC9" s="8">
        <f t="shared" si="13"/>
        <v>0</v>
      </c>
      <c r="AD9" s="8">
        <f t="shared" si="13"/>
        <v>0</v>
      </c>
      <c r="AE9" s="9">
        <f t="shared" si="3"/>
        <v>-1</v>
      </c>
      <c r="AF9" s="11" t="str">
        <f t="shared" si="4"/>
        <v>#DIV/0!</v>
      </c>
      <c r="AG9" s="11" t="str">
        <f t="array" ref="AG9">AVEDEV(IF(W9:AD9&gt;0,W9:AD9))</f>
        <v>#DIV/0!</v>
      </c>
      <c r="AH9" s="11" t="str">
        <f t="shared" si="14"/>
        <v>#DIV/0!</v>
      </c>
      <c r="AI9" s="12" t="s">
        <v>69</v>
      </c>
    </row>
    <row r="10" ht="15.75" customHeight="1">
      <c r="A10" s="10">
        <v>45187.0</v>
      </c>
      <c r="B10" s="8"/>
      <c r="C10" s="8"/>
      <c r="D10" s="8"/>
      <c r="E10" s="8"/>
      <c r="F10" s="8"/>
      <c r="G10" s="8"/>
      <c r="H10" s="8"/>
      <c r="I10" s="8"/>
      <c r="J10" s="7"/>
      <c r="K10" s="7"/>
      <c r="L10" s="7">
        <f t="shared" si="15"/>
        <v>0</v>
      </c>
      <c r="M10" s="8"/>
      <c r="N10" s="8"/>
      <c r="O10" s="8"/>
      <c r="P10" s="8"/>
      <c r="Q10" s="8"/>
      <c r="R10" s="8"/>
      <c r="S10" s="8"/>
      <c r="T10" s="8"/>
      <c r="U10" s="8"/>
      <c r="V10" s="8">
        <f t="shared" si="16"/>
        <v>0</v>
      </c>
      <c r="W10" s="8">
        <f t="shared" ref="W10:AD10" si="17">sum(C10+M10)</f>
        <v>0</v>
      </c>
      <c r="X10" s="8">
        <f t="shared" si="17"/>
        <v>0</v>
      </c>
      <c r="Y10" s="8">
        <f t="shared" si="17"/>
        <v>0</v>
      </c>
      <c r="Z10" s="8">
        <f t="shared" si="17"/>
        <v>0</v>
      </c>
      <c r="AA10" s="8">
        <f t="shared" si="17"/>
        <v>0</v>
      </c>
      <c r="AB10" s="8">
        <f t="shared" si="17"/>
        <v>0</v>
      </c>
      <c r="AC10" s="8">
        <f t="shared" si="17"/>
        <v>0</v>
      </c>
      <c r="AD10" s="8">
        <f t="shared" si="17"/>
        <v>0</v>
      </c>
      <c r="AE10" s="9">
        <f t="shared" si="3"/>
        <v>-1</v>
      </c>
      <c r="AF10" s="11" t="str">
        <f t="shared" si="4"/>
        <v>#DIV/0!</v>
      </c>
      <c r="AG10" s="11" t="str">
        <f t="array" ref="AG10">AVEDEV(IF(W10:AD10&gt;0,W10:AD10))</f>
        <v>#DIV/0!</v>
      </c>
      <c r="AH10" s="11" t="str">
        <f t="shared" si="14"/>
        <v>#DIV/0!</v>
      </c>
      <c r="AI10" s="12" t="s">
        <v>69</v>
      </c>
    </row>
    <row r="11" ht="15.75" customHeight="1">
      <c r="A11" s="10">
        <v>45188.0</v>
      </c>
      <c r="B11" s="8"/>
      <c r="C11" s="8"/>
      <c r="D11" s="8"/>
      <c r="E11" s="8"/>
      <c r="F11" s="8"/>
      <c r="G11" s="8"/>
      <c r="H11" s="8"/>
      <c r="I11" s="8"/>
      <c r="J11" s="7"/>
      <c r="K11" s="7"/>
      <c r="L11" s="7">
        <f t="shared" si="15"/>
        <v>0</v>
      </c>
      <c r="M11" s="8"/>
      <c r="N11" s="8"/>
      <c r="O11" s="8"/>
      <c r="P11" s="8"/>
      <c r="Q11" s="8"/>
      <c r="R11" s="8"/>
      <c r="S11" s="8"/>
      <c r="T11" s="8"/>
      <c r="U11" s="8"/>
      <c r="V11" s="8">
        <f t="shared" si="16"/>
        <v>0</v>
      </c>
      <c r="W11" s="8">
        <f t="shared" ref="W11:AD11" si="18">sum(C11+M11)</f>
        <v>0</v>
      </c>
      <c r="X11" s="8">
        <f t="shared" si="18"/>
        <v>0</v>
      </c>
      <c r="Y11" s="8">
        <f t="shared" si="18"/>
        <v>0</v>
      </c>
      <c r="Z11" s="8">
        <f t="shared" si="18"/>
        <v>0</v>
      </c>
      <c r="AA11" s="8">
        <f t="shared" si="18"/>
        <v>0</v>
      </c>
      <c r="AB11" s="8">
        <f t="shared" si="18"/>
        <v>0</v>
      </c>
      <c r="AC11" s="8">
        <f t="shared" si="18"/>
        <v>0</v>
      </c>
      <c r="AD11" s="8">
        <f t="shared" si="18"/>
        <v>0</v>
      </c>
      <c r="AE11" s="9">
        <f t="shared" si="3"/>
        <v>-1</v>
      </c>
      <c r="AF11" s="11" t="str">
        <f t="shared" si="4"/>
        <v>#DIV/0!</v>
      </c>
      <c r="AG11" s="11" t="str">
        <f t="array" ref="AG11">AVEDEV(IF(W11:AD11&gt;0,W11:AD11))</f>
        <v>#DIV/0!</v>
      </c>
      <c r="AH11" s="11" t="str">
        <f t="shared" si="14"/>
        <v>#DIV/0!</v>
      </c>
      <c r="AI11" s="12" t="s">
        <v>72</v>
      </c>
    </row>
    <row r="12" ht="15.75" customHeight="1">
      <c r="A12" s="10">
        <v>45189.0</v>
      </c>
      <c r="B12" s="8"/>
      <c r="C12" s="8"/>
      <c r="D12" s="8"/>
      <c r="E12" s="8"/>
      <c r="F12" s="8"/>
      <c r="G12" s="8"/>
      <c r="H12" s="8"/>
      <c r="I12" s="8"/>
      <c r="J12" s="7"/>
      <c r="K12" s="7"/>
      <c r="L12" s="7">
        <f t="shared" si="15"/>
        <v>0</v>
      </c>
      <c r="M12" s="8"/>
      <c r="N12" s="8"/>
      <c r="O12" s="8"/>
      <c r="P12" s="8"/>
      <c r="Q12" s="8"/>
      <c r="R12" s="8"/>
      <c r="S12" s="8"/>
      <c r="T12" s="8"/>
      <c r="U12" s="8"/>
      <c r="V12" s="8">
        <f t="shared" si="16"/>
        <v>0</v>
      </c>
      <c r="W12" s="8">
        <f t="shared" ref="W12:AD12" si="19">sum(C12+M12)</f>
        <v>0</v>
      </c>
      <c r="X12" s="8">
        <f t="shared" si="19"/>
        <v>0</v>
      </c>
      <c r="Y12" s="8">
        <f t="shared" si="19"/>
        <v>0</v>
      </c>
      <c r="Z12" s="8">
        <f t="shared" si="19"/>
        <v>0</v>
      </c>
      <c r="AA12" s="8">
        <f t="shared" si="19"/>
        <v>0</v>
      </c>
      <c r="AB12" s="8">
        <f t="shared" si="19"/>
        <v>0</v>
      </c>
      <c r="AC12" s="8">
        <f t="shared" si="19"/>
        <v>0</v>
      </c>
      <c r="AD12" s="8">
        <f t="shared" si="19"/>
        <v>0</v>
      </c>
      <c r="AE12" s="9">
        <f t="shared" si="3"/>
        <v>-1</v>
      </c>
      <c r="AF12" s="11" t="str">
        <f t="shared" si="4"/>
        <v>#DIV/0!</v>
      </c>
      <c r="AG12" s="11" t="str">
        <f t="array" ref="AG12">AVEDEV(IF(W12:AD12&gt;0,W12:AD12))</f>
        <v>#DIV/0!</v>
      </c>
      <c r="AH12" s="11" t="str">
        <f t="shared" si="14"/>
        <v>#DIV/0!</v>
      </c>
      <c r="AI12" s="12" t="s">
        <v>73</v>
      </c>
    </row>
    <row r="13" ht="15.75" customHeight="1">
      <c r="A13" s="14">
        <v>45201.0</v>
      </c>
      <c r="B13" s="8"/>
      <c r="C13" s="8"/>
      <c r="D13" s="8"/>
      <c r="E13" s="8"/>
      <c r="F13" s="8"/>
      <c r="G13" s="8"/>
      <c r="H13" s="8"/>
      <c r="I13" s="8"/>
      <c r="J13" s="7"/>
      <c r="K13" s="7"/>
      <c r="L13" s="7">
        <f t="shared" si="15"/>
        <v>0</v>
      </c>
      <c r="M13" s="8"/>
      <c r="N13" s="8"/>
      <c r="O13" s="8"/>
      <c r="P13" s="8"/>
      <c r="Q13" s="8"/>
      <c r="R13" s="8"/>
      <c r="S13" s="8"/>
      <c r="T13" s="8"/>
      <c r="U13" s="8"/>
      <c r="V13" s="8">
        <f t="shared" si="16"/>
        <v>0</v>
      </c>
      <c r="W13" s="8">
        <f t="shared" ref="W13:AD13" si="20">sum(C13+M13)</f>
        <v>0</v>
      </c>
      <c r="X13" s="8">
        <f t="shared" si="20"/>
        <v>0</v>
      </c>
      <c r="Y13" s="8">
        <f t="shared" si="20"/>
        <v>0</v>
      </c>
      <c r="Z13" s="8">
        <f t="shared" si="20"/>
        <v>0</v>
      </c>
      <c r="AA13" s="8">
        <f t="shared" si="20"/>
        <v>0</v>
      </c>
      <c r="AB13" s="8">
        <f t="shared" si="20"/>
        <v>0</v>
      </c>
      <c r="AC13" s="8">
        <f t="shared" si="20"/>
        <v>0</v>
      </c>
      <c r="AD13" s="8">
        <f t="shared" si="20"/>
        <v>0</v>
      </c>
      <c r="AE13" s="9">
        <f t="shared" si="3"/>
        <v>-1</v>
      </c>
      <c r="AF13" s="11" t="str">
        <f t="shared" si="4"/>
        <v>#DIV/0!</v>
      </c>
      <c r="AG13" s="11" t="str">
        <f t="array" ref="AG13">AVEDEV(IF(W13:AD13&gt;0,W13:AD13))</f>
        <v>#DIV/0!</v>
      </c>
      <c r="AH13" s="11" t="str">
        <f t="shared" ref="AH13:AH14" si="22">AVEDEV(AF12:AF13)</f>
        <v>#DIV/0!</v>
      </c>
      <c r="AI13" s="12" t="s">
        <v>74</v>
      </c>
    </row>
    <row r="14" ht="15.75" customHeight="1">
      <c r="A14" s="14">
        <v>45202.0</v>
      </c>
      <c r="B14" s="8"/>
      <c r="C14" s="8"/>
      <c r="D14" s="8"/>
      <c r="E14" s="8"/>
      <c r="F14" s="8"/>
      <c r="G14" s="8"/>
      <c r="H14" s="8"/>
      <c r="I14" s="8"/>
      <c r="J14" s="8"/>
      <c r="K14" s="7"/>
      <c r="L14" s="7">
        <f t="shared" si="15"/>
        <v>0</v>
      </c>
      <c r="M14" s="8"/>
      <c r="N14" s="8"/>
      <c r="O14" s="8"/>
      <c r="P14" s="8"/>
      <c r="Q14" s="8"/>
      <c r="R14" s="8"/>
      <c r="S14" s="8"/>
      <c r="T14" s="8"/>
      <c r="U14" s="8"/>
      <c r="V14" s="8">
        <f t="shared" si="16"/>
        <v>0</v>
      </c>
      <c r="W14" s="8">
        <f t="shared" ref="W14:AD14" si="21">sum(C14+M14)</f>
        <v>0</v>
      </c>
      <c r="X14" s="8">
        <f t="shared" si="21"/>
        <v>0</v>
      </c>
      <c r="Y14" s="8">
        <f t="shared" si="21"/>
        <v>0</v>
      </c>
      <c r="Z14" s="8">
        <f t="shared" si="21"/>
        <v>0</v>
      </c>
      <c r="AA14" s="8">
        <f t="shared" si="21"/>
        <v>0</v>
      </c>
      <c r="AB14" s="8">
        <f t="shared" si="21"/>
        <v>0</v>
      </c>
      <c r="AC14" s="8">
        <f t="shared" si="21"/>
        <v>0</v>
      </c>
      <c r="AD14" s="8">
        <f t="shared" si="21"/>
        <v>0</v>
      </c>
      <c r="AE14" s="9">
        <f t="shared" si="3"/>
        <v>-1</v>
      </c>
      <c r="AF14" s="11" t="str">
        <f t="shared" si="4"/>
        <v>#DIV/0!</v>
      </c>
      <c r="AG14" s="11" t="str">
        <f t="array" ref="AG14">AVEDEV(IF(W14:AD14&gt;0,W14:AD14))</f>
        <v>#DIV/0!</v>
      </c>
      <c r="AH14" s="11" t="str">
        <f t="shared" si="22"/>
        <v>#DIV/0!</v>
      </c>
      <c r="AI14" s="12" t="s">
        <v>75</v>
      </c>
    </row>
    <row r="15" ht="15.75" customHeight="1">
      <c r="A15" s="14">
        <v>45203.0</v>
      </c>
      <c r="B15" s="8"/>
      <c r="C15" s="8"/>
      <c r="D15" s="8"/>
      <c r="E15" s="8"/>
      <c r="F15" s="8"/>
      <c r="G15" s="8"/>
      <c r="H15" s="8"/>
      <c r="I15" s="8"/>
      <c r="J15" s="8"/>
      <c r="K15" s="7"/>
      <c r="L15" s="7">
        <f t="shared" si="15"/>
        <v>0</v>
      </c>
      <c r="M15" s="8"/>
      <c r="N15" s="8"/>
      <c r="O15" s="8"/>
      <c r="P15" s="8"/>
      <c r="Q15" s="8"/>
      <c r="R15" s="8"/>
      <c r="S15" s="8"/>
      <c r="T15" s="8"/>
      <c r="U15" s="8"/>
      <c r="V15" s="8">
        <f t="shared" si="16"/>
        <v>0</v>
      </c>
      <c r="W15" s="8">
        <f t="shared" ref="W15:AD15" si="23">sum(C15+M15)</f>
        <v>0</v>
      </c>
      <c r="X15" s="8">
        <f t="shared" si="23"/>
        <v>0</v>
      </c>
      <c r="Y15" s="8">
        <f t="shared" si="23"/>
        <v>0</v>
      </c>
      <c r="Z15" s="8">
        <f t="shared" si="23"/>
        <v>0</v>
      </c>
      <c r="AA15" s="8">
        <f t="shared" si="23"/>
        <v>0</v>
      </c>
      <c r="AB15" s="8">
        <f t="shared" si="23"/>
        <v>0</v>
      </c>
      <c r="AC15" s="8">
        <f t="shared" si="23"/>
        <v>0</v>
      </c>
      <c r="AD15" s="8">
        <f t="shared" si="23"/>
        <v>0</v>
      </c>
      <c r="AE15" s="9">
        <f t="shared" si="3"/>
        <v>-1</v>
      </c>
      <c r="AF15" s="11" t="str">
        <f t="shared" si="4"/>
        <v>#DIV/0!</v>
      </c>
      <c r="AG15" s="11" t="str">
        <f t="array" ref="AG15">AVEDEV(IF(W15:AD15&gt;0,W15:AD15))</f>
        <v>#DIV/0!</v>
      </c>
      <c r="AH15" s="11" t="str">
        <f>AVEDEV(AF13:AF15)</f>
        <v>#DIV/0!</v>
      </c>
      <c r="AI15" s="12" t="s">
        <v>74</v>
      </c>
    </row>
    <row r="16" ht="15.75" customHeight="1">
      <c r="A16" s="14">
        <v>45204.0</v>
      </c>
      <c r="B16" s="15">
        <v>0.0</v>
      </c>
      <c r="C16" s="15">
        <v>10.0</v>
      </c>
      <c r="D16" s="15">
        <v>8.0</v>
      </c>
      <c r="E16" s="15">
        <v>10.0</v>
      </c>
      <c r="F16" s="15">
        <v>7.0</v>
      </c>
      <c r="G16" s="15">
        <v>0.0</v>
      </c>
      <c r="H16" s="15">
        <v>0.0</v>
      </c>
      <c r="I16" s="15">
        <v>0.0</v>
      </c>
      <c r="J16" s="15">
        <v>0.0</v>
      </c>
      <c r="K16" s="7"/>
      <c r="L16" s="7">
        <f t="shared" si="15"/>
        <v>35</v>
      </c>
      <c r="M16" s="15">
        <v>0.0</v>
      </c>
      <c r="N16" s="15">
        <v>20.0</v>
      </c>
      <c r="O16" s="15">
        <v>17.0</v>
      </c>
      <c r="P16" s="15">
        <v>28.0</v>
      </c>
      <c r="Q16" s="15">
        <v>0.0</v>
      </c>
      <c r="R16" s="15">
        <v>0.0</v>
      </c>
      <c r="S16" s="15">
        <v>0.0</v>
      </c>
      <c r="T16" s="15">
        <v>0.0</v>
      </c>
      <c r="U16" s="8"/>
      <c r="V16" s="8">
        <f t="shared" si="16"/>
        <v>65</v>
      </c>
      <c r="W16" s="8">
        <f t="shared" ref="W16:AD16" si="24">sum(C16+M16)</f>
        <v>10</v>
      </c>
      <c r="X16" s="8">
        <f t="shared" si="24"/>
        <v>28</v>
      </c>
      <c r="Y16" s="8">
        <f t="shared" si="24"/>
        <v>27</v>
      </c>
      <c r="Z16" s="8">
        <f t="shared" si="24"/>
        <v>35</v>
      </c>
      <c r="AA16" s="8">
        <f t="shared" si="24"/>
        <v>0</v>
      </c>
      <c r="AB16" s="8">
        <f t="shared" si="24"/>
        <v>0</v>
      </c>
      <c r="AC16" s="8">
        <f t="shared" si="24"/>
        <v>0</v>
      </c>
      <c r="AD16" s="8">
        <f t="shared" si="24"/>
        <v>0</v>
      </c>
      <c r="AE16" s="9">
        <f t="shared" si="3"/>
        <v>3</v>
      </c>
      <c r="AF16" s="11">
        <f t="shared" si="4"/>
        <v>25</v>
      </c>
      <c r="AG16" s="11">
        <f t="array" ref="AG16">AVEDEV(IF(W16:AD16&gt;0,W16:AD16))</f>
        <v>7.5</v>
      </c>
      <c r="AH16" s="11" t="str">
        <f t="shared" ref="AH16:AH43" si="26">AVEDEV(AF13:AF16)</f>
        <v>#DIV/0!</v>
      </c>
      <c r="AI16" s="12" t="s">
        <v>76</v>
      </c>
    </row>
    <row r="17" ht="15.75" customHeight="1">
      <c r="A17" s="14">
        <v>45205.0</v>
      </c>
      <c r="B17" s="15">
        <v>0.0</v>
      </c>
      <c r="C17" s="15">
        <v>19.0</v>
      </c>
      <c r="D17" s="15">
        <v>14.0</v>
      </c>
      <c r="E17" s="15">
        <v>13.0</v>
      </c>
      <c r="F17" s="15">
        <v>4.0</v>
      </c>
      <c r="G17" s="15">
        <v>0.0</v>
      </c>
      <c r="H17" s="15">
        <v>0.0</v>
      </c>
      <c r="I17" s="15">
        <v>0.0</v>
      </c>
      <c r="J17" s="15">
        <v>0.0</v>
      </c>
      <c r="K17" s="7"/>
      <c r="L17" s="7">
        <f t="shared" si="15"/>
        <v>50</v>
      </c>
      <c r="M17" s="15">
        <v>19.0</v>
      </c>
      <c r="N17" s="15">
        <v>12.0</v>
      </c>
      <c r="O17" s="15">
        <v>13.0</v>
      </c>
      <c r="P17" s="15">
        <v>6.0</v>
      </c>
      <c r="Q17" s="15">
        <v>0.0</v>
      </c>
      <c r="R17" s="15">
        <v>0.0</v>
      </c>
      <c r="S17" s="15">
        <v>0.0</v>
      </c>
      <c r="T17" s="15">
        <v>0.0</v>
      </c>
      <c r="U17" s="8"/>
      <c r="V17" s="8">
        <f t="shared" si="16"/>
        <v>50</v>
      </c>
      <c r="W17" s="8">
        <f t="shared" ref="W17:AD17" si="25">sum(C17+M17)</f>
        <v>38</v>
      </c>
      <c r="X17" s="8">
        <f t="shared" si="25"/>
        <v>26</v>
      </c>
      <c r="Y17" s="8">
        <f t="shared" si="25"/>
        <v>26</v>
      </c>
      <c r="Z17" s="8">
        <f t="shared" si="25"/>
        <v>10</v>
      </c>
      <c r="AA17" s="8">
        <f t="shared" si="25"/>
        <v>0</v>
      </c>
      <c r="AB17" s="8">
        <f t="shared" si="25"/>
        <v>0</v>
      </c>
      <c r="AC17" s="8">
        <f t="shared" si="25"/>
        <v>0</v>
      </c>
      <c r="AD17" s="8">
        <f t="shared" si="25"/>
        <v>0</v>
      </c>
      <c r="AE17" s="9">
        <f t="shared" si="3"/>
        <v>3</v>
      </c>
      <c r="AF17" s="11">
        <f t="shared" si="4"/>
        <v>25</v>
      </c>
      <c r="AG17" s="11">
        <f t="array" ref="AG17">AVEDEV(IF(W17:AD17&gt;0,W17:AD17))</f>
        <v>7.5</v>
      </c>
      <c r="AH17" s="11" t="str">
        <f t="shared" si="26"/>
        <v>#DIV/0!</v>
      </c>
      <c r="AI17" s="12" t="s">
        <v>77</v>
      </c>
    </row>
    <row r="18" ht="15.75" customHeight="1">
      <c r="A18" s="14">
        <v>45208.0</v>
      </c>
      <c r="B18" s="15">
        <v>0.0</v>
      </c>
      <c r="C18" s="15">
        <v>7.0</v>
      </c>
      <c r="D18" s="15">
        <v>10.0</v>
      </c>
      <c r="E18" s="15">
        <v>7.0</v>
      </c>
      <c r="F18" s="15">
        <v>18.0</v>
      </c>
      <c r="G18" s="15">
        <v>7.0</v>
      </c>
      <c r="H18" s="15">
        <v>0.0</v>
      </c>
      <c r="I18" s="15">
        <v>0.0</v>
      </c>
      <c r="J18" s="15">
        <v>0.0</v>
      </c>
      <c r="K18" s="7"/>
      <c r="L18" s="7">
        <f t="shared" si="15"/>
        <v>49</v>
      </c>
      <c r="M18" s="15">
        <v>4.0</v>
      </c>
      <c r="N18" s="15">
        <v>6.0</v>
      </c>
      <c r="O18" s="15">
        <v>8.0</v>
      </c>
      <c r="P18" s="15">
        <v>16.0</v>
      </c>
      <c r="Q18" s="15">
        <v>17.0</v>
      </c>
      <c r="R18" s="15">
        <v>0.0</v>
      </c>
      <c r="S18" s="15">
        <v>0.0</v>
      </c>
      <c r="T18" s="15">
        <v>0.0</v>
      </c>
      <c r="U18" s="8"/>
      <c r="V18" s="8">
        <f t="shared" si="16"/>
        <v>51</v>
      </c>
      <c r="W18" s="8">
        <f t="shared" ref="W18:AD18" si="27">sum(C18+M18)</f>
        <v>11</v>
      </c>
      <c r="X18" s="8">
        <f t="shared" si="27"/>
        <v>16</v>
      </c>
      <c r="Y18" s="8">
        <f t="shared" si="27"/>
        <v>15</v>
      </c>
      <c r="Z18" s="8">
        <f t="shared" si="27"/>
        <v>34</v>
      </c>
      <c r="AA18" s="8">
        <f t="shared" si="27"/>
        <v>24</v>
      </c>
      <c r="AB18" s="8">
        <f t="shared" si="27"/>
        <v>0</v>
      </c>
      <c r="AC18" s="8">
        <f t="shared" si="27"/>
        <v>0</v>
      </c>
      <c r="AD18" s="8">
        <f t="shared" si="27"/>
        <v>0</v>
      </c>
      <c r="AE18" s="9">
        <f t="shared" si="3"/>
        <v>4</v>
      </c>
      <c r="AF18" s="11">
        <f t="shared" si="4"/>
        <v>20</v>
      </c>
      <c r="AG18" s="11">
        <f t="array" ref="AG18">AVEDEV(IF(W18:AD18&gt;0,W18:AD18))</f>
        <v>7.2</v>
      </c>
      <c r="AH18" s="11" t="str">
        <f t="shared" si="26"/>
        <v>#DIV/0!</v>
      </c>
      <c r="AI18" s="12" t="s">
        <v>77</v>
      </c>
    </row>
    <row r="19" ht="15.75" customHeight="1">
      <c r="A19" s="14">
        <v>45209.0</v>
      </c>
      <c r="B19" s="15">
        <v>0.0</v>
      </c>
      <c r="C19" s="15">
        <v>10.0</v>
      </c>
      <c r="D19" s="15">
        <v>22.0</v>
      </c>
      <c r="E19" s="15">
        <v>13.0</v>
      </c>
      <c r="F19" s="15">
        <v>1.0</v>
      </c>
      <c r="G19" s="15">
        <v>0.0</v>
      </c>
      <c r="H19" s="15">
        <v>0.0</v>
      </c>
      <c r="I19" s="15">
        <v>0.0</v>
      </c>
      <c r="J19" s="15">
        <v>0.0</v>
      </c>
      <c r="K19" s="7"/>
      <c r="L19" s="7">
        <f t="shared" si="15"/>
        <v>46</v>
      </c>
      <c r="M19" s="15">
        <v>8.0</v>
      </c>
      <c r="N19" s="15">
        <v>33.0</v>
      </c>
      <c r="O19" s="15">
        <v>13.0</v>
      </c>
      <c r="P19" s="15">
        <v>0.0</v>
      </c>
      <c r="Q19" s="15">
        <v>0.0</v>
      </c>
      <c r="R19" s="15">
        <v>0.0</v>
      </c>
      <c r="S19" s="15">
        <v>0.0</v>
      </c>
      <c r="T19" s="15">
        <v>0.0</v>
      </c>
      <c r="U19" s="8"/>
      <c r="V19" s="8">
        <f t="shared" si="16"/>
        <v>54</v>
      </c>
      <c r="W19" s="8">
        <f t="shared" ref="W19:AD19" si="28">sum(C19+M19)</f>
        <v>18</v>
      </c>
      <c r="X19" s="8">
        <f t="shared" si="28"/>
        <v>55</v>
      </c>
      <c r="Y19" s="8">
        <f t="shared" si="28"/>
        <v>26</v>
      </c>
      <c r="Z19" s="8">
        <f t="shared" si="28"/>
        <v>1</v>
      </c>
      <c r="AA19" s="8">
        <f t="shared" si="28"/>
        <v>0</v>
      </c>
      <c r="AB19" s="8">
        <f t="shared" si="28"/>
        <v>0</v>
      </c>
      <c r="AC19" s="8">
        <f t="shared" si="28"/>
        <v>0</v>
      </c>
      <c r="AD19" s="8">
        <f t="shared" si="28"/>
        <v>0</v>
      </c>
      <c r="AE19" s="9">
        <f t="shared" si="3"/>
        <v>3</v>
      </c>
      <c r="AF19" s="11">
        <f t="shared" si="4"/>
        <v>25</v>
      </c>
      <c r="AG19" s="11">
        <f t="array" ref="AG19">AVEDEV(IF(W19:AD19&gt;0,W19:AD19))</f>
        <v>15.5</v>
      </c>
      <c r="AH19" s="11">
        <f t="shared" si="26"/>
        <v>1.875</v>
      </c>
      <c r="AI19" s="12" t="s">
        <v>77</v>
      </c>
    </row>
    <row r="20" ht="15.75" customHeight="1">
      <c r="A20" s="14">
        <v>45210.0</v>
      </c>
      <c r="B20" s="15">
        <v>0.0</v>
      </c>
      <c r="C20" s="15">
        <v>13.0</v>
      </c>
      <c r="D20" s="15">
        <v>22.0</v>
      </c>
      <c r="E20" s="15">
        <v>2.0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7"/>
      <c r="L20" s="7">
        <f t="shared" si="15"/>
        <v>37</v>
      </c>
      <c r="M20" s="15">
        <v>10.0</v>
      </c>
      <c r="N20" s="15">
        <v>47.0</v>
      </c>
      <c r="O20" s="15">
        <v>6.0</v>
      </c>
      <c r="P20" s="15">
        <v>0.0</v>
      </c>
      <c r="Q20" s="15">
        <v>0.0</v>
      </c>
      <c r="R20" s="15">
        <v>0.0</v>
      </c>
      <c r="S20" s="15">
        <v>0.0</v>
      </c>
      <c r="T20" s="15">
        <v>0.0</v>
      </c>
      <c r="U20" s="8"/>
      <c r="V20" s="8">
        <f t="shared" si="16"/>
        <v>63</v>
      </c>
      <c r="W20" s="8">
        <f t="shared" ref="W20:AD20" si="29">sum(C20+M20)</f>
        <v>23</v>
      </c>
      <c r="X20" s="8">
        <f t="shared" si="29"/>
        <v>69</v>
      </c>
      <c r="Y20" s="8">
        <f t="shared" si="29"/>
        <v>8</v>
      </c>
      <c r="Z20" s="8">
        <f t="shared" si="29"/>
        <v>0</v>
      </c>
      <c r="AA20" s="8">
        <f t="shared" si="29"/>
        <v>0</v>
      </c>
      <c r="AB20" s="8">
        <f t="shared" si="29"/>
        <v>0</v>
      </c>
      <c r="AC20" s="8">
        <f t="shared" si="29"/>
        <v>0</v>
      </c>
      <c r="AD20" s="8">
        <f t="shared" si="29"/>
        <v>0</v>
      </c>
      <c r="AE20" s="9">
        <f t="shared" si="3"/>
        <v>2</v>
      </c>
      <c r="AF20" s="11">
        <f t="shared" si="4"/>
        <v>33.33333333</v>
      </c>
      <c r="AG20" s="11">
        <f t="array" ref="AG20">AVEDEV(IF(W20:AD20&gt;0,W20:AD20))</f>
        <v>23.77777778</v>
      </c>
      <c r="AH20" s="11">
        <f t="shared" si="26"/>
        <v>3.75</v>
      </c>
      <c r="AI20" s="12" t="s">
        <v>77</v>
      </c>
    </row>
    <row r="21" ht="15.75" customHeight="1">
      <c r="A21" s="14">
        <v>45211.0</v>
      </c>
      <c r="B21" s="15">
        <v>0.0</v>
      </c>
      <c r="C21" s="15">
        <v>7.0</v>
      </c>
      <c r="D21" s="15">
        <v>11.0</v>
      </c>
      <c r="E21" s="15">
        <v>20.0</v>
      </c>
      <c r="F21" s="15">
        <v>1.0</v>
      </c>
      <c r="G21" s="15">
        <v>0.0</v>
      </c>
      <c r="H21" s="15">
        <v>0.0</v>
      </c>
      <c r="I21" s="15">
        <v>0.0</v>
      </c>
      <c r="J21" s="15">
        <v>0.0</v>
      </c>
      <c r="K21" s="7"/>
      <c r="L21" s="7">
        <f t="shared" si="15"/>
        <v>39</v>
      </c>
      <c r="M21" s="15">
        <v>4.0</v>
      </c>
      <c r="N21" s="15">
        <v>11.0</v>
      </c>
      <c r="O21" s="15">
        <v>45.0</v>
      </c>
      <c r="P21" s="15">
        <v>1.0</v>
      </c>
      <c r="Q21" s="15">
        <v>0.0</v>
      </c>
      <c r="R21" s="15">
        <v>0.0</v>
      </c>
      <c r="S21" s="15">
        <v>0.0</v>
      </c>
      <c r="T21" s="15">
        <v>0.0</v>
      </c>
      <c r="U21" s="8"/>
      <c r="V21" s="8">
        <f t="shared" si="16"/>
        <v>61</v>
      </c>
      <c r="W21" s="8">
        <f t="shared" ref="W21:AD21" si="30">sum(C21+M21)</f>
        <v>11</v>
      </c>
      <c r="X21" s="8">
        <f t="shared" si="30"/>
        <v>22</v>
      </c>
      <c r="Y21" s="8">
        <f t="shared" si="30"/>
        <v>65</v>
      </c>
      <c r="Z21" s="8">
        <f t="shared" si="30"/>
        <v>2</v>
      </c>
      <c r="AA21" s="8">
        <f t="shared" si="30"/>
        <v>0</v>
      </c>
      <c r="AB21" s="8">
        <f t="shared" si="30"/>
        <v>0</v>
      </c>
      <c r="AC21" s="8">
        <f t="shared" si="30"/>
        <v>0</v>
      </c>
      <c r="AD21" s="8">
        <f t="shared" si="30"/>
        <v>0</v>
      </c>
      <c r="AE21" s="9">
        <f t="shared" si="3"/>
        <v>3</v>
      </c>
      <c r="AF21" s="11">
        <f t="shared" si="4"/>
        <v>25</v>
      </c>
      <c r="AG21" s="11">
        <f t="array" ref="AG21">AVEDEV(IF(W21:AD21&gt;0,W21:AD21))</f>
        <v>20</v>
      </c>
      <c r="AH21" s="11">
        <f t="shared" si="26"/>
        <v>3.75</v>
      </c>
      <c r="AI21" s="12" t="s">
        <v>77</v>
      </c>
    </row>
    <row r="22" ht="15.75" customHeight="1">
      <c r="A22" s="14">
        <v>45212.0</v>
      </c>
      <c r="B22" s="15">
        <v>0.0</v>
      </c>
      <c r="C22" s="15">
        <v>10.0</v>
      </c>
      <c r="D22" s="15">
        <v>10.0</v>
      </c>
      <c r="E22" s="15">
        <v>18.0</v>
      </c>
      <c r="F22" s="15">
        <v>12.0</v>
      </c>
      <c r="G22" s="15">
        <v>0.0</v>
      </c>
      <c r="H22" s="15">
        <v>0.0</v>
      </c>
      <c r="I22" s="15">
        <v>0.0</v>
      </c>
      <c r="J22" s="15">
        <v>0.0</v>
      </c>
      <c r="K22" s="7"/>
      <c r="L22" s="7">
        <f t="shared" si="15"/>
        <v>50</v>
      </c>
      <c r="M22" s="15">
        <v>9.0</v>
      </c>
      <c r="N22" s="15">
        <v>10.0</v>
      </c>
      <c r="O22" s="15">
        <v>24.0</v>
      </c>
      <c r="P22" s="15">
        <v>7.0</v>
      </c>
      <c r="Q22" s="15">
        <v>0.0</v>
      </c>
      <c r="R22" s="15">
        <v>0.0</v>
      </c>
      <c r="S22" s="15">
        <v>0.0</v>
      </c>
      <c r="T22" s="15">
        <v>0.0</v>
      </c>
      <c r="U22" s="8"/>
      <c r="V22" s="8">
        <f t="shared" si="16"/>
        <v>50</v>
      </c>
      <c r="W22" s="8">
        <f t="shared" ref="W22:AD22" si="31">sum(C22+M22)</f>
        <v>19</v>
      </c>
      <c r="X22" s="8">
        <f t="shared" si="31"/>
        <v>20</v>
      </c>
      <c r="Y22" s="8">
        <f t="shared" si="31"/>
        <v>42</v>
      </c>
      <c r="Z22" s="8">
        <f t="shared" si="31"/>
        <v>19</v>
      </c>
      <c r="AA22" s="8">
        <f t="shared" si="31"/>
        <v>0</v>
      </c>
      <c r="AB22" s="8">
        <f t="shared" si="31"/>
        <v>0</v>
      </c>
      <c r="AC22" s="8">
        <f t="shared" si="31"/>
        <v>0</v>
      </c>
      <c r="AD22" s="8">
        <f t="shared" si="31"/>
        <v>0</v>
      </c>
      <c r="AE22" s="9">
        <f t="shared" si="3"/>
        <v>3</v>
      </c>
      <c r="AF22" s="11">
        <f t="shared" si="4"/>
        <v>25</v>
      </c>
      <c r="AG22" s="11">
        <f t="array" ref="AG22">AVEDEV(IF(W22:AD22&gt;0,W22:AD22))</f>
        <v>8.5</v>
      </c>
      <c r="AH22" s="11">
        <f t="shared" si="26"/>
        <v>3.125</v>
      </c>
      <c r="AI22" s="12" t="s">
        <v>77</v>
      </c>
    </row>
    <row r="23" ht="15.75" customHeight="1">
      <c r="A23" s="10">
        <v>45215.0</v>
      </c>
      <c r="B23" s="15">
        <v>0.0</v>
      </c>
      <c r="C23" s="15">
        <v>7.0</v>
      </c>
      <c r="D23" s="15">
        <v>7.0</v>
      </c>
      <c r="E23" s="15">
        <v>12.0</v>
      </c>
      <c r="F23" s="15">
        <v>14.0</v>
      </c>
      <c r="G23" s="15">
        <v>6.0</v>
      </c>
      <c r="H23" s="15">
        <v>0.0</v>
      </c>
      <c r="I23" s="15">
        <v>0.0</v>
      </c>
      <c r="J23" s="15">
        <v>0.0</v>
      </c>
      <c r="K23" s="7"/>
      <c r="L23" s="7">
        <f t="shared" si="15"/>
        <v>46</v>
      </c>
      <c r="M23" s="15">
        <v>3.0</v>
      </c>
      <c r="N23" s="15">
        <v>5.0</v>
      </c>
      <c r="O23" s="15">
        <v>19.0</v>
      </c>
      <c r="P23" s="15">
        <v>16.0</v>
      </c>
      <c r="Q23" s="15">
        <v>11.0</v>
      </c>
      <c r="R23" s="15">
        <v>0.0</v>
      </c>
      <c r="S23" s="15">
        <v>0.0</v>
      </c>
      <c r="T23" s="15">
        <v>0.0</v>
      </c>
      <c r="U23" s="8"/>
      <c r="V23" s="8">
        <f t="shared" si="16"/>
        <v>54</v>
      </c>
      <c r="W23" s="8">
        <f t="shared" ref="W23:AD23" si="32">sum(C23+M23)</f>
        <v>10</v>
      </c>
      <c r="X23" s="8">
        <f t="shared" si="32"/>
        <v>12</v>
      </c>
      <c r="Y23" s="8">
        <f t="shared" si="32"/>
        <v>31</v>
      </c>
      <c r="Z23" s="8">
        <f t="shared" si="32"/>
        <v>30</v>
      </c>
      <c r="AA23" s="8">
        <f t="shared" si="32"/>
        <v>17</v>
      </c>
      <c r="AB23" s="8">
        <f t="shared" si="32"/>
        <v>0</v>
      </c>
      <c r="AC23" s="8">
        <f t="shared" si="32"/>
        <v>0</v>
      </c>
      <c r="AD23" s="8">
        <f t="shared" si="32"/>
        <v>0</v>
      </c>
      <c r="AE23" s="9">
        <f t="shared" si="3"/>
        <v>4</v>
      </c>
      <c r="AF23" s="11">
        <f t="shared" si="4"/>
        <v>20</v>
      </c>
      <c r="AG23" s="11">
        <f t="array" ref="AG23">AVEDEV(IF(W23:AD23&gt;0,W23:AD23))</f>
        <v>8.4</v>
      </c>
      <c r="AH23" s="11">
        <f t="shared" si="26"/>
        <v>3.75</v>
      </c>
      <c r="AI23" s="12" t="s">
        <v>77</v>
      </c>
    </row>
    <row r="24" ht="15.75" customHeight="1">
      <c r="A24" s="10">
        <v>45216.0</v>
      </c>
      <c r="B24" s="15">
        <v>0.0</v>
      </c>
      <c r="C24" s="15">
        <v>8.0</v>
      </c>
      <c r="D24" s="15">
        <v>7.0</v>
      </c>
      <c r="E24" s="15">
        <v>15.0</v>
      </c>
      <c r="F24" s="15">
        <v>7.0</v>
      </c>
      <c r="G24" s="15">
        <v>16.0</v>
      </c>
      <c r="H24" s="15">
        <v>0.0</v>
      </c>
      <c r="I24" s="15">
        <v>0.0</v>
      </c>
      <c r="J24" s="15">
        <v>0.0</v>
      </c>
      <c r="K24" s="7"/>
      <c r="L24" s="7">
        <f t="shared" si="15"/>
        <v>53</v>
      </c>
      <c r="M24" s="15">
        <v>2.0</v>
      </c>
      <c r="N24" s="15">
        <v>3.0</v>
      </c>
      <c r="O24" s="15">
        <v>9.0</v>
      </c>
      <c r="P24" s="15">
        <v>3.0</v>
      </c>
      <c r="Q24" s="15">
        <v>30.0</v>
      </c>
      <c r="R24" s="15">
        <v>0.0</v>
      </c>
      <c r="S24" s="15">
        <v>0.0</v>
      </c>
      <c r="T24" s="15">
        <v>0.0</v>
      </c>
      <c r="U24" s="8"/>
      <c r="V24" s="8">
        <f t="shared" si="16"/>
        <v>47</v>
      </c>
      <c r="W24" s="8">
        <f t="shared" ref="W24:AD24" si="33">sum(C24+M24)</f>
        <v>10</v>
      </c>
      <c r="X24" s="8">
        <f t="shared" si="33"/>
        <v>10</v>
      </c>
      <c r="Y24" s="8">
        <f t="shared" si="33"/>
        <v>24</v>
      </c>
      <c r="Z24" s="8">
        <f t="shared" si="33"/>
        <v>10</v>
      </c>
      <c r="AA24" s="8">
        <f t="shared" si="33"/>
        <v>46</v>
      </c>
      <c r="AB24" s="8">
        <f t="shared" si="33"/>
        <v>0</v>
      </c>
      <c r="AC24" s="8">
        <f t="shared" si="33"/>
        <v>0</v>
      </c>
      <c r="AD24" s="8">
        <f t="shared" si="33"/>
        <v>0</v>
      </c>
      <c r="AE24" s="9">
        <f t="shared" si="3"/>
        <v>4</v>
      </c>
      <c r="AF24" s="11">
        <f t="shared" si="4"/>
        <v>20</v>
      </c>
      <c r="AG24" s="11">
        <f t="array" ref="AG24">AVEDEV(IF(W24:AD24&gt;0,W24:AD24))</f>
        <v>12</v>
      </c>
      <c r="AH24" s="11">
        <f t="shared" si="26"/>
        <v>2.5</v>
      </c>
      <c r="AI24" s="12" t="s">
        <v>77</v>
      </c>
    </row>
    <row r="25" ht="15.75" customHeight="1">
      <c r="A25" s="10">
        <v>45217.0</v>
      </c>
      <c r="B25" s="15">
        <v>0.0</v>
      </c>
      <c r="C25" s="15">
        <v>9.0</v>
      </c>
      <c r="D25" s="15">
        <v>19.0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7"/>
      <c r="L25" s="7">
        <f t="shared" si="15"/>
        <v>28</v>
      </c>
      <c r="M25" s="15">
        <v>1.0</v>
      </c>
      <c r="N25" s="15">
        <v>71.0</v>
      </c>
      <c r="O25" s="15">
        <v>0.0</v>
      </c>
      <c r="P25" s="15">
        <v>0.0</v>
      </c>
      <c r="Q25" s="15">
        <v>0.0</v>
      </c>
      <c r="R25" s="15">
        <v>0.0</v>
      </c>
      <c r="S25" s="15">
        <v>0.0</v>
      </c>
      <c r="T25" s="15">
        <v>0.0</v>
      </c>
      <c r="U25" s="8"/>
      <c r="V25" s="8">
        <f t="shared" si="16"/>
        <v>72</v>
      </c>
      <c r="W25" s="8">
        <f t="shared" ref="W25:AD25" si="34">sum(C25+M25)</f>
        <v>10</v>
      </c>
      <c r="X25" s="8">
        <f t="shared" si="34"/>
        <v>90</v>
      </c>
      <c r="Y25" s="8">
        <f t="shared" si="34"/>
        <v>0</v>
      </c>
      <c r="Z25" s="8">
        <f t="shared" si="34"/>
        <v>0</v>
      </c>
      <c r="AA25" s="8">
        <f t="shared" si="34"/>
        <v>0</v>
      </c>
      <c r="AB25" s="8">
        <f t="shared" si="34"/>
        <v>0</v>
      </c>
      <c r="AC25" s="8">
        <f t="shared" si="34"/>
        <v>0</v>
      </c>
      <c r="AD25" s="8">
        <f t="shared" si="34"/>
        <v>0</v>
      </c>
      <c r="AE25" s="9">
        <f t="shared" si="3"/>
        <v>1</v>
      </c>
      <c r="AF25" s="11">
        <f t="shared" si="4"/>
        <v>50</v>
      </c>
      <c r="AG25" s="11">
        <f t="array" ref="AG25">AVEDEV(IF(W25:AD25&gt;0,W25:AD25))</f>
        <v>40</v>
      </c>
      <c r="AH25" s="11">
        <f t="shared" si="26"/>
        <v>10.625</v>
      </c>
      <c r="AI25" s="12" t="s">
        <v>77</v>
      </c>
    </row>
    <row r="26" ht="15.75" customHeight="1">
      <c r="A26" s="10">
        <v>45218.0</v>
      </c>
      <c r="B26" s="15">
        <v>0.0</v>
      </c>
      <c r="C26" s="15">
        <v>7.0</v>
      </c>
      <c r="D26" s="15">
        <v>8.0</v>
      </c>
      <c r="E26" s="15">
        <v>13.0</v>
      </c>
      <c r="F26" s="15">
        <v>9.0</v>
      </c>
      <c r="G26" s="15">
        <v>6.0</v>
      </c>
      <c r="H26" s="15">
        <v>0.0</v>
      </c>
      <c r="I26" s="15">
        <v>0.0</v>
      </c>
      <c r="J26" s="15">
        <v>0.0</v>
      </c>
      <c r="K26" s="7"/>
      <c r="L26" s="7">
        <f t="shared" si="15"/>
        <v>43</v>
      </c>
      <c r="M26" s="15">
        <v>3.0</v>
      </c>
      <c r="N26" s="15">
        <v>9.0</v>
      </c>
      <c r="O26" s="15">
        <v>25.0</v>
      </c>
      <c r="P26" s="15">
        <v>6.0</v>
      </c>
      <c r="Q26" s="15">
        <v>14.0</v>
      </c>
      <c r="R26" s="15">
        <v>0.0</v>
      </c>
      <c r="S26" s="15">
        <v>0.0</v>
      </c>
      <c r="T26" s="15">
        <v>0.0</v>
      </c>
      <c r="U26" s="8"/>
      <c r="V26" s="8">
        <f t="shared" si="16"/>
        <v>57</v>
      </c>
      <c r="W26" s="8">
        <f t="shared" ref="W26:AD26" si="35">sum(C26+M26)</f>
        <v>10</v>
      </c>
      <c r="X26" s="8">
        <f t="shared" si="35"/>
        <v>17</v>
      </c>
      <c r="Y26" s="8">
        <f t="shared" si="35"/>
        <v>38</v>
      </c>
      <c r="Z26" s="8">
        <f t="shared" si="35"/>
        <v>15</v>
      </c>
      <c r="AA26" s="8">
        <f t="shared" si="35"/>
        <v>20</v>
      </c>
      <c r="AB26" s="8">
        <f t="shared" si="35"/>
        <v>0</v>
      </c>
      <c r="AC26" s="8">
        <f t="shared" si="35"/>
        <v>0</v>
      </c>
      <c r="AD26" s="8">
        <f t="shared" si="35"/>
        <v>0</v>
      </c>
      <c r="AE26" s="9">
        <f t="shared" si="3"/>
        <v>4</v>
      </c>
      <c r="AF26" s="11">
        <f t="shared" si="4"/>
        <v>20</v>
      </c>
      <c r="AG26" s="11">
        <f t="array" ref="AG26">AVEDEV(IF(W26:AD26&gt;0,W26:AD26))</f>
        <v>7.2</v>
      </c>
      <c r="AH26" s="11">
        <f t="shared" si="26"/>
        <v>11.25</v>
      </c>
      <c r="AI26" s="12" t="s">
        <v>77</v>
      </c>
    </row>
    <row r="27" ht="15.75" customHeight="1">
      <c r="A27" s="10">
        <v>45219.0</v>
      </c>
      <c r="B27" s="15">
        <v>0.0</v>
      </c>
      <c r="C27" s="15">
        <v>7.0</v>
      </c>
      <c r="D27" s="15">
        <v>7.0</v>
      </c>
      <c r="E27" s="15">
        <v>10.0</v>
      </c>
      <c r="F27" s="15">
        <v>7.0</v>
      </c>
      <c r="G27" s="15">
        <v>7.0</v>
      </c>
      <c r="H27" s="15">
        <v>13.0</v>
      </c>
      <c r="I27" s="15">
        <v>4.0</v>
      </c>
      <c r="J27" s="15">
        <v>0.0</v>
      </c>
      <c r="K27" s="7"/>
      <c r="L27" s="7">
        <f t="shared" si="15"/>
        <v>55</v>
      </c>
      <c r="M27" s="15">
        <v>3.0</v>
      </c>
      <c r="N27" s="15">
        <v>4.0</v>
      </c>
      <c r="O27" s="15">
        <v>11.0</v>
      </c>
      <c r="P27" s="15">
        <v>3.0</v>
      </c>
      <c r="Q27" s="15">
        <v>3.0</v>
      </c>
      <c r="R27" s="15">
        <v>11.0</v>
      </c>
      <c r="S27" s="15">
        <v>10.0</v>
      </c>
      <c r="T27" s="15">
        <v>0.0</v>
      </c>
      <c r="U27" s="8"/>
      <c r="V27" s="8">
        <f t="shared" si="16"/>
        <v>45</v>
      </c>
      <c r="W27" s="8">
        <f t="shared" ref="W27:AD27" si="36">sum(C27+M27)</f>
        <v>10</v>
      </c>
      <c r="X27" s="8">
        <f t="shared" si="36"/>
        <v>11</v>
      </c>
      <c r="Y27" s="8">
        <f t="shared" si="36"/>
        <v>21</v>
      </c>
      <c r="Z27" s="8">
        <f t="shared" si="36"/>
        <v>10</v>
      </c>
      <c r="AA27" s="8">
        <f t="shared" si="36"/>
        <v>10</v>
      </c>
      <c r="AB27" s="8">
        <f t="shared" si="36"/>
        <v>24</v>
      </c>
      <c r="AC27" s="8">
        <f t="shared" si="36"/>
        <v>14</v>
      </c>
      <c r="AD27" s="8">
        <f t="shared" si="36"/>
        <v>0</v>
      </c>
      <c r="AE27" s="9">
        <f t="shared" si="3"/>
        <v>6</v>
      </c>
      <c r="AF27" s="11">
        <f t="shared" si="4"/>
        <v>14.28571429</v>
      </c>
      <c r="AG27" s="11">
        <f t="array" ref="AG27">AVEDEV(IF(W27:AD27&gt;0,W27:AD27))</f>
        <v>4.693877551</v>
      </c>
      <c r="AH27" s="11">
        <f t="shared" si="26"/>
        <v>11.96428571</v>
      </c>
      <c r="AI27" s="12" t="s">
        <v>77</v>
      </c>
    </row>
    <row r="28" ht="15.75" customHeight="1">
      <c r="A28" s="10">
        <v>45222.0</v>
      </c>
      <c r="B28" s="15">
        <v>0.0</v>
      </c>
      <c r="C28" s="15">
        <v>9.0</v>
      </c>
      <c r="D28" s="15">
        <v>22.0</v>
      </c>
      <c r="E28" s="15">
        <v>13.0</v>
      </c>
      <c r="F28" s="15">
        <v>7.0</v>
      </c>
      <c r="G28" s="15">
        <v>2.0</v>
      </c>
      <c r="H28" s="15">
        <v>0.0</v>
      </c>
      <c r="I28" s="15">
        <v>0.0</v>
      </c>
      <c r="J28" s="15">
        <v>0.0</v>
      </c>
      <c r="K28" s="7"/>
      <c r="L28" s="7">
        <f t="shared" si="15"/>
        <v>53</v>
      </c>
      <c r="M28" s="15">
        <v>1.0</v>
      </c>
      <c r="N28" s="15">
        <v>26.0</v>
      </c>
      <c r="O28" s="15">
        <v>11.0</v>
      </c>
      <c r="P28" s="15">
        <v>3.0</v>
      </c>
      <c r="Q28" s="15">
        <v>6.0</v>
      </c>
      <c r="R28" s="15">
        <v>0.0</v>
      </c>
      <c r="S28" s="15">
        <v>0.0</v>
      </c>
      <c r="T28" s="15">
        <v>0.0</v>
      </c>
      <c r="U28" s="8"/>
      <c r="V28" s="8">
        <f t="shared" si="16"/>
        <v>47</v>
      </c>
      <c r="W28" s="8">
        <f t="shared" ref="W28:AD28" si="37">sum(C28+M28)</f>
        <v>10</v>
      </c>
      <c r="X28" s="8">
        <f t="shared" si="37"/>
        <v>48</v>
      </c>
      <c r="Y28" s="8">
        <f t="shared" si="37"/>
        <v>24</v>
      </c>
      <c r="Z28" s="8">
        <f t="shared" si="37"/>
        <v>10</v>
      </c>
      <c r="AA28" s="8">
        <f t="shared" si="37"/>
        <v>8</v>
      </c>
      <c r="AB28" s="8">
        <f t="shared" si="37"/>
        <v>0</v>
      </c>
      <c r="AC28" s="8">
        <f t="shared" si="37"/>
        <v>0</v>
      </c>
      <c r="AD28" s="8">
        <f t="shared" si="37"/>
        <v>0</v>
      </c>
      <c r="AE28" s="9">
        <f t="shared" si="3"/>
        <v>4</v>
      </c>
      <c r="AF28" s="11">
        <f t="shared" si="4"/>
        <v>20</v>
      </c>
      <c r="AG28" s="11">
        <f t="array" ref="AG28">AVEDEV(IF(W28:AD28&gt;0,W28:AD28))</f>
        <v>12.8</v>
      </c>
      <c r="AH28" s="11">
        <f t="shared" si="26"/>
        <v>11.96428571</v>
      </c>
      <c r="AI28" s="12" t="s">
        <v>77</v>
      </c>
    </row>
    <row r="29" ht="15.75" customHeight="1">
      <c r="A29" s="10">
        <v>45223.0</v>
      </c>
      <c r="B29" s="15">
        <v>0.0</v>
      </c>
      <c r="C29" s="15">
        <v>7.0</v>
      </c>
      <c r="D29" s="15">
        <v>10.0</v>
      </c>
      <c r="E29" s="15">
        <v>8.0</v>
      </c>
      <c r="F29" s="15">
        <v>7.0</v>
      </c>
      <c r="G29" s="15">
        <v>17.0</v>
      </c>
      <c r="H29" s="15">
        <v>4.0</v>
      </c>
      <c r="I29" s="15">
        <v>0.0</v>
      </c>
      <c r="J29" s="15">
        <v>0.0</v>
      </c>
      <c r="K29" s="7"/>
      <c r="L29" s="7">
        <f t="shared" si="15"/>
        <v>53</v>
      </c>
      <c r="M29" s="15">
        <v>3.0</v>
      </c>
      <c r="N29" s="15">
        <v>7.0</v>
      </c>
      <c r="O29" s="15">
        <v>8.0</v>
      </c>
      <c r="P29" s="15">
        <v>7.0</v>
      </c>
      <c r="Q29" s="15">
        <v>20.0</v>
      </c>
      <c r="R29" s="15">
        <v>2.0</v>
      </c>
      <c r="S29" s="15">
        <v>0.0</v>
      </c>
      <c r="T29" s="15">
        <v>0.0</v>
      </c>
      <c r="U29" s="8"/>
      <c r="V29" s="8">
        <f t="shared" si="16"/>
        <v>47</v>
      </c>
      <c r="W29" s="8">
        <f t="shared" ref="W29:AD29" si="38">sum(C29+M29)</f>
        <v>10</v>
      </c>
      <c r="X29" s="8">
        <f t="shared" si="38"/>
        <v>17</v>
      </c>
      <c r="Y29" s="8">
        <f t="shared" si="38"/>
        <v>16</v>
      </c>
      <c r="Z29" s="8">
        <f t="shared" si="38"/>
        <v>14</v>
      </c>
      <c r="AA29" s="8">
        <f t="shared" si="38"/>
        <v>37</v>
      </c>
      <c r="AB29" s="8">
        <f t="shared" si="38"/>
        <v>6</v>
      </c>
      <c r="AC29" s="8">
        <f t="shared" si="38"/>
        <v>0</v>
      </c>
      <c r="AD29" s="8">
        <f t="shared" si="38"/>
        <v>0</v>
      </c>
      <c r="AE29" s="9">
        <f t="shared" si="3"/>
        <v>5</v>
      </c>
      <c r="AF29" s="11">
        <f t="shared" si="4"/>
        <v>16.66666667</v>
      </c>
      <c r="AG29" s="11">
        <f t="array" ref="AG29">AVEDEV(IF(W29:AD29&gt;0,W29:AD29))</f>
        <v>6.888888889</v>
      </c>
      <c r="AH29" s="11">
        <f t="shared" si="26"/>
        <v>2.261904762</v>
      </c>
      <c r="AI29" s="12" t="s">
        <v>77</v>
      </c>
    </row>
    <row r="30" ht="15.75" customHeight="1">
      <c r="A30" s="10">
        <v>45224.0</v>
      </c>
      <c r="B30" s="15">
        <v>0.0</v>
      </c>
      <c r="C30" s="15">
        <v>7.0</v>
      </c>
      <c r="D30" s="15">
        <v>7.0</v>
      </c>
      <c r="E30" s="15">
        <v>26.0</v>
      </c>
      <c r="F30" s="15">
        <v>7.0</v>
      </c>
      <c r="G30" s="15">
        <v>11.0</v>
      </c>
      <c r="H30" s="15">
        <v>1.0</v>
      </c>
      <c r="I30" s="15">
        <v>0.0</v>
      </c>
      <c r="J30" s="15">
        <v>0.0</v>
      </c>
      <c r="K30" s="7"/>
      <c r="L30" s="7">
        <f t="shared" si="15"/>
        <v>59</v>
      </c>
      <c r="M30" s="15">
        <v>3.0</v>
      </c>
      <c r="N30" s="15">
        <v>5.0</v>
      </c>
      <c r="O30" s="15">
        <v>22.0</v>
      </c>
      <c r="P30" s="15">
        <v>3.0</v>
      </c>
      <c r="Q30" s="15">
        <v>6.0</v>
      </c>
      <c r="R30" s="15">
        <v>2.0</v>
      </c>
      <c r="S30" s="15">
        <v>0.0</v>
      </c>
      <c r="T30" s="15">
        <v>0.0</v>
      </c>
      <c r="U30" s="8"/>
      <c r="V30" s="8">
        <f t="shared" si="16"/>
        <v>41</v>
      </c>
      <c r="W30" s="8">
        <f t="shared" ref="W30:AD30" si="39">sum(C30+M30)</f>
        <v>10</v>
      </c>
      <c r="X30" s="8">
        <f t="shared" si="39"/>
        <v>12</v>
      </c>
      <c r="Y30" s="8">
        <f t="shared" si="39"/>
        <v>48</v>
      </c>
      <c r="Z30" s="8">
        <f t="shared" si="39"/>
        <v>10</v>
      </c>
      <c r="AA30" s="8">
        <f t="shared" si="39"/>
        <v>17</v>
      </c>
      <c r="AB30" s="8">
        <f t="shared" si="39"/>
        <v>3</v>
      </c>
      <c r="AC30" s="8">
        <f t="shared" si="39"/>
        <v>0</v>
      </c>
      <c r="AD30" s="8">
        <f t="shared" si="39"/>
        <v>0</v>
      </c>
      <c r="AE30" s="9">
        <f t="shared" si="3"/>
        <v>5</v>
      </c>
      <c r="AF30" s="11">
        <f t="shared" si="4"/>
        <v>16.66666667</v>
      </c>
      <c r="AG30" s="11">
        <f t="array" ref="AG30">AVEDEV(IF(W30:AD30&gt;0,W30:AD30))</f>
        <v>10.55555556</v>
      </c>
      <c r="AH30" s="11">
        <f t="shared" si="26"/>
        <v>1.547619048</v>
      </c>
      <c r="AI30" s="12" t="s">
        <v>77</v>
      </c>
    </row>
    <row r="31" ht="15.75" customHeight="1">
      <c r="A31" s="10">
        <v>45225.0</v>
      </c>
      <c r="B31" s="15">
        <v>0.0</v>
      </c>
      <c r="C31" s="15">
        <v>7.0</v>
      </c>
      <c r="D31" s="15">
        <v>10.0</v>
      </c>
      <c r="E31" s="15">
        <v>15.0</v>
      </c>
      <c r="F31" s="15">
        <v>11.0</v>
      </c>
      <c r="G31" s="15">
        <v>9.0</v>
      </c>
      <c r="H31" s="15">
        <v>0.0</v>
      </c>
      <c r="I31" s="15">
        <v>0.0</v>
      </c>
      <c r="J31" s="15">
        <v>0.0</v>
      </c>
      <c r="K31" s="7"/>
      <c r="L31" s="7">
        <f t="shared" si="15"/>
        <v>52</v>
      </c>
      <c r="M31" s="15">
        <v>3.0</v>
      </c>
      <c r="N31" s="15">
        <v>11.0</v>
      </c>
      <c r="O31" s="15">
        <v>19.0</v>
      </c>
      <c r="P31" s="15">
        <v>7.0</v>
      </c>
      <c r="Q31" s="15">
        <v>8.0</v>
      </c>
      <c r="R31" s="15">
        <v>0.0</v>
      </c>
      <c r="S31" s="15">
        <v>0.0</v>
      </c>
      <c r="T31" s="15">
        <v>0.0</v>
      </c>
      <c r="U31" s="8"/>
      <c r="V31" s="8">
        <f t="shared" si="16"/>
        <v>48</v>
      </c>
      <c r="W31" s="8">
        <f t="shared" ref="W31:AD31" si="40">sum(C31+M31)</f>
        <v>10</v>
      </c>
      <c r="X31" s="8">
        <f t="shared" si="40"/>
        <v>21</v>
      </c>
      <c r="Y31" s="8">
        <f t="shared" si="40"/>
        <v>34</v>
      </c>
      <c r="Z31" s="8">
        <f t="shared" si="40"/>
        <v>18</v>
      </c>
      <c r="AA31" s="8">
        <f t="shared" si="40"/>
        <v>17</v>
      </c>
      <c r="AB31" s="8">
        <f t="shared" si="40"/>
        <v>0</v>
      </c>
      <c r="AC31" s="8">
        <f t="shared" si="40"/>
        <v>0</v>
      </c>
      <c r="AD31" s="8">
        <f t="shared" si="40"/>
        <v>0</v>
      </c>
      <c r="AE31" s="9">
        <f t="shared" si="3"/>
        <v>4</v>
      </c>
      <c r="AF31" s="11">
        <f t="shared" si="4"/>
        <v>20</v>
      </c>
      <c r="AG31" s="11">
        <f t="array" ref="AG31">AVEDEV(IF(W31:AD31&gt;0,W31:AD31))</f>
        <v>6</v>
      </c>
      <c r="AH31" s="11">
        <f t="shared" si="26"/>
        <v>1.666666667</v>
      </c>
      <c r="AI31" s="12" t="s">
        <v>77</v>
      </c>
    </row>
    <row r="32" ht="15.75" customHeight="1">
      <c r="A32" s="10">
        <v>45226.0</v>
      </c>
      <c r="B32" s="15">
        <v>0.0</v>
      </c>
      <c r="C32" s="15">
        <v>8.0</v>
      </c>
      <c r="D32" s="15">
        <v>13.0</v>
      </c>
      <c r="E32" s="15">
        <v>30.0</v>
      </c>
      <c r="F32" s="15">
        <v>1.0</v>
      </c>
      <c r="G32" s="15">
        <v>0.0</v>
      </c>
      <c r="H32" s="15">
        <v>0.0</v>
      </c>
      <c r="I32" s="15">
        <v>0.0</v>
      </c>
      <c r="J32" s="15">
        <v>0.0</v>
      </c>
      <c r="K32" s="7"/>
      <c r="L32" s="7">
        <f t="shared" si="15"/>
        <v>52</v>
      </c>
      <c r="M32" s="15">
        <v>2.0</v>
      </c>
      <c r="N32" s="15">
        <v>12.0</v>
      </c>
      <c r="O32" s="15">
        <v>33.0</v>
      </c>
      <c r="P32" s="15">
        <v>1.0</v>
      </c>
      <c r="Q32" s="15">
        <v>0.0</v>
      </c>
      <c r="R32" s="15">
        <v>0.0</v>
      </c>
      <c r="S32" s="15">
        <v>0.0</v>
      </c>
      <c r="T32" s="15">
        <v>0.0</v>
      </c>
      <c r="U32" s="8"/>
      <c r="V32" s="8">
        <f t="shared" si="16"/>
        <v>48</v>
      </c>
      <c r="W32" s="8">
        <f t="shared" ref="W32:AD32" si="41">sum(C32+M32)</f>
        <v>10</v>
      </c>
      <c r="X32" s="8">
        <f t="shared" si="41"/>
        <v>25</v>
      </c>
      <c r="Y32" s="8">
        <f t="shared" si="41"/>
        <v>63</v>
      </c>
      <c r="Z32" s="8">
        <f t="shared" si="41"/>
        <v>2</v>
      </c>
      <c r="AA32" s="8">
        <f t="shared" si="41"/>
        <v>0</v>
      </c>
      <c r="AB32" s="8">
        <f t="shared" si="41"/>
        <v>0</v>
      </c>
      <c r="AC32" s="8">
        <f t="shared" si="41"/>
        <v>0</v>
      </c>
      <c r="AD32" s="8">
        <f t="shared" si="41"/>
        <v>0</v>
      </c>
      <c r="AE32" s="9">
        <f t="shared" si="3"/>
        <v>3</v>
      </c>
      <c r="AF32" s="11">
        <f t="shared" si="4"/>
        <v>25</v>
      </c>
      <c r="AG32" s="11">
        <f t="array" ref="AG32">AVEDEV(IF(W32:AD32&gt;0,W32:AD32))</f>
        <v>19</v>
      </c>
      <c r="AH32" s="11">
        <f t="shared" si="26"/>
        <v>2.916666667</v>
      </c>
      <c r="AI32" s="12" t="s">
        <v>77</v>
      </c>
    </row>
    <row r="33" ht="15.75" customHeight="1">
      <c r="A33" s="10">
        <v>45229.0</v>
      </c>
      <c r="B33" s="15">
        <v>0.0</v>
      </c>
      <c r="C33" s="15">
        <v>7.0</v>
      </c>
      <c r="D33" s="15">
        <v>7.0</v>
      </c>
      <c r="E33" s="15">
        <v>14.0</v>
      </c>
      <c r="F33" s="15">
        <v>7.0</v>
      </c>
      <c r="G33" s="15">
        <v>10.0</v>
      </c>
      <c r="H33" s="15">
        <v>2.0</v>
      </c>
      <c r="I33" s="15">
        <v>0.0</v>
      </c>
      <c r="J33" s="15">
        <v>0.0</v>
      </c>
      <c r="K33" s="7"/>
      <c r="L33" s="7">
        <f t="shared" si="15"/>
        <v>47</v>
      </c>
      <c r="M33" s="15">
        <v>4.0</v>
      </c>
      <c r="N33" s="15">
        <v>5.0</v>
      </c>
      <c r="O33" s="15">
        <v>13.0</v>
      </c>
      <c r="P33" s="15">
        <v>3.0</v>
      </c>
      <c r="Q33" s="15">
        <v>8.0</v>
      </c>
      <c r="R33" s="15">
        <v>20.0</v>
      </c>
      <c r="S33" s="15">
        <v>0.0</v>
      </c>
      <c r="T33" s="15">
        <v>0.0</v>
      </c>
      <c r="U33" s="8"/>
      <c r="V33" s="8">
        <f t="shared" si="16"/>
        <v>53</v>
      </c>
      <c r="W33" s="8">
        <f t="shared" ref="W33:AD33" si="42">sum(C33+M33)</f>
        <v>11</v>
      </c>
      <c r="X33" s="8">
        <f t="shared" si="42"/>
        <v>12</v>
      </c>
      <c r="Y33" s="8">
        <f t="shared" si="42"/>
        <v>27</v>
      </c>
      <c r="Z33" s="8">
        <f t="shared" si="42"/>
        <v>10</v>
      </c>
      <c r="AA33" s="8">
        <f t="shared" si="42"/>
        <v>18</v>
      </c>
      <c r="AB33" s="8">
        <f t="shared" si="42"/>
        <v>22</v>
      </c>
      <c r="AC33" s="8">
        <f t="shared" si="42"/>
        <v>0</v>
      </c>
      <c r="AD33" s="8">
        <f t="shared" si="42"/>
        <v>0</v>
      </c>
      <c r="AE33" s="9">
        <f t="shared" si="3"/>
        <v>5</v>
      </c>
      <c r="AF33" s="11">
        <f t="shared" si="4"/>
        <v>16.66666667</v>
      </c>
      <c r="AG33" s="11">
        <f t="array" ref="AG33">AVEDEV(IF(W33:AD33&gt;0,W33:AD33))</f>
        <v>5.666666667</v>
      </c>
      <c r="AH33" s="11">
        <f t="shared" si="26"/>
        <v>2.916666667</v>
      </c>
      <c r="AI33" s="12" t="s">
        <v>77</v>
      </c>
    </row>
    <row r="34" ht="15.75" customHeight="1">
      <c r="A34" s="10">
        <v>45230.0</v>
      </c>
      <c r="B34" s="15">
        <v>0.0</v>
      </c>
      <c r="C34" s="15">
        <v>7.0</v>
      </c>
      <c r="D34" s="15">
        <v>12.0</v>
      </c>
      <c r="E34" s="15">
        <v>11.0</v>
      </c>
      <c r="F34" s="15">
        <v>22.0</v>
      </c>
      <c r="G34" s="15">
        <v>0.0</v>
      </c>
      <c r="H34" s="15">
        <v>0.0</v>
      </c>
      <c r="I34" s="15">
        <v>0.0</v>
      </c>
      <c r="J34" s="15">
        <v>0.0</v>
      </c>
      <c r="K34" s="7"/>
      <c r="L34" s="7">
        <f t="shared" si="15"/>
        <v>52</v>
      </c>
      <c r="M34" s="15">
        <v>3.0</v>
      </c>
      <c r="N34" s="15">
        <v>13.0</v>
      </c>
      <c r="O34" s="15">
        <v>7.0</v>
      </c>
      <c r="P34" s="15">
        <v>25.0</v>
      </c>
      <c r="Q34" s="15">
        <v>0.0</v>
      </c>
      <c r="R34" s="15">
        <v>0.0</v>
      </c>
      <c r="S34" s="15">
        <v>0.0</v>
      </c>
      <c r="T34" s="15">
        <v>0.0</v>
      </c>
      <c r="U34" s="8"/>
      <c r="V34" s="8">
        <f t="shared" si="16"/>
        <v>48</v>
      </c>
      <c r="W34" s="8">
        <f t="shared" ref="W34:AD34" si="43">sum(C34+M34)</f>
        <v>10</v>
      </c>
      <c r="X34" s="8">
        <f t="shared" si="43"/>
        <v>25</v>
      </c>
      <c r="Y34" s="8">
        <f t="shared" si="43"/>
        <v>18</v>
      </c>
      <c r="Z34" s="8">
        <f t="shared" si="43"/>
        <v>47</v>
      </c>
      <c r="AA34" s="8">
        <f t="shared" si="43"/>
        <v>0</v>
      </c>
      <c r="AB34" s="8">
        <f t="shared" si="43"/>
        <v>0</v>
      </c>
      <c r="AC34" s="8">
        <f t="shared" si="43"/>
        <v>0</v>
      </c>
      <c r="AD34" s="8">
        <f t="shared" si="43"/>
        <v>0</v>
      </c>
      <c r="AE34" s="9">
        <f t="shared" si="3"/>
        <v>3</v>
      </c>
      <c r="AF34" s="11">
        <f t="shared" si="4"/>
        <v>25</v>
      </c>
      <c r="AG34" s="11">
        <f t="array" ref="AG34">AVEDEV(IF(W34:AD34&gt;0,W34:AD34))</f>
        <v>11</v>
      </c>
      <c r="AH34" s="11">
        <f t="shared" si="26"/>
        <v>3.333333333</v>
      </c>
      <c r="AI34" s="12" t="s">
        <v>77</v>
      </c>
    </row>
    <row r="35" ht="15.75" customHeight="1">
      <c r="A35" s="10">
        <v>45231.0</v>
      </c>
      <c r="B35" s="15">
        <v>1.0</v>
      </c>
      <c r="C35" s="15">
        <v>7.0</v>
      </c>
      <c r="D35" s="15">
        <v>9.0</v>
      </c>
      <c r="E35" s="15">
        <v>21.0</v>
      </c>
      <c r="F35" s="15">
        <v>7.0</v>
      </c>
      <c r="G35" s="15">
        <v>6.0</v>
      </c>
      <c r="H35" s="15">
        <v>0.0</v>
      </c>
      <c r="I35" s="15">
        <v>0.0</v>
      </c>
      <c r="J35" s="15">
        <v>0.0</v>
      </c>
      <c r="K35" s="7"/>
      <c r="L35" s="7">
        <f t="shared" si="15"/>
        <v>50</v>
      </c>
      <c r="M35" s="15">
        <v>5.0</v>
      </c>
      <c r="N35" s="15">
        <v>1.0</v>
      </c>
      <c r="O35" s="15">
        <v>29.0</v>
      </c>
      <c r="P35" s="15">
        <v>8.0</v>
      </c>
      <c r="Q35" s="15">
        <v>7.0</v>
      </c>
      <c r="R35" s="15">
        <v>0.0</v>
      </c>
      <c r="S35" s="15">
        <v>0.0</v>
      </c>
      <c r="T35" s="15">
        <v>0.0</v>
      </c>
      <c r="U35" s="8"/>
      <c r="V35" s="8">
        <f t="shared" si="16"/>
        <v>50</v>
      </c>
      <c r="W35" s="8">
        <f t="shared" ref="W35:AD35" si="44">sum(C35+M35)</f>
        <v>12</v>
      </c>
      <c r="X35" s="8">
        <f t="shared" si="44"/>
        <v>10</v>
      </c>
      <c r="Y35" s="8">
        <f t="shared" si="44"/>
        <v>50</v>
      </c>
      <c r="Z35" s="8">
        <f t="shared" si="44"/>
        <v>15</v>
      </c>
      <c r="AA35" s="8">
        <f t="shared" si="44"/>
        <v>13</v>
      </c>
      <c r="AB35" s="8">
        <f t="shared" si="44"/>
        <v>0</v>
      </c>
      <c r="AC35" s="8">
        <f t="shared" si="44"/>
        <v>0</v>
      </c>
      <c r="AD35" s="8">
        <f t="shared" si="44"/>
        <v>0</v>
      </c>
      <c r="AE35" s="9">
        <f t="shared" si="3"/>
        <v>4</v>
      </c>
      <c r="AF35" s="11">
        <f t="shared" si="4"/>
        <v>20</v>
      </c>
      <c r="AG35" s="11">
        <f t="array" ref="AG35">AVEDEV(IF(W35:AD35&gt;0,W35:AD35))</f>
        <v>12</v>
      </c>
      <c r="AH35" s="11">
        <f t="shared" si="26"/>
        <v>3.333333333</v>
      </c>
      <c r="AI35" s="16" t="s">
        <v>78</v>
      </c>
    </row>
    <row r="36" ht="15.75" customHeight="1">
      <c r="A36" s="10">
        <v>45232.0</v>
      </c>
      <c r="B36" s="15">
        <v>0.0</v>
      </c>
      <c r="C36" s="15">
        <v>23.0</v>
      </c>
      <c r="D36" s="15">
        <v>15.0</v>
      </c>
      <c r="E36" s="15">
        <v>7.0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7"/>
      <c r="L36" s="7">
        <f t="shared" si="15"/>
        <v>45</v>
      </c>
      <c r="M36" s="15">
        <v>26.0</v>
      </c>
      <c r="N36" s="15">
        <v>22.0</v>
      </c>
      <c r="O36" s="15">
        <v>7.0</v>
      </c>
      <c r="P36" s="15">
        <v>0.0</v>
      </c>
      <c r="Q36" s="15">
        <v>0.0</v>
      </c>
      <c r="R36" s="15">
        <v>0.0</v>
      </c>
      <c r="S36" s="15">
        <v>0.0</v>
      </c>
      <c r="T36" s="15">
        <v>0.0</v>
      </c>
      <c r="U36" s="8"/>
      <c r="V36" s="8">
        <f t="shared" si="16"/>
        <v>55</v>
      </c>
      <c r="W36" s="8">
        <f t="shared" ref="W36:AD36" si="45">sum(C36+M36)</f>
        <v>49</v>
      </c>
      <c r="X36" s="8">
        <f t="shared" si="45"/>
        <v>37</v>
      </c>
      <c r="Y36" s="8">
        <f t="shared" si="45"/>
        <v>14</v>
      </c>
      <c r="Z36" s="8">
        <f t="shared" si="45"/>
        <v>0</v>
      </c>
      <c r="AA36" s="8">
        <f t="shared" si="45"/>
        <v>0</v>
      </c>
      <c r="AB36" s="8">
        <f t="shared" si="45"/>
        <v>0</v>
      </c>
      <c r="AC36" s="8">
        <f t="shared" si="45"/>
        <v>0</v>
      </c>
      <c r="AD36" s="8">
        <f t="shared" si="45"/>
        <v>0</v>
      </c>
      <c r="AE36" s="9">
        <f t="shared" si="3"/>
        <v>2</v>
      </c>
      <c r="AF36" s="11">
        <f t="shared" si="4"/>
        <v>33.33333333</v>
      </c>
      <c r="AG36" s="11">
        <f t="array" ref="AG36">AVEDEV(IF(W36:AD36&gt;0,W36:AD36))</f>
        <v>12.88888889</v>
      </c>
      <c r="AH36" s="11">
        <f t="shared" si="26"/>
        <v>5.416666667</v>
      </c>
      <c r="AI36" s="16" t="s">
        <v>78</v>
      </c>
    </row>
    <row r="37" ht="15.75" customHeight="1">
      <c r="A37" s="10">
        <v>45233.0</v>
      </c>
      <c r="B37" s="15">
        <v>1.0</v>
      </c>
      <c r="C37" s="15">
        <v>9.0</v>
      </c>
      <c r="D37" s="15">
        <v>7.0</v>
      </c>
      <c r="E37" s="15">
        <v>7.0</v>
      </c>
      <c r="F37" s="15">
        <v>10.0</v>
      </c>
      <c r="G37" s="15">
        <v>9.0</v>
      </c>
      <c r="H37" s="15">
        <v>9.0</v>
      </c>
      <c r="I37" s="15">
        <v>1.0</v>
      </c>
      <c r="J37" s="15">
        <v>0.0</v>
      </c>
      <c r="K37" s="7"/>
      <c r="L37" s="7">
        <f t="shared" si="15"/>
        <v>52</v>
      </c>
      <c r="M37" s="15">
        <v>6.0</v>
      </c>
      <c r="N37" s="15">
        <v>3.0</v>
      </c>
      <c r="O37" s="15">
        <v>14.0</v>
      </c>
      <c r="P37" s="15">
        <v>9.0</v>
      </c>
      <c r="Q37" s="15">
        <v>11.0</v>
      </c>
      <c r="R37" s="15">
        <v>4.0</v>
      </c>
      <c r="S37" s="15">
        <v>1.0</v>
      </c>
      <c r="T37" s="15">
        <v>0.0</v>
      </c>
      <c r="U37" s="8"/>
      <c r="V37" s="8">
        <f t="shared" si="16"/>
        <v>48</v>
      </c>
      <c r="W37" s="8">
        <f t="shared" ref="W37:AD37" si="46">sum(C37+M37)</f>
        <v>15</v>
      </c>
      <c r="X37" s="8">
        <f t="shared" si="46"/>
        <v>10</v>
      </c>
      <c r="Y37" s="8">
        <f t="shared" si="46"/>
        <v>21</v>
      </c>
      <c r="Z37" s="8">
        <f t="shared" si="46"/>
        <v>19</v>
      </c>
      <c r="AA37" s="8">
        <f t="shared" si="46"/>
        <v>20</v>
      </c>
      <c r="AB37" s="8">
        <f t="shared" si="46"/>
        <v>13</v>
      </c>
      <c r="AC37" s="8">
        <f t="shared" si="46"/>
        <v>2</v>
      </c>
      <c r="AD37" s="8">
        <f t="shared" si="46"/>
        <v>0</v>
      </c>
      <c r="AE37" s="9">
        <f t="shared" si="3"/>
        <v>6</v>
      </c>
      <c r="AF37" s="11">
        <f t="shared" si="4"/>
        <v>14.28571429</v>
      </c>
      <c r="AG37" s="11">
        <f t="array" ref="AG37">AVEDEV(IF(W37:AD37&gt;0,W37:AD37))</f>
        <v>5.102040816</v>
      </c>
      <c r="AH37" s="11">
        <f t="shared" si="26"/>
        <v>6.011904762</v>
      </c>
      <c r="AI37" s="16" t="s">
        <v>78</v>
      </c>
    </row>
    <row r="38" ht="15.75" customHeight="1">
      <c r="A38" s="10">
        <v>45236.0</v>
      </c>
      <c r="B38" s="15">
        <v>1.0</v>
      </c>
      <c r="C38" s="15">
        <v>7.0</v>
      </c>
      <c r="D38" s="15">
        <v>10.0</v>
      </c>
      <c r="E38" s="15">
        <v>8.0</v>
      </c>
      <c r="F38" s="15">
        <v>10.0</v>
      </c>
      <c r="G38" s="15">
        <v>18.0</v>
      </c>
      <c r="H38" s="15">
        <v>0.0</v>
      </c>
      <c r="I38" s="15">
        <v>0.0</v>
      </c>
      <c r="J38" s="15">
        <v>0.0</v>
      </c>
      <c r="K38" s="7"/>
      <c r="L38" s="7">
        <f t="shared" si="15"/>
        <v>53</v>
      </c>
      <c r="M38" s="15">
        <v>3.0</v>
      </c>
      <c r="N38" s="15">
        <v>0.0</v>
      </c>
      <c r="O38" s="15">
        <v>10.0</v>
      </c>
      <c r="P38" s="15">
        <v>8.0</v>
      </c>
      <c r="Q38" s="15">
        <v>26.0</v>
      </c>
      <c r="R38" s="15">
        <v>0.0</v>
      </c>
      <c r="S38" s="15">
        <v>0.0</v>
      </c>
      <c r="T38" s="15">
        <v>0.0</v>
      </c>
      <c r="U38" s="8"/>
      <c r="V38" s="8">
        <f t="shared" si="16"/>
        <v>47</v>
      </c>
      <c r="W38" s="8">
        <f t="shared" ref="W38:AD38" si="47">sum(C38+M38)</f>
        <v>10</v>
      </c>
      <c r="X38" s="8">
        <f t="shared" si="47"/>
        <v>10</v>
      </c>
      <c r="Y38" s="8">
        <f t="shared" si="47"/>
        <v>18</v>
      </c>
      <c r="Z38" s="8">
        <f t="shared" si="47"/>
        <v>18</v>
      </c>
      <c r="AA38" s="8">
        <f t="shared" si="47"/>
        <v>44</v>
      </c>
      <c r="AB38" s="8">
        <f t="shared" si="47"/>
        <v>0</v>
      </c>
      <c r="AC38" s="8">
        <f t="shared" si="47"/>
        <v>0</v>
      </c>
      <c r="AD38" s="8">
        <f t="shared" si="47"/>
        <v>0</v>
      </c>
      <c r="AE38" s="9">
        <f t="shared" si="3"/>
        <v>4</v>
      </c>
      <c r="AF38" s="11">
        <f t="shared" si="4"/>
        <v>20</v>
      </c>
      <c r="AG38" s="11">
        <f t="array" ref="AG38">AVEDEV(IF(W38:AD38&gt;0,W38:AD38))</f>
        <v>9.6</v>
      </c>
      <c r="AH38" s="11">
        <f t="shared" si="26"/>
        <v>5.714285714</v>
      </c>
      <c r="AI38" s="16" t="s">
        <v>78</v>
      </c>
    </row>
    <row r="39" ht="15.75" customHeight="1">
      <c r="A39" s="17">
        <v>45237.0</v>
      </c>
      <c r="B39" s="15">
        <v>0.0</v>
      </c>
      <c r="C39" s="15">
        <v>17.0</v>
      </c>
      <c r="D39" s="15">
        <v>7.0</v>
      </c>
      <c r="E39" s="15">
        <v>10.0</v>
      </c>
      <c r="F39" s="15">
        <v>15.0</v>
      </c>
      <c r="G39" s="15">
        <v>4.0</v>
      </c>
      <c r="H39" s="15">
        <v>0.0</v>
      </c>
      <c r="I39" s="15">
        <v>0.0</v>
      </c>
      <c r="J39" s="15">
        <v>0.0</v>
      </c>
      <c r="K39" s="7"/>
      <c r="L39" s="7">
        <f t="shared" si="15"/>
        <v>53</v>
      </c>
      <c r="M39" s="15">
        <v>22.0</v>
      </c>
      <c r="N39" s="15">
        <v>4.0</v>
      </c>
      <c r="O39" s="15">
        <v>7.0</v>
      </c>
      <c r="P39" s="15">
        <v>11.0</v>
      </c>
      <c r="Q39" s="15">
        <v>3.0</v>
      </c>
      <c r="R39" s="15">
        <v>0.0</v>
      </c>
      <c r="S39" s="15">
        <v>0.0</v>
      </c>
      <c r="T39" s="15">
        <v>0.0</v>
      </c>
      <c r="U39" s="8"/>
      <c r="V39" s="8">
        <f t="shared" si="16"/>
        <v>47</v>
      </c>
      <c r="W39" s="8">
        <f t="shared" ref="W39:AD39" si="48">sum(C39+M39)</f>
        <v>39</v>
      </c>
      <c r="X39" s="8">
        <f t="shared" si="48"/>
        <v>11</v>
      </c>
      <c r="Y39" s="8">
        <f t="shared" si="48"/>
        <v>17</v>
      </c>
      <c r="Z39" s="8">
        <f t="shared" si="48"/>
        <v>26</v>
      </c>
      <c r="AA39" s="8">
        <f t="shared" si="48"/>
        <v>7</v>
      </c>
      <c r="AB39" s="8">
        <f t="shared" si="48"/>
        <v>0</v>
      </c>
      <c r="AC39" s="8">
        <f t="shared" si="48"/>
        <v>0</v>
      </c>
      <c r="AD39" s="8">
        <f t="shared" si="48"/>
        <v>0</v>
      </c>
      <c r="AE39" s="9">
        <f t="shared" si="3"/>
        <v>4</v>
      </c>
      <c r="AF39" s="11">
        <f t="shared" si="4"/>
        <v>20</v>
      </c>
      <c r="AG39" s="11">
        <f t="array" ref="AG39">AVEDEV(IF(W39:AD39&gt;0,W39:AD39))</f>
        <v>10</v>
      </c>
      <c r="AH39" s="11">
        <f t="shared" si="26"/>
        <v>5.714285714</v>
      </c>
      <c r="AI39" s="16" t="s">
        <v>78</v>
      </c>
    </row>
    <row r="40" ht="15.75" customHeight="1">
      <c r="A40" s="17">
        <v>45238.0</v>
      </c>
      <c r="B40" s="15">
        <v>1.0</v>
      </c>
      <c r="C40" s="15">
        <v>7.0</v>
      </c>
      <c r="D40" s="15">
        <v>8.0</v>
      </c>
      <c r="E40" s="15">
        <v>18.0</v>
      </c>
      <c r="F40" s="15">
        <v>10.0</v>
      </c>
      <c r="G40" s="15">
        <v>3.0</v>
      </c>
      <c r="H40" s="15">
        <v>0.0</v>
      </c>
      <c r="I40" s="15">
        <v>0.0</v>
      </c>
      <c r="J40" s="15">
        <v>0.0</v>
      </c>
      <c r="K40" s="7"/>
      <c r="L40" s="7">
        <f t="shared" si="15"/>
        <v>46</v>
      </c>
      <c r="M40" s="15">
        <v>5.0</v>
      </c>
      <c r="N40" s="15">
        <v>2.0</v>
      </c>
      <c r="O40" s="15">
        <v>30.0</v>
      </c>
      <c r="P40" s="15">
        <v>9.0</v>
      </c>
      <c r="Q40" s="15">
        <v>8.0</v>
      </c>
      <c r="R40" s="15">
        <v>0.0</v>
      </c>
      <c r="S40" s="15">
        <v>0.0</v>
      </c>
      <c r="T40" s="15">
        <v>0.0</v>
      </c>
      <c r="U40" s="8"/>
      <c r="V40" s="8">
        <f t="shared" si="16"/>
        <v>54</v>
      </c>
      <c r="W40" s="8">
        <f t="shared" ref="W40:AD40" si="49">sum(C40+M40)</f>
        <v>12</v>
      </c>
      <c r="X40" s="8">
        <f t="shared" si="49"/>
        <v>10</v>
      </c>
      <c r="Y40" s="8">
        <f t="shared" si="49"/>
        <v>48</v>
      </c>
      <c r="Z40" s="8">
        <f t="shared" si="49"/>
        <v>19</v>
      </c>
      <c r="AA40" s="8">
        <f t="shared" si="49"/>
        <v>11</v>
      </c>
      <c r="AB40" s="8">
        <f t="shared" si="49"/>
        <v>0</v>
      </c>
      <c r="AC40" s="8">
        <f t="shared" si="49"/>
        <v>0</v>
      </c>
      <c r="AD40" s="8">
        <f t="shared" si="49"/>
        <v>0</v>
      </c>
      <c r="AE40" s="9">
        <f t="shared" si="3"/>
        <v>4</v>
      </c>
      <c r="AF40" s="11">
        <f t="shared" si="4"/>
        <v>20</v>
      </c>
      <c r="AG40" s="11">
        <f t="array" ref="AG40">AVEDEV(IF(W40:AD40&gt;0,W40:AD40))</f>
        <v>11.2</v>
      </c>
      <c r="AH40" s="11">
        <f t="shared" si="26"/>
        <v>2.142857143</v>
      </c>
      <c r="AI40" s="16" t="s">
        <v>78</v>
      </c>
    </row>
    <row r="41" ht="15.75" customHeight="1">
      <c r="A41" s="17">
        <v>45239.0</v>
      </c>
      <c r="B41" s="15">
        <v>1.0</v>
      </c>
      <c r="C41" s="15">
        <v>10.0</v>
      </c>
      <c r="D41" s="15">
        <v>10.0</v>
      </c>
      <c r="E41" s="15">
        <v>8.0</v>
      </c>
      <c r="F41" s="15">
        <v>13.0</v>
      </c>
      <c r="G41" s="15">
        <v>16.0</v>
      </c>
      <c r="H41" s="15">
        <v>0.0</v>
      </c>
      <c r="I41" s="15">
        <v>0.0</v>
      </c>
      <c r="J41" s="15">
        <v>0.0</v>
      </c>
      <c r="K41" s="7"/>
      <c r="L41" s="7">
        <f t="shared" si="15"/>
        <v>57</v>
      </c>
      <c r="M41" s="15">
        <v>0.0</v>
      </c>
      <c r="N41" s="15">
        <v>0.0</v>
      </c>
      <c r="O41" s="15">
        <v>15.0</v>
      </c>
      <c r="P41" s="15">
        <v>13.0</v>
      </c>
      <c r="Q41" s="15">
        <v>15.0</v>
      </c>
      <c r="R41" s="15">
        <v>0.0</v>
      </c>
      <c r="S41" s="15">
        <v>0.0</v>
      </c>
      <c r="T41" s="15">
        <v>0.0</v>
      </c>
      <c r="U41" s="8"/>
      <c r="V41" s="8">
        <f t="shared" si="16"/>
        <v>43</v>
      </c>
      <c r="W41" s="8">
        <f t="shared" ref="W41:AD41" si="50">sum(C41+M41)</f>
        <v>10</v>
      </c>
      <c r="X41" s="8">
        <f t="shared" si="50"/>
        <v>10</v>
      </c>
      <c r="Y41" s="8">
        <f t="shared" si="50"/>
        <v>23</v>
      </c>
      <c r="Z41" s="8">
        <f t="shared" si="50"/>
        <v>26</v>
      </c>
      <c r="AA41" s="8">
        <f t="shared" si="50"/>
        <v>31</v>
      </c>
      <c r="AB41" s="8">
        <f t="shared" si="50"/>
        <v>0</v>
      </c>
      <c r="AC41" s="8">
        <f t="shared" si="50"/>
        <v>0</v>
      </c>
      <c r="AD41" s="8">
        <f t="shared" si="50"/>
        <v>0</v>
      </c>
      <c r="AE41" s="9">
        <f t="shared" si="3"/>
        <v>4</v>
      </c>
      <c r="AF41" s="11">
        <f t="shared" si="4"/>
        <v>20</v>
      </c>
      <c r="AG41" s="11">
        <f t="array" ref="AG41">AVEDEV(IF(W41:AD41&gt;0,W41:AD41))</f>
        <v>8</v>
      </c>
      <c r="AH41" s="11">
        <f t="shared" si="26"/>
        <v>0</v>
      </c>
      <c r="AI41" s="16" t="s">
        <v>78</v>
      </c>
    </row>
    <row r="42" ht="15.75" customHeight="1">
      <c r="A42" s="17">
        <v>45240.0</v>
      </c>
      <c r="B42" s="15">
        <v>1.0</v>
      </c>
      <c r="C42" s="15">
        <v>7.0</v>
      </c>
      <c r="D42" s="15">
        <v>10.0</v>
      </c>
      <c r="E42" s="15">
        <v>13.0</v>
      </c>
      <c r="F42" s="15">
        <v>7.0</v>
      </c>
      <c r="G42" s="15">
        <v>10.0</v>
      </c>
      <c r="H42" s="15">
        <v>9.0</v>
      </c>
      <c r="I42" s="15">
        <v>1.0</v>
      </c>
      <c r="J42" s="15">
        <v>0.0</v>
      </c>
      <c r="K42" s="7"/>
      <c r="L42" s="7">
        <f t="shared" si="15"/>
        <v>57</v>
      </c>
      <c r="M42" s="15">
        <v>5.0</v>
      </c>
      <c r="N42" s="15">
        <v>0.0</v>
      </c>
      <c r="O42" s="15">
        <v>12.0</v>
      </c>
      <c r="P42" s="15">
        <v>3.0</v>
      </c>
      <c r="Q42" s="15">
        <v>10.0</v>
      </c>
      <c r="R42" s="15">
        <v>9.0</v>
      </c>
      <c r="S42" s="15">
        <v>4.0</v>
      </c>
      <c r="T42" s="15">
        <v>0.0</v>
      </c>
      <c r="U42" s="8"/>
      <c r="V42" s="8">
        <f t="shared" si="16"/>
        <v>43</v>
      </c>
      <c r="W42" s="8">
        <f t="shared" ref="W42:AD42" si="51">sum(C42+M42)</f>
        <v>12</v>
      </c>
      <c r="X42" s="8">
        <f t="shared" si="51"/>
        <v>10</v>
      </c>
      <c r="Y42" s="8">
        <f t="shared" si="51"/>
        <v>25</v>
      </c>
      <c r="Z42" s="8">
        <f t="shared" si="51"/>
        <v>10</v>
      </c>
      <c r="AA42" s="8">
        <f t="shared" si="51"/>
        <v>20</v>
      </c>
      <c r="AB42" s="8">
        <f t="shared" si="51"/>
        <v>18</v>
      </c>
      <c r="AC42" s="8">
        <f t="shared" si="51"/>
        <v>5</v>
      </c>
      <c r="AD42" s="8">
        <f t="shared" si="51"/>
        <v>0</v>
      </c>
      <c r="AE42" s="9">
        <f t="shared" si="3"/>
        <v>6</v>
      </c>
      <c r="AF42" s="11">
        <f t="shared" si="4"/>
        <v>14.28571429</v>
      </c>
      <c r="AG42" s="11">
        <f t="array" ref="AG42">AVEDEV(IF(W42:AD42&gt;0,W42:AD42))</f>
        <v>5.755102041</v>
      </c>
      <c r="AH42" s="11">
        <f t="shared" si="26"/>
        <v>2.142857143</v>
      </c>
      <c r="AI42" s="16" t="s">
        <v>78</v>
      </c>
    </row>
    <row r="43" ht="15.75" customHeight="1">
      <c r="A43" s="18">
        <v>45243.0</v>
      </c>
      <c r="B43" s="15">
        <v>1.0</v>
      </c>
      <c r="C43" s="15">
        <v>7.0</v>
      </c>
      <c r="D43" s="15">
        <v>10.0</v>
      </c>
      <c r="E43" s="15">
        <v>7.0</v>
      </c>
      <c r="F43" s="15">
        <v>7.0</v>
      </c>
      <c r="G43" s="15">
        <v>12.0</v>
      </c>
      <c r="H43" s="15">
        <v>10.0</v>
      </c>
      <c r="I43" s="15">
        <v>7.0</v>
      </c>
      <c r="J43" s="15">
        <v>7.0</v>
      </c>
      <c r="K43" s="19">
        <v>1.0</v>
      </c>
      <c r="L43" s="7">
        <f>SUM(C43:K43)</f>
        <v>68</v>
      </c>
      <c r="M43" s="15">
        <v>3.0</v>
      </c>
      <c r="N43" s="15">
        <v>0.0</v>
      </c>
      <c r="O43" s="15">
        <v>6.0</v>
      </c>
      <c r="P43" s="15">
        <v>4.0</v>
      </c>
      <c r="Q43" s="15">
        <v>9.0</v>
      </c>
      <c r="R43" s="15">
        <v>0.0</v>
      </c>
      <c r="S43" s="15">
        <v>5.0</v>
      </c>
      <c r="T43" s="15">
        <v>5.0</v>
      </c>
      <c r="U43" s="15">
        <v>0.0</v>
      </c>
      <c r="V43" s="8">
        <f>SUM(M43:U43)</f>
        <v>32</v>
      </c>
      <c r="W43" s="8">
        <f t="shared" ref="W43:AD43" si="52">sum(C43+M43)</f>
        <v>10</v>
      </c>
      <c r="X43" s="8">
        <f t="shared" si="52"/>
        <v>10</v>
      </c>
      <c r="Y43" s="8">
        <f t="shared" si="52"/>
        <v>13</v>
      </c>
      <c r="Z43" s="8">
        <f t="shared" si="52"/>
        <v>11</v>
      </c>
      <c r="AA43" s="8">
        <f t="shared" si="52"/>
        <v>21</v>
      </c>
      <c r="AB43" s="8">
        <f t="shared" si="52"/>
        <v>10</v>
      </c>
      <c r="AC43" s="8">
        <f t="shared" si="52"/>
        <v>12</v>
      </c>
      <c r="AD43" s="8">
        <f t="shared" si="52"/>
        <v>12</v>
      </c>
      <c r="AE43" s="9">
        <f t="shared" si="3"/>
        <v>7</v>
      </c>
      <c r="AF43" s="11">
        <f t="shared" si="4"/>
        <v>12.375</v>
      </c>
      <c r="AG43" s="11">
        <f t="array" ref="AG43">AVEDEV(IF(W43:AD43&gt;0,W43:AD43))</f>
        <v>2.3125</v>
      </c>
      <c r="AH43" s="11">
        <f t="shared" si="26"/>
        <v>3.334821429</v>
      </c>
      <c r="AI43" s="16" t="s">
        <v>78</v>
      </c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7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9"/>
      <c r="AF44" s="11"/>
      <c r="AG44" s="11"/>
      <c r="AH44" s="11"/>
      <c r="AI44" s="20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7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  <c r="AF45" s="11"/>
      <c r="AG45" s="11"/>
      <c r="AH45" s="11"/>
      <c r="AI45" s="20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7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9"/>
      <c r="AF46" s="11"/>
      <c r="AG46" s="11"/>
      <c r="AH46" s="11"/>
      <c r="AI46" s="20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7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9"/>
      <c r="AF47" s="11"/>
      <c r="AG47" s="11"/>
      <c r="AH47" s="11"/>
      <c r="AI47" s="20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7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11"/>
      <c r="AG48" s="11"/>
      <c r="AH48" s="11"/>
      <c r="AI48" s="20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7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11"/>
      <c r="AG49" s="11"/>
      <c r="AH49" s="11"/>
      <c r="AI49" s="20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7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11"/>
      <c r="AG50" s="11"/>
      <c r="AH50" s="11"/>
      <c r="AI50" s="20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7"/>
      <c r="L51" s="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11"/>
      <c r="AG51" s="11"/>
      <c r="AH51" s="11"/>
      <c r="AI51" s="20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7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11"/>
      <c r="AG52" s="11"/>
      <c r="AH52" s="11"/>
      <c r="AI52" s="20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20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0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20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20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20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20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20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20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20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20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6.5"/>
    <col customWidth="1" min="4" max="4" width="6.63"/>
    <col customWidth="1" min="5" max="5" width="6.5"/>
    <col customWidth="1" min="6" max="6" width="7.25"/>
    <col customWidth="1" min="7" max="7" width="6.5"/>
    <col customWidth="1" min="8" max="8" width="7.38"/>
    <col customWidth="1" min="9" max="10" width="6.5"/>
    <col customWidth="1" min="11" max="11" width="7.25"/>
    <col customWidth="1" min="12" max="12" width="6.5"/>
    <col customWidth="1" min="13" max="13" width="6.75"/>
    <col customWidth="1" min="14" max="14" width="7.13"/>
    <col customWidth="1" min="15" max="15" width="7.38"/>
    <col customWidth="1" min="16" max="16" width="6.25"/>
    <col customWidth="1" min="17" max="17" width="6.63"/>
    <col customWidth="1" min="33" max="33" width="19.0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7" t="s">
        <v>51</v>
      </c>
      <c r="S1" s="7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61</v>
      </c>
      <c r="AC1" s="9" t="s">
        <v>62</v>
      </c>
      <c r="AD1" s="9" t="s">
        <v>63</v>
      </c>
      <c r="AE1" s="9" t="s">
        <v>13</v>
      </c>
      <c r="AF1" s="9" t="s">
        <v>14</v>
      </c>
      <c r="AG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>
        <f>SUM(C2:J2)</f>
        <v>0</v>
      </c>
      <c r="L2" s="7"/>
      <c r="M2" s="7"/>
      <c r="N2" s="7"/>
      <c r="O2" s="7"/>
      <c r="P2" s="7"/>
      <c r="Q2" s="7"/>
      <c r="R2" s="7"/>
      <c r="S2" s="7"/>
      <c r="T2" s="8">
        <f>SUM(L2:S2)</f>
        <v>0</v>
      </c>
      <c r="U2" s="8">
        <f t="shared" ref="U2:AB2" si="1">sum(C2+L2)</f>
        <v>0</v>
      </c>
      <c r="V2" s="8">
        <f t="shared" si="1"/>
        <v>0</v>
      </c>
      <c r="W2" s="8">
        <f t="shared" si="1"/>
        <v>0</v>
      </c>
      <c r="X2" s="8">
        <f t="shared" si="1"/>
        <v>0</v>
      </c>
      <c r="Y2" s="8">
        <f t="shared" si="1"/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9">
        <f t="shared" ref="AC2:AC47" si="3">(COUNTIF(U2:AB2,"&gt;0")-1)</f>
        <v>-1</v>
      </c>
      <c r="AD2" s="11" t="str">
        <f t="shared" ref="AD2:AD47" si="4">AVERAGEIF(U2:AB2,"&gt;0")</f>
        <v>#DIV/0!</v>
      </c>
      <c r="AE2" s="11" t="str">
        <f t="array" ref="AE2">AVEDEV(IF(U2:AB2&gt;0,U2:AB2))</f>
        <v>#DIV/0!</v>
      </c>
      <c r="AF2" s="11"/>
      <c r="AG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>
        <f t="shared" ref="K3:K10" si="5">SUM(C3:I3)</f>
        <v>0</v>
      </c>
      <c r="L3" s="7"/>
      <c r="M3" s="7"/>
      <c r="N3" s="7"/>
      <c r="O3" s="7"/>
      <c r="P3" s="7"/>
      <c r="Q3" s="7"/>
      <c r="R3" s="7"/>
      <c r="S3" s="7"/>
      <c r="T3" s="8">
        <f t="shared" ref="T3:T10" si="6">SUM(L3:R3)</f>
        <v>0</v>
      </c>
      <c r="U3" s="8">
        <f t="shared" ref="U3:AB3" si="2">sum(C3+L3)</f>
        <v>0</v>
      </c>
      <c r="V3" s="8">
        <f t="shared" si="2"/>
        <v>0</v>
      </c>
      <c r="W3" s="8">
        <f t="shared" si="2"/>
        <v>0</v>
      </c>
      <c r="X3" s="8">
        <f t="shared" si="2"/>
        <v>0</v>
      </c>
      <c r="Y3" s="8">
        <f t="shared" si="2"/>
        <v>0</v>
      </c>
      <c r="Z3" s="8">
        <f t="shared" si="2"/>
        <v>0</v>
      </c>
      <c r="AA3" s="8">
        <f t="shared" si="2"/>
        <v>0</v>
      </c>
      <c r="AB3" s="8">
        <f t="shared" si="2"/>
        <v>0</v>
      </c>
      <c r="AC3" s="9">
        <f t="shared" si="3"/>
        <v>-1</v>
      </c>
      <c r="AD3" s="11" t="str">
        <f t="shared" si="4"/>
        <v>#DIV/0!</v>
      </c>
      <c r="AE3" s="11" t="str">
        <f t="array" ref="AE3">AVEDEV(IF(U3:AB3&gt;0,U3:AB3))</f>
        <v>#DIV/0!</v>
      </c>
      <c r="AF3" s="11"/>
      <c r="AG3" s="12" t="s">
        <v>79</v>
      </c>
    </row>
    <row r="4" ht="15.75" customHeight="1">
      <c r="A4" s="10">
        <v>45177.0</v>
      </c>
      <c r="B4" s="13"/>
      <c r="C4" s="13"/>
      <c r="D4" s="13"/>
      <c r="E4" s="13"/>
      <c r="F4" s="13"/>
      <c r="G4" s="13"/>
      <c r="H4" s="13"/>
      <c r="I4" s="13"/>
      <c r="J4" s="7"/>
      <c r="K4" s="7">
        <f t="shared" si="5"/>
        <v>0</v>
      </c>
      <c r="L4" s="13"/>
      <c r="M4" s="13"/>
      <c r="N4" s="13"/>
      <c r="O4" s="13"/>
      <c r="P4" s="13"/>
      <c r="Q4" s="13"/>
      <c r="R4" s="13"/>
      <c r="S4" s="7"/>
      <c r="T4" s="8">
        <f t="shared" si="6"/>
        <v>0</v>
      </c>
      <c r="U4" s="8">
        <f t="shared" ref="U4:AB4" si="7">sum(C4+L4)</f>
        <v>0</v>
      </c>
      <c r="V4" s="8">
        <f t="shared" si="7"/>
        <v>0</v>
      </c>
      <c r="W4" s="8">
        <f t="shared" si="7"/>
        <v>0</v>
      </c>
      <c r="X4" s="8">
        <f t="shared" si="7"/>
        <v>0</v>
      </c>
      <c r="Y4" s="8">
        <f t="shared" si="7"/>
        <v>0</v>
      </c>
      <c r="Z4" s="8">
        <f t="shared" si="7"/>
        <v>0</v>
      </c>
      <c r="AA4" s="8">
        <f t="shared" si="7"/>
        <v>0</v>
      </c>
      <c r="AB4" s="8">
        <f t="shared" si="7"/>
        <v>0</v>
      </c>
      <c r="AC4" s="9">
        <f t="shared" si="3"/>
        <v>-1</v>
      </c>
      <c r="AD4" s="11" t="str">
        <f t="shared" si="4"/>
        <v>#DIV/0!</v>
      </c>
      <c r="AE4" s="11" t="str">
        <f t="array" ref="AE4">AVEDEV(IF(U4:AB4&gt;0,U4:AB4))</f>
        <v>#DIV/0!</v>
      </c>
      <c r="AF4" s="11"/>
      <c r="AG4" s="12" t="s">
        <v>80</v>
      </c>
    </row>
    <row r="5" ht="15.75" customHeight="1">
      <c r="A5" s="10">
        <v>45180.0</v>
      </c>
      <c r="B5" s="8"/>
      <c r="C5" s="8"/>
      <c r="D5" s="8"/>
      <c r="E5" s="8"/>
      <c r="F5" s="8"/>
      <c r="G5" s="8"/>
      <c r="H5" s="8"/>
      <c r="I5" s="8"/>
      <c r="J5" s="7"/>
      <c r="K5" s="7">
        <f t="shared" si="5"/>
        <v>0</v>
      </c>
      <c r="L5" s="8"/>
      <c r="M5" s="8"/>
      <c r="N5" s="8"/>
      <c r="O5" s="8"/>
      <c r="P5" s="8"/>
      <c r="Q5" s="8"/>
      <c r="R5" s="8"/>
      <c r="S5" s="7"/>
      <c r="T5" s="8">
        <f t="shared" si="6"/>
        <v>0</v>
      </c>
      <c r="U5" s="8">
        <f t="shared" ref="U5:AB5" si="8">sum(C5+L5)</f>
        <v>0</v>
      </c>
      <c r="V5" s="8">
        <f t="shared" si="8"/>
        <v>0</v>
      </c>
      <c r="W5" s="8">
        <f t="shared" si="8"/>
        <v>0</v>
      </c>
      <c r="X5" s="8">
        <f t="shared" si="8"/>
        <v>0</v>
      </c>
      <c r="Y5" s="8">
        <f t="shared" si="8"/>
        <v>0</v>
      </c>
      <c r="Z5" s="8">
        <f t="shared" si="8"/>
        <v>0</v>
      </c>
      <c r="AA5" s="8">
        <f t="shared" si="8"/>
        <v>0</v>
      </c>
      <c r="AB5" s="8">
        <f t="shared" si="8"/>
        <v>0</v>
      </c>
      <c r="AC5" s="9">
        <f t="shared" si="3"/>
        <v>-1</v>
      </c>
      <c r="AD5" s="11" t="str">
        <f t="shared" si="4"/>
        <v>#DIV/0!</v>
      </c>
      <c r="AE5" s="11" t="str">
        <f t="array" ref="AE5">AVEDEV(IF(U5:AB5&gt;0,U5:AB5))</f>
        <v>#DIV/0!</v>
      </c>
      <c r="AF5" s="11" t="str">
        <f t="shared" ref="AF5:AF6" si="10">AVEDEV(AD4:AD5)</f>
        <v>#DIV/0!</v>
      </c>
      <c r="AG5" s="12" t="s">
        <v>81</v>
      </c>
    </row>
    <row r="6" ht="15.75" customHeight="1">
      <c r="A6" s="10">
        <v>45181.0</v>
      </c>
      <c r="B6" s="8"/>
      <c r="C6" s="8"/>
      <c r="D6" s="8"/>
      <c r="E6" s="8"/>
      <c r="F6" s="8"/>
      <c r="G6" s="8"/>
      <c r="H6" s="8"/>
      <c r="I6" s="8"/>
      <c r="J6" s="7"/>
      <c r="K6" s="7">
        <f t="shared" si="5"/>
        <v>0</v>
      </c>
      <c r="L6" s="8"/>
      <c r="M6" s="8"/>
      <c r="N6" s="8"/>
      <c r="O6" s="8"/>
      <c r="P6" s="8"/>
      <c r="Q6" s="8"/>
      <c r="R6" s="8"/>
      <c r="S6" s="7"/>
      <c r="T6" s="8">
        <f t="shared" si="6"/>
        <v>0</v>
      </c>
      <c r="U6" s="8">
        <f t="shared" ref="U6:AB6" si="9">sum(C6+L6)</f>
        <v>0</v>
      </c>
      <c r="V6" s="8">
        <f t="shared" si="9"/>
        <v>0</v>
      </c>
      <c r="W6" s="8">
        <f t="shared" si="9"/>
        <v>0</v>
      </c>
      <c r="X6" s="8">
        <f t="shared" si="9"/>
        <v>0</v>
      </c>
      <c r="Y6" s="8">
        <f t="shared" si="9"/>
        <v>0</v>
      </c>
      <c r="Z6" s="8">
        <f t="shared" si="9"/>
        <v>0</v>
      </c>
      <c r="AA6" s="8">
        <f t="shared" si="9"/>
        <v>0</v>
      </c>
      <c r="AB6" s="8">
        <f t="shared" si="9"/>
        <v>0</v>
      </c>
      <c r="AC6" s="9">
        <f t="shared" si="3"/>
        <v>-1</v>
      </c>
      <c r="AD6" s="11" t="str">
        <f t="shared" si="4"/>
        <v>#DIV/0!</v>
      </c>
      <c r="AE6" s="11" t="str">
        <f t="array" ref="AE6">AVEDEV(IF(U6:AB6&gt;0,U6:AB6))</f>
        <v>#DIV/0!</v>
      </c>
      <c r="AF6" s="11" t="str">
        <f t="shared" si="10"/>
        <v>#DIV/0!</v>
      </c>
      <c r="AG6" s="12" t="s">
        <v>81</v>
      </c>
    </row>
    <row r="7" ht="15.75" customHeight="1">
      <c r="A7" s="10">
        <v>45182.0</v>
      </c>
      <c r="B7" s="8"/>
      <c r="C7" s="8"/>
      <c r="D7" s="8"/>
      <c r="E7" s="8"/>
      <c r="F7" s="8"/>
      <c r="G7" s="8"/>
      <c r="H7" s="8"/>
      <c r="I7" s="8"/>
      <c r="J7" s="7"/>
      <c r="K7" s="7">
        <f t="shared" si="5"/>
        <v>0</v>
      </c>
      <c r="L7" s="8"/>
      <c r="M7" s="8"/>
      <c r="N7" s="8"/>
      <c r="O7" s="8"/>
      <c r="P7" s="8"/>
      <c r="Q7" s="8"/>
      <c r="R7" s="8"/>
      <c r="S7" s="7"/>
      <c r="T7" s="8">
        <f t="shared" si="6"/>
        <v>0</v>
      </c>
      <c r="U7" s="8">
        <f t="shared" ref="U7:AB7" si="11">sum(C7+L7)</f>
        <v>0</v>
      </c>
      <c r="V7" s="8">
        <f t="shared" si="11"/>
        <v>0</v>
      </c>
      <c r="W7" s="8">
        <f t="shared" si="11"/>
        <v>0</v>
      </c>
      <c r="X7" s="8">
        <f t="shared" si="11"/>
        <v>0</v>
      </c>
      <c r="Y7" s="8">
        <f t="shared" si="11"/>
        <v>0</v>
      </c>
      <c r="Z7" s="8">
        <f t="shared" si="11"/>
        <v>0</v>
      </c>
      <c r="AA7" s="8">
        <f t="shared" si="11"/>
        <v>0</v>
      </c>
      <c r="AB7" s="8">
        <f t="shared" si="11"/>
        <v>0</v>
      </c>
      <c r="AC7" s="9">
        <f t="shared" si="3"/>
        <v>-1</v>
      </c>
      <c r="AD7" s="11" t="str">
        <f t="shared" si="4"/>
        <v>#DIV/0!</v>
      </c>
      <c r="AE7" s="11" t="str">
        <f t="array" ref="AE7">AVEDEV(IF(U7:AB7&gt;0,U7:AB7))</f>
        <v>#DIV/0!</v>
      </c>
      <c r="AF7" s="11" t="str">
        <f>AVEDEV(AD5:AD7)</f>
        <v>#DIV/0!</v>
      </c>
      <c r="AG7" s="12" t="s">
        <v>82</v>
      </c>
    </row>
    <row r="8" ht="15.75" customHeight="1">
      <c r="A8" s="10">
        <v>45183.0</v>
      </c>
      <c r="B8" s="8"/>
      <c r="C8" s="8"/>
      <c r="D8" s="8"/>
      <c r="E8" s="8"/>
      <c r="F8" s="8"/>
      <c r="G8" s="8"/>
      <c r="H8" s="8"/>
      <c r="I8" s="8"/>
      <c r="J8" s="7"/>
      <c r="K8" s="7">
        <f t="shared" si="5"/>
        <v>0</v>
      </c>
      <c r="L8" s="8"/>
      <c r="M8" s="8"/>
      <c r="N8" s="8"/>
      <c r="O8" s="8"/>
      <c r="P8" s="8"/>
      <c r="Q8" s="8"/>
      <c r="R8" s="8"/>
      <c r="S8" s="7"/>
      <c r="T8" s="8">
        <f t="shared" si="6"/>
        <v>0</v>
      </c>
      <c r="U8" s="8">
        <f t="shared" ref="U8:AB8" si="12">sum(C8+L8)</f>
        <v>0</v>
      </c>
      <c r="V8" s="8">
        <f t="shared" si="12"/>
        <v>0</v>
      </c>
      <c r="W8" s="8">
        <f t="shared" si="12"/>
        <v>0</v>
      </c>
      <c r="X8" s="8">
        <f t="shared" si="12"/>
        <v>0</v>
      </c>
      <c r="Y8" s="8">
        <f t="shared" si="12"/>
        <v>0</v>
      </c>
      <c r="Z8" s="8">
        <f t="shared" si="12"/>
        <v>0</v>
      </c>
      <c r="AA8" s="8">
        <f t="shared" si="12"/>
        <v>0</v>
      </c>
      <c r="AB8" s="8">
        <f t="shared" si="12"/>
        <v>0</v>
      </c>
      <c r="AC8" s="9">
        <f t="shared" si="3"/>
        <v>-1</v>
      </c>
      <c r="AD8" s="11" t="str">
        <f t="shared" si="4"/>
        <v>#DIV/0!</v>
      </c>
      <c r="AE8" s="11" t="str">
        <f t="array" ref="AE8">AVEDEV(IF(U8:AB8&gt;0,U8:AB8))</f>
        <v>#DIV/0!</v>
      </c>
      <c r="AF8" s="11" t="str">
        <f t="shared" ref="AF8:AF12" si="14">AVEDEV(AD5:AD8)</f>
        <v>#DIV/0!</v>
      </c>
      <c r="AG8" s="12" t="s">
        <v>82</v>
      </c>
    </row>
    <row r="9" ht="15.75" customHeight="1">
      <c r="A9" s="10">
        <v>45184.0</v>
      </c>
      <c r="B9" s="8"/>
      <c r="C9" s="8"/>
      <c r="D9" s="8"/>
      <c r="E9" s="8"/>
      <c r="F9" s="8"/>
      <c r="G9" s="8"/>
      <c r="H9" s="8"/>
      <c r="I9" s="8"/>
      <c r="J9" s="7"/>
      <c r="K9" s="7">
        <f t="shared" si="5"/>
        <v>0</v>
      </c>
      <c r="L9" s="8"/>
      <c r="M9" s="8"/>
      <c r="N9" s="8"/>
      <c r="O9" s="8"/>
      <c r="P9" s="8"/>
      <c r="Q9" s="8"/>
      <c r="R9" s="8"/>
      <c r="S9" s="7"/>
      <c r="T9" s="8">
        <f t="shared" si="6"/>
        <v>0</v>
      </c>
      <c r="U9" s="8">
        <f t="shared" ref="U9:AB9" si="13">sum(C9+L9)</f>
        <v>0</v>
      </c>
      <c r="V9" s="8">
        <f t="shared" si="13"/>
        <v>0</v>
      </c>
      <c r="W9" s="8">
        <f t="shared" si="13"/>
        <v>0</v>
      </c>
      <c r="X9" s="8">
        <f t="shared" si="13"/>
        <v>0</v>
      </c>
      <c r="Y9" s="8">
        <f t="shared" si="13"/>
        <v>0</v>
      </c>
      <c r="Z9" s="8">
        <f t="shared" si="13"/>
        <v>0</v>
      </c>
      <c r="AA9" s="8">
        <f t="shared" si="13"/>
        <v>0</v>
      </c>
      <c r="AB9" s="8">
        <f t="shared" si="13"/>
        <v>0</v>
      </c>
      <c r="AC9" s="9">
        <f t="shared" si="3"/>
        <v>-1</v>
      </c>
      <c r="AD9" s="11" t="str">
        <f t="shared" si="4"/>
        <v>#DIV/0!</v>
      </c>
      <c r="AE9" s="11" t="str">
        <f t="array" ref="AE9">AVEDEV(IF(U9:AB9&gt;0,U9:AB9))</f>
        <v>#DIV/0!</v>
      </c>
      <c r="AF9" s="11" t="str">
        <f t="shared" si="14"/>
        <v>#DIV/0!</v>
      </c>
      <c r="AG9" s="12" t="s">
        <v>82</v>
      </c>
    </row>
    <row r="10" ht="15.75" customHeight="1">
      <c r="A10" s="10">
        <v>45187.0</v>
      </c>
      <c r="B10" s="8"/>
      <c r="C10" s="8"/>
      <c r="D10" s="8"/>
      <c r="E10" s="8"/>
      <c r="F10" s="8"/>
      <c r="G10" s="8"/>
      <c r="H10" s="8"/>
      <c r="I10" s="8"/>
      <c r="J10" s="7"/>
      <c r="K10" s="7">
        <f t="shared" si="5"/>
        <v>0</v>
      </c>
      <c r="L10" s="8"/>
      <c r="M10" s="8"/>
      <c r="N10" s="8"/>
      <c r="O10" s="8"/>
      <c r="P10" s="8"/>
      <c r="Q10" s="8"/>
      <c r="R10" s="8"/>
      <c r="S10" s="7"/>
      <c r="T10" s="8">
        <f t="shared" si="6"/>
        <v>0</v>
      </c>
      <c r="U10" s="8">
        <f t="shared" ref="U10:AB10" si="15">sum(C10+L10)</f>
        <v>0</v>
      </c>
      <c r="V10" s="8">
        <f t="shared" si="15"/>
        <v>0</v>
      </c>
      <c r="W10" s="8">
        <f t="shared" si="15"/>
        <v>0</v>
      </c>
      <c r="X10" s="8">
        <f t="shared" si="15"/>
        <v>0</v>
      </c>
      <c r="Y10" s="8">
        <f t="shared" si="15"/>
        <v>0</v>
      </c>
      <c r="Z10" s="8">
        <f t="shared" si="15"/>
        <v>0</v>
      </c>
      <c r="AA10" s="8">
        <f t="shared" si="15"/>
        <v>0</v>
      </c>
      <c r="AB10" s="8">
        <f t="shared" si="15"/>
        <v>0</v>
      </c>
      <c r="AC10" s="9">
        <f t="shared" si="3"/>
        <v>-1</v>
      </c>
      <c r="AD10" s="11" t="str">
        <f t="shared" si="4"/>
        <v>#DIV/0!</v>
      </c>
      <c r="AE10" s="11" t="str">
        <f t="array" ref="AE10">AVEDEV(IF(U10:AB10&gt;0,U10:AB10))</f>
        <v>#DIV/0!</v>
      </c>
      <c r="AF10" s="11" t="str">
        <f t="shared" si="14"/>
        <v>#DIV/0!</v>
      </c>
      <c r="AG10" s="12" t="s">
        <v>83</v>
      </c>
    </row>
    <row r="11" ht="15.75" customHeight="1">
      <c r="A11" s="10">
        <v>45188.0</v>
      </c>
      <c r="B11" s="8"/>
      <c r="C11" s="8"/>
      <c r="D11" s="8"/>
      <c r="E11" s="8"/>
      <c r="F11" s="8"/>
      <c r="G11" s="8"/>
      <c r="H11" s="8"/>
      <c r="I11" s="8"/>
      <c r="J11" s="8"/>
      <c r="K11" s="7">
        <f t="shared" ref="K11:K21" si="17">SUM(C11:J11)</f>
        <v>0</v>
      </c>
      <c r="L11" s="8"/>
      <c r="M11" s="8"/>
      <c r="N11" s="8"/>
      <c r="O11" s="8"/>
      <c r="P11" s="8"/>
      <c r="Q11" s="8"/>
      <c r="R11" s="8"/>
      <c r="S11" s="8"/>
      <c r="T11" s="8">
        <f t="shared" ref="T11:T47" si="18">SUM(L11:S11)</f>
        <v>0</v>
      </c>
      <c r="U11" s="8">
        <f t="shared" ref="U11:AB11" si="16">sum(C11+L11)</f>
        <v>0</v>
      </c>
      <c r="V11" s="8">
        <f t="shared" si="16"/>
        <v>0</v>
      </c>
      <c r="W11" s="8">
        <f t="shared" si="16"/>
        <v>0</v>
      </c>
      <c r="X11" s="8">
        <f t="shared" si="16"/>
        <v>0</v>
      </c>
      <c r="Y11" s="8">
        <f t="shared" si="16"/>
        <v>0</v>
      </c>
      <c r="Z11" s="8">
        <f t="shared" si="16"/>
        <v>0</v>
      </c>
      <c r="AA11" s="8">
        <f t="shared" si="16"/>
        <v>0</v>
      </c>
      <c r="AB11" s="8">
        <f t="shared" si="16"/>
        <v>0</v>
      </c>
      <c r="AC11" s="9">
        <f t="shared" si="3"/>
        <v>-1</v>
      </c>
      <c r="AD11" s="11" t="str">
        <f t="shared" si="4"/>
        <v>#DIV/0!</v>
      </c>
      <c r="AE11" s="11" t="str">
        <f t="array" ref="AE11">AVEDEV(IF(U11:AB11&gt;0,U11:AB11))</f>
        <v>#DIV/0!</v>
      </c>
      <c r="AF11" s="11" t="str">
        <f t="shared" si="14"/>
        <v>#DIV/0!</v>
      </c>
      <c r="AG11" s="12" t="s">
        <v>84</v>
      </c>
    </row>
    <row r="12" ht="15.75" customHeight="1">
      <c r="A12" s="10">
        <v>45189.0</v>
      </c>
      <c r="B12" s="8"/>
      <c r="C12" s="8"/>
      <c r="D12" s="8"/>
      <c r="E12" s="8"/>
      <c r="F12" s="8"/>
      <c r="G12" s="8"/>
      <c r="H12" s="8"/>
      <c r="I12" s="8"/>
      <c r="J12" s="7"/>
      <c r="K12" s="7">
        <f t="shared" si="17"/>
        <v>0</v>
      </c>
      <c r="L12" s="8"/>
      <c r="M12" s="8"/>
      <c r="N12" s="8"/>
      <c r="O12" s="8"/>
      <c r="P12" s="8"/>
      <c r="Q12" s="8"/>
      <c r="R12" s="8"/>
      <c r="S12" s="8"/>
      <c r="T12" s="8">
        <f t="shared" si="18"/>
        <v>0</v>
      </c>
      <c r="U12" s="8">
        <f t="shared" ref="U12:AB12" si="19">sum(C12+L12)</f>
        <v>0</v>
      </c>
      <c r="V12" s="8">
        <f t="shared" si="19"/>
        <v>0</v>
      </c>
      <c r="W12" s="8">
        <f t="shared" si="19"/>
        <v>0</v>
      </c>
      <c r="X12" s="8">
        <f t="shared" si="19"/>
        <v>0</v>
      </c>
      <c r="Y12" s="8">
        <f t="shared" si="19"/>
        <v>0</v>
      </c>
      <c r="Z12" s="8">
        <f t="shared" si="19"/>
        <v>0</v>
      </c>
      <c r="AA12" s="8">
        <f t="shared" si="19"/>
        <v>0</v>
      </c>
      <c r="AB12" s="8">
        <f t="shared" si="19"/>
        <v>0</v>
      </c>
      <c r="AC12" s="9">
        <f t="shared" si="3"/>
        <v>-1</v>
      </c>
      <c r="AD12" s="11" t="str">
        <f t="shared" si="4"/>
        <v>#DIV/0!</v>
      </c>
      <c r="AE12" s="11" t="str">
        <f t="array" ref="AE12">AVEDEV(IF(U12:AB12&gt;0,U12:AB12))</f>
        <v>#DIV/0!</v>
      </c>
      <c r="AF12" s="11" t="str">
        <f t="shared" si="14"/>
        <v>#DIV/0!</v>
      </c>
      <c r="AG12" s="12" t="s">
        <v>85</v>
      </c>
    </row>
    <row r="13" ht="15.75" customHeight="1">
      <c r="A13" s="10">
        <v>45194.0</v>
      </c>
      <c r="B13" s="8"/>
      <c r="C13" s="8"/>
      <c r="D13" s="8"/>
      <c r="E13" s="8"/>
      <c r="F13" s="8"/>
      <c r="G13" s="8"/>
      <c r="H13" s="8"/>
      <c r="I13" s="8"/>
      <c r="J13" s="7"/>
      <c r="K13" s="7">
        <f t="shared" si="17"/>
        <v>0</v>
      </c>
      <c r="L13" s="8"/>
      <c r="M13" s="8"/>
      <c r="N13" s="8"/>
      <c r="O13" s="8"/>
      <c r="P13" s="8"/>
      <c r="Q13" s="8"/>
      <c r="R13" s="8"/>
      <c r="S13" s="8"/>
      <c r="T13" s="8">
        <f t="shared" si="18"/>
        <v>0</v>
      </c>
      <c r="U13" s="8">
        <f t="shared" ref="U13:AB13" si="20">sum(C13+L13)</f>
        <v>0</v>
      </c>
      <c r="V13" s="8">
        <f t="shared" si="20"/>
        <v>0</v>
      </c>
      <c r="W13" s="8">
        <f t="shared" si="20"/>
        <v>0</v>
      </c>
      <c r="X13" s="8">
        <f t="shared" si="20"/>
        <v>0</v>
      </c>
      <c r="Y13" s="8">
        <f t="shared" si="20"/>
        <v>0</v>
      </c>
      <c r="Z13" s="8">
        <f t="shared" si="20"/>
        <v>0</v>
      </c>
      <c r="AA13" s="8">
        <f t="shared" si="20"/>
        <v>0</v>
      </c>
      <c r="AB13" s="8">
        <f t="shared" si="20"/>
        <v>0</v>
      </c>
      <c r="AC13" s="9">
        <f t="shared" si="3"/>
        <v>-1</v>
      </c>
      <c r="AD13" s="11" t="str">
        <f t="shared" si="4"/>
        <v>#DIV/0!</v>
      </c>
      <c r="AE13" s="11" t="str">
        <f t="array" ref="AE13">AVEDEV(IF(U13:AB13&gt;0,U13:AB13))</f>
        <v>#DIV/0!</v>
      </c>
      <c r="AF13" s="11" t="str">
        <f t="shared" ref="AF13:AF15" si="22">AVEDEV(AD11:AD13)</f>
        <v>#DIV/0!</v>
      </c>
      <c r="AG13" s="12" t="s">
        <v>86</v>
      </c>
    </row>
    <row r="14" ht="15.75" customHeight="1">
      <c r="A14" s="10">
        <v>45195.0</v>
      </c>
      <c r="B14" s="8"/>
      <c r="C14" s="8"/>
      <c r="D14" s="8"/>
      <c r="E14" s="8"/>
      <c r="F14" s="8"/>
      <c r="G14" s="8"/>
      <c r="H14" s="8"/>
      <c r="I14" s="8"/>
      <c r="J14" s="7"/>
      <c r="K14" s="7">
        <f t="shared" si="17"/>
        <v>0</v>
      </c>
      <c r="L14" s="8"/>
      <c r="M14" s="8"/>
      <c r="N14" s="8"/>
      <c r="O14" s="8"/>
      <c r="P14" s="8"/>
      <c r="Q14" s="8"/>
      <c r="R14" s="8"/>
      <c r="S14" s="8"/>
      <c r="T14" s="8">
        <f t="shared" si="18"/>
        <v>0</v>
      </c>
      <c r="U14" s="8">
        <f t="shared" ref="U14:AB14" si="21">sum(C14+L14)</f>
        <v>0</v>
      </c>
      <c r="V14" s="8">
        <f t="shared" si="21"/>
        <v>0</v>
      </c>
      <c r="W14" s="8">
        <f t="shared" si="21"/>
        <v>0</v>
      </c>
      <c r="X14" s="8">
        <f t="shared" si="21"/>
        <v>0</v>
      </c>
      <c r="Y14" s="8">
        <f t="shared" si="21"/>
        <v>0</v>
      </c>
      <c r="Z14" s="8">
        <f t="shared" si="21"/>
        <v>0</v>
      </c>
      <c r="AA14" s="8">
        <f t="shared" si="21"/>
        <v>0</v>
      </c>
      <c r="AB14" s="8">
        <f t="shared" si="21"/>
        <v>0</v>
      </c>
      <c r="AC14" s="9">
        <f t="shared" si="3"/>
        <v>-1</v>
      </c>
      <c r="AD14" s="11" t="str">
        <f t="shared" si="4"/>
        <v>#DIV/0!</v>
      </c>
      <c r="AE14" s="11" t="str">
        <f t="array" ref="AE14">AVEDEV(IF(U14:AB14&gt;0,U14:AB14))</f>
        <v>#DIV/0!</v>
      </c>
      <c r="AF14" s="11" t="str">
        <f t="shared" si="22"/>
        <v>#DIV/0!</v>
      </c>
      <c r="AG14" s="12" t="s">
        <v>87</v>
      </c>
    </row>
    <row r="15" ht="15.75" customHeight="1">
      <c r="A15" s="10">
        <v>45196.0</v>
      </c>
      <c r="B15" s="8"/>
      <c r="C15" s="8"/>
      <c r="D15" s="8"/>
      <c r="E15" s="8"/>
      <c r="F15" s="8"/>
      <c r="G15" s="8"/>
      <c r="H15" s="8"/>
      <c r="I15" s="8"/>
      <c r="J15" s="8"/>
      <c r="K15" s="7">
        <f t="shared" si="17"/>
        <v>0</v>
      </c>
      <c r="L15" s="8"/>
      <c r="M15" s="8"/>
      <c r="N15" s="8"/>
      <c r="O15" s="8"/>
      <c r="P15" s="8"/>
      <c r="Q15" s="8"/>
      <c r="R15" s="8"/>
      <c r="S15" s="8"/>
      <c r="T15" s="8">
        <f t="shared" si="18"/>
        <v>0</v>
      </c>
      <c r="U15" s="8">
        <f t="shared" ref="U15:AB15" si="23">sum(C15+L15)</f>
        <v>0</v>
      </c>
      <c r="V15" s="8">
        <f t="shared" si="23"/>
        <v>0</v>
      </c>
      <c r="W15" s="8">
        <f t="shared" si="23"/>
        <v>0</v>
      </c>
      <c r="X15" s="8">
        <f t="shared" si="23"/>
        <v>0</v>
      </c>
      <c r="Y15" s="8">
        <f t="shared" si="23"/>
        <v>0</v>
      </c>
      <c r="Z15" s="8">
        <f t="shared" si="23"/>
        <v>0</v>
      </c>
      <c r="AA15" s="8">
        <f t="shared" si="23"/>
        <v>0</v>
      </c>
      <c r="AB15" s="8">
        <f t="shared" si="23"/>
        <v>0</v>
      </c>
      <c r="AC15" s="9">
        <f t="shared" si="3"/>
        <v>-1</v>
      </c>
      <c r="AD15" s="11" t="str">
        <f t="shared" si="4"/>
        <v>#DIV/0!</v>
      </c>
      <c r="AE15" s="11" t="str">
        <f t="array" ref="AE15">AVEDEV(IF(U15:AB15&gt;0,U15:AB15))</f>
        <v>#DIV/0!</v>
      </c>
      <c r="AF15" s="11" t="str">
        <f t="shared" si="22"/>
        <v>#DIV/0!</v>
      </c>
      <c r="AG15" s="12" t="s">
        <v>72</v>
      </c>
    </row>
    <row r="16" ht="15.75" customHeight="1">
      <c r="A16" s="10">
        <v>45197.0</v>
      </c>
      <c r="B16" s="8"/>
      <c r="C16" s="8"/>
      <c r="D16" s="8"/>
      <c r="E16" s="8"/>
      <c r="F16" s="8"/>
      <c r="G16" s="8"/>
      <c r="H16" s="8"/>
      <c r="I16" s="8"/>
      <c r="J16" s="8"/>
      <c r="K16" s="7">
        <f t="shared" si="17"/>
        <v>0</v>
      </c>
      <c r="L16" s="8"/>
      <c r="M16" s="8"/>
      <c r="N16" s="8"/>
      <c r="O16" s="8"/>
      <c r="P16" s="8"/>
      <c r="Q16" s="8"/>
      <c r="R16" s="8"/>
      <c r="S16" s="8"/>
      <c r="T16" s="8">
        <f t="shared" si="18"/>
        <v>0</v>
      </c>
      <c r="U16" s="8">
        <f t="shared" ref="U16:AB16" si="24">sum(C16+L16)</f>
        <v>0</v>
      </c>
      <c r="V16" s="8">
        <f t="shared" si="24"/>
        <v>0</v>
      </c>
      <c r="W16" s="8">
        <f t="shared" si="24"/>
        <v>0</v>
      </c>
      <c r="X16" s="8">
        <f t="shared" si="24"/>
        <v>0</v>
      </c>
      <c r="Y16" s="8">
        <f t="shared" si="24"/>
        <v>0</v>
      </c>
      <c r="Z16" s="8">
        <f t="shared" si="24"/>
        <v>0</v>
      </c>
      <c r="AA16" s="8">
        <f t="shared" si="24"/>
        <v>0</v>
      </c>
      <c r="AB16" s="8">
        <f t="shared" si="24"/>
        <v>0</v>
      </c>
      <c r="AC16" s="9">
        <f t="shared" si="3"/>
        <v>-1</v>
      </c>
      <c r="AD16" s="11" t="str">
        <f t="shared" si="4"/>
        <v>#DIV/0!</v>
      </c>
      <c r="AE16" s="11" t="str">
        <f t="array" ref="AE16">AVEDEV(IF(U16:AB16&gt;0,U16:AB16))</f>
        <v>#DIV/0!</v>
      </c>
      <c r="AF16" s="11" t="str">
        <f>AVEDEV(AD13:AD16)</f>
        <v>#DIV/0!</v>
      </c>
      <c r="AG16" s="12" t="s">
        <v>74</v>
      </c>
    </row>
    <row r="17" ht="15.75" customHeight="1">
      <c r="A17" s="10">
        <v>45201.0</v>
      </c>
      <c r="B17" s="8"/>
      <c r="C17" s="8"/>
      <c r="D17" s="8"/>
      <c r="E17" s="8"/>
      <c r="F17" s="8"/>
      <c r="G17" s="8"/>
      <c r="H17" s="8"/>
      <c r="I17" s="8"/>
      <c r="J17" s="8"/>
      <c r="K17" s="7">
        <f t="shared" si="17"/>
        <v>0</v>
      </c>
      <c r="L17" s="8"/>
      <c r="M17" s="8"/>
      <c r="N17" s="8"/>
      <c r="O17" s="8"/>
      <c r="P17" s="8"/>
      <c r="Q17" s="8"/>
      <c r="R17" s="8"/>
      <c r="S17" s="8"/>
      <c r="T17" s="8">
        <f t="shared" si="18"/>
        <v>0</v>
      </c>
      <c r="U17" s="8">
        <f t="shared" ref="U17:AB17" si="25">sum(C17+L17)</f>
        <v>0</v>
      </c>
      <c r="V17" s="8">
        <f t="shared" si="25"/>
        <v>0</v>
      </c>
      <c r="W17" s="8">
        <f t="shared" si="25"/>
        <v>0</v>
      </c>
      <c r="X17" s="8">
        <f t="shared" si="25"/>
        <v>0</v>
      </c>
      <c r="Y17" s="8">
        <f t="shared" si="25"/>
        <v>0</v>
      </c>
      <c r="Z17" s="8">
        <f t="shared" si="25"/>
        <v>0</v>
      </c>
      <c r="AA17" s="8">
        <f t="shared" si="25"/>
        <v>0</v>
      </c>
      <c r="AB17" s="8">
        <f t="shared" si="25"/>
        <v>0</v>
      </c>
      <c r="AC17" s="9">
        <f t="shared" si="3"/>
        <v>-1</v>
      </c>
      <c r="AD17" s="11" t="str">
        <f t="shared" si="4"/>
        <v>#DIV/0!</v>
      </c>
      <c r="AE17" s="11" t="str">
        <f t="array" ref="AE17">AVEDEV(IF(U17:AB17&gt;0,U17:AB17))</f>
        <v>#DIV/0!</v>
      </c>
      <c r="AF17" s="11" t="str">
        <f t="shared" ref="AF17:AF19" si="27">AVEDEV(AD15:AD17)</f>
        <v>#DIV/0!</v>
      </c>
      <c r="AG17" s="12" t="s">
        <v>88</v>
      </c>
    </row>
    <row r="18" ht="15.75" customHeight="1">
      <c r="A18" s="10">
        <v>45202.0</v>
      </c>
      <c r="B18" s="8"/>
      <c r="C18" s="8"/>
      <c r="D18" s="8"/>
      <c r="E18" s="8"/>
      <c r="F18" s="8"/>
      <c r="G18" s="8"/>
      <c r="H18" s="8"/>
      <c r="I18" s="8"/>
      <c r="J18" s="8"/>
      <c r="K18" s="7">
        <f t="shared" si="17"/>
        <v>0</v>
      </c>
      <c r="L18" s="8"/>
      <c r="M18" s="8"/>
      <c r="N18" s="8"/>
      <c r="O18" s="8"/>
      <c r="P18" s="8"/>
      <c r="Q18" s="8"/>
      <c r="R18" s="8"/>
      <c r="S18" s="8"/>
      <c r="T18" s="8">
        <f t="shared" si="18"/>
        <v>0</v>
      </c>
      <c r="U18" s="8">
        <f t="shared" ref="U18:AB18" si="26">sum(C18+L18)</f>
        <v>0</v>
      </c>
      <c r="V18" s="8">
        <f t="shared" si="26"/>
        <v>0</v>
      </c>
      <c r="W18" s="8">
        <f t="shared" si="26"/>
        <v>0</v>
      </c>
      <c r="X18" s="8">
        <f t="shared" si="26"/>
        <v>0</v>
      </c>
      <c r="Y18" s="8">
        <f t="shared" si="26"/>
        <v>0</v>
      </c>
      <c r="Z18" s="8">
        <f t="shared" si="26"/>
        <v>0</v>
      </c>
      <c r="AA18" s="8">
        <f t="shared" si="26"/>
        <v>0</v>
      </c>
      <c r="AB18" s="8">
        <f t="shared" si="26"/>
        <v>0</v>
      </c>
      <c r="AC18" s="9">
        <f t="shared" si="3"/>
        <v>-1</v>
      </c>
      <c r="AD18" s="11" t="str">
        <f t="shared" si="4"/>
        <v>#DIV/0!</v>
      </c>
      <c r="AE18" s="11" t="str">
        <f t="array" ref="AE18">AVEDEV(IF(U18:AB18&gt;0,U18:AB18))</f>
        <v>#DIV/0!</v>
      </c>
      <c r="AF18" s="11" t="str">
        <f t="shared" si="27"/>
        <v>#DIV/0!</v>
      </c>
      <c r="AG18" s="12" t="s">
        <v>74</v>
      </c>
    </row>
    <row r="19" ht="15.75" customHeight="1">
      <c r="A19" s="10">
        <v>45203.0</v>
      </c>
      <c r="B19" s="8"/>
      <c r="C19" s="8"/>
      <c r="D19" s="8"/>
      <c r="E19" s="8"/>
      <c r="F19" s="8"/>
      <c r="G19" s="8"/>
      <c r="H19" s="8"/>
      <c r="I19" s="8"/>
      <c r="J19" s="8"/>
      <c r="K19" s="7">
        <f t="shared" si="17"/>
        <v>0</v>
      </c>
      <c r="L19" s="8"/>
      <c r="M19" s="8"/>
      <c r="N19" s="8"/>
      <c r="O19" s="8"/>
      <c r="P19" s="8"/>
      <c r="Q19" s="8"/>
      <c r="R19" s="8"/>
      <c r="S19" s="8"/>
      <c r="T19" s="8">
        <f t="shared" si="18"/>
        <v>0</v>
      </c>
      <c r="U19" s="8">
        <f t="shared" ref="U19:AB19" si="28">sum(C19+L19)</f>
        <v>0</v>
      </c>
      <c r="V19" s="8">
        <f t="shared" si="28"/>
        <v>0</v>
      </c>
      <c r="W19" s="8">
        <f t="shared" si="28"/>
        <v>0</v>
      </c>
      <c r="X19" s="8">
        <f t="shared" si="28"/>
        <v>0</v>
      </c>
      <c r="Y19" s="8">
        <f t="shared" si="28"/>
        <v>0</v>
      </c>
      <c r="Z19" s="8">
        <f t="shared" si="28"/>
        <v>0</v>
      </c>
      <c r="AA19" s="8">
        <f t="shared" si="28"/>
        <v>0</v>
      </c>
      <c r="AB19" s="8">
        <f t="shared" si="28"/>
        <v>0</v>
      </c>
      <c r="AC19" s="9">
        <f t="shared" si="3"/>
        <v>-1</v>
      </c>
      <c r="AD19" s="11" t="str">
        <f t="shared" si="4"/>
        <v>#DIV/0!</v>
      </c>
      <c r="AE19" s="11" t="str">
        <f t="array" ref="AE19">AVEDEV(IF(U19:AB19&gt;0,U19:AB19))</f>
        <v>#DIV/0!</v>
      </c>
      <c r="AF19" s="11" t="str">
        <f t="shared" si="27"/>
        <v>#DIV/0!</v>
      </c>
      <c r="AG19" s="12" t="s">
        <v>89</v>
      </c>
    </row>
    <row r="20" ht="15.75" customHeight="1">
      <c r="A20" s="10">
        <v>45204.0</v>
      </c>
      <c r="B20" s="15">
        <v>0.0</v>
      </c>
      <c r="C20" s="15">
        <v>9.0</v>
      </c>
      <c r="D20" s="15">
        <v>13.0</v>
      </c>
      <c r="E20" s="15">
        <v>7.0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7">
        <f t="shared" si="17"/>
        <v>29</v>
      </c>
      <c r="L20" s="15">
        <v>1.0</v>
      </c>
      <c r="M20" s="15">
        <v>59.0</v>
      </c>
      <c r="N20" s="15">
        <v>11.0</v>
      </c>
      <c r="O20" s="15">
        <v>0.0</v>
      </c>
      <c r="P20" s="15">
        <v>0.0</v>
      </c>
      <c r="Q20" s="15">
        <v>0.0</v>
      </c>
      <c r="R20" s="15">
        <v>0.0</v>
      </c>
      <c r="S20" s="15">
        <v>0.0</v>
      </c>
      <c r="T20" s="8">
        <f t="shared" si="18"/>
        <v>71</v>
      </c>
      <c r="U20" s="8">
        <f t="shared" ref="U20:AB20" si="29">sum(C20+L20)</f>
        <v>10</v>
      </c>
      <c r="V20" s="8">
        <f t="shared" si="29"/>
        <v>72</v>
      </c>
      <c r="W20" s="8">
        <f t="shared" si="29"/>
        <v>18</v>
      </c>
      <c r="X20" s="8">
        <f t="shared" si="29"/>
        <v>0</v>
      </c>
      <c r="Y20" s="8">
        <f t="shared" si="29"/>
        <v>0</v>
      </c>
      <c r="Z20" s="8">
        <f t="shared" si="29"/>
        <v>0</v>
      </c>
      <c r="AA20" s="8">
        <f t="shared" si="29"/>
        <v>0</v>
      </c>
      <c r="AB20" s="8">
        <f t="shared" si="29"/>
        <v>0</v>
      </c>
      <c r="AC20" s="9">
        <f t="shared" si="3"/>
        <v>2</v>
      </c>
      <c r="AD20" s="11">
        <f t="shared" si="4"/>
        <v>33.33333333</v>
      </c>
      <c r="AE20" s="11">
        <f t="array" ref="AE20">AVEDEV(IF(U20:AB20&gt;0,U20:AB20))</f>
        <v>25.77777778</v>
      </c>
      <c r="AF20" s="11" t="str">
        <f t="shared" ref="AF20:AF47" si="31">AVEDEV(AD17:AD20)</f>
        <v>#DIV/0!</v>
      </c>
      <c r="AG20" s="12" t="s">
        <v>76</v>
      </c>
    </row>
    <row r="21" ht="15.75" customHeight="1">
      <c r="A21" s="10">
        <v>45205.0</v>
      </c>
      <c r="B21" s="15">
        <v>0.0</v>
      </c>
      <c r="C21" s="15">
        <v>8.0</v>
      </c>
      <c r="D21" s="15">
        <v>7.0</v>
      </c>
      <c r="E21" s="15">
        <v>7.0</v>
      </c>
      <c r="F21" s="15">
        <v>13.0</v>
      </c>
      <c r="G21" s="15">
        <v>9.0</v>
      </c>
      <c r="H21" s="15">
        <v>5.0</v>
      </c>
      <c r="I21" s="15">
        <v>0.0</v>
      </c>
      <c r="J21" s="15">
        <v>0.0</v>
      </c>
      <c r="K21" s="7">
        <f t="shared" si="17"/>
        <v>49</v>
      </c>
      <c r="L21" s="15">
        <v>2.0</v>
      </c>
      <c r="M21" s="15">
        <v>10.0</v>
      </c>
      <c r="N21" s="15">
        <v>7.0</v>
      </c>
      <c r="O21" s="15">
        <v>21.0</v>
      </c>
      <c r="P21" s="15">
        <v>1.0</v>
      </c>
      <c r="Q21" s="15">
        <v>10.0</v>
      </c>
      <c r="R21" s="15">
        <v>0.0</v>
      </c>
      <c r="S21" s="15">
        <v>0.0</v>
      </c>
      <c r="T21" s="8">
        <f t="shared" si="18"/>
        <v>51</v>
      </c>
      <c r="U21" s="8">
        <f t="shared" ref="U21:AB21" si="30">sum(C21+L21)</f>
        <v>10</v>
      </c>
      <c r="V21" s="8">
        <f t="shared" si="30"/>
        <v>17</v>
      </c>
      <c r="W21" s="8">
        <f t="shared" si="30"/>
        <v>14</v>
      </c>
      <c r="X21" s="8">
        <f t="shared" si="30"/>
        <v>34</v>
      </c>
      <c r="Y21" s="8">
        <f t="shared" si="30"/>
        <v>10</v>
      </c>
      <c r="Z21" s="8">
        <f t="shared" si="30"/>
        <v>15</v>
      </c>
      <c r="AA21" s="8">
        <f t="shared" si="30"/>
        <v>0</v>
      </c>
      <c r="AB21" s="8">
        <f t="shared" si="30"/>
        <v>0</v>
      </c>
      <c r="AC21" s="9">
        <f t="shared" si="3"/>
        <v>5</v>
      </c>
      <c r="AD21" s="11">
        <f t="shared" si="4"/>
        <v>16.66666667</v>
      </c>
      <c r="AE21" s="11">
        <f t="array" ref="AE21">AVEDEV(IF(U21:AB21&gt;0,U21:AB21))</f>
        <v>5.888888889</v>
      </c>
      <c r="AF21" s="11" t="str">
        <f t="shared" si="31"/>
        <v>#DIV/0!</v>
      </c>
      <c r="AG21" s="12" t="s">
        <v>77</v>
      </c>
    </row>
    <row r="22" ht="15.75" customHeight="1">
      <c r="A22" s="14">
        <v>45208.0</v>
      </c>
      <c r="B22" s="21">
        <v>0.0</v>
      </c>
      <c r="C22" s="21">
        <v>9.0</v>
      </c>
      <c r="D22" s="21">
        <v>11.0</v>
      </c>
      <c r="E22" s="21">
        <v>7.0</v>
      </c>
      <c r="F22" s="21">
        <v>7.0</v>
      </c>
      <c r="G22" s="21">
        <v>7.0</v>
      </c>
      <c r="H22" s="21">
        <v>9.0</v>
      </c>
      <c r="I22" s="21">
        <v>0.0</v>
      </c>
      <c r="J22" s="21">
        <v>0.0</v>
      </c>
      <c r="K22" s="7">
        <f>SUM(C23:J23)</f>
        <v>48</v>
      </c>
      <c r="L22" s="15">
        <v>1.0</v>
      </c>
      <c r="M22" s="15">
        <v>7.0</v>
      </c>
      <c r="N22" s="15">
        <v>8.0</v>
      </c>
      <c r="O22" s="15">
        <v>10.0</v>
      </c>
      <c r="P22" s="15">
        <v>4.0</v>
      </c>
      <c r="Q22" s="15">
        <v>20.0</v>
      </c>
      <c r="R22" s="15">
        <v>0.0</v>
      </c>
      <c r="S22" s="15">
        <v>0.0</v>
      </c>
      <c r="T22" s="8">
        <f t="shared" si="18"/>
        <v>50</v>
      </c>
      <c r="U22" s="8">
        <f t="shared" ref="U22:AB22" si="32">sum(C23+L22)</f>
        <v>8</v>
      </c>
      <c r="V22" s="8">
        <f t="shared" si="32"/>
        <v>23</v>
      </c>
      <c r="W22" s="8">
        <f t="shared" si="32"/>
        <v>21</v>
      </c>
      <c r="X22" s="8">
        <f t="shared" si="32"/>
        <v>18</v>
      </c>
      <c r="Y22" s="8">
        <f t="shared" si="32"/>
        <v>8</v>
      </c>
      <c r="Z22" s="8">
        <f t="shared" si="32"/>
        <v>20</v>
      </c>
      <c r="AA22" s="8">
        <f t="shared" si="32"/>
        <v>0</v>
      </c>
      <c r="AB22" s="8">
        <f t="shared" si="32"/>
        <v>0</v>
      </c>
      <c r="AC22" s="9">
        <f t="shared" si="3"/>
        <v>5</v>
      </c>
      <c r="AD22" s="11">
        <f t="shared" si="4"/>
        <v>16.33333333</v>
      </c>
      <c r="AE22" s="11">
        <f t="array" ref="AE22">AVEDEV(IF(U22:AB22&gt;0,U22:AB22))</f>
        <v>5.555555556</v>
      </c>
      <c r="AF22" s="11" t="str">
        <f t="shared" si="31"/>
        <v>#DIV/0!</v>
      </c>
      <c r="AG22" s="12" t="s">
        <v>77</v>
      </c>
    </row>
    <row r="23" ht="15.75" customHeight="1">
      <c r="A23" s="14">
        <v>45209.0</v>
      </c>
      <c r="B23" s="15">
        <v>0.0</v>
      </c>
      <c r="C23" s="15">
        <v>7.0</v>
      </c>
      <c r="D23" s="15">
        <v>16.0</v>
      </c>
      <c r="E23" s="15">
        <v>13.0</v>
      </c>
      <c r="F23" s="15">
        <v>8.0</v>
      </c>
      <c r="G23" s="15">
        <v>4.0</v>
      </c>
      <c r="H23" s="15">
        <v>0.0</v>
      </c>
      <c r="I23" s="15">
        <v>0.0</v>
      </c>
      <c r="J23" s="15">
        <v>0.0</v>
      </c>
      <c r="K23" s="7" t="str">
        <f>SUM(#REF!)</f>
        <v>#REF!</v>
      </c>
      <c r="L23" s="15">
        <v>3.0</v>
      </c>
      <c r="M23" s="15">
        <v>16.0</v>
      </c>
      <c r="N23" s="15">
        <v>18.0</v>
      </c>
      <c r="O23" s="15">
        <v>10.0</v>
      </c>
      <c r="P23" s="15">
        <v>5.0</v>
      </c>
      <c r="Q23" s="15">
        <v>0.0</v>
      </c>
      <c r="R23" s="15">
        <v>0.0</v>
      </c>
      <c r="S23" s="15">
        <v>0.0</v>
      </c>
      <c r="T23" s="8">
        <f t="shared" si="18"/>
        <v>52</v>
      </c>
      <c r="U23" s="8" t="str">
        <f t="shared" ref="U23:AB23" si="33">sum(#REF!+L23)</f>
        <v>#REF!</v>
      </c>
      <c r="V23" s="8" t="str">
        <f t="shared" si="33"/>
        <v>#REF!</v>
      </c>
      <c r="W23" s="8" t="str">
        <f t="shared" si="33"/>
        <v>#REF!</v>
      </c>
      <c r="X23" s="8" t="str">
        <f t="shared" si="33"/>
        <v>#REF!</v>
      </c>
      <c r="Y23" s="8" t="str">
        <f t="shared" si="33"/>
        <v>#REF!</v>
      </c>
      <c r="Z23" s="8" t="str">
        <f t="shared" si="33"/>
        <v>#REF!</v>
      </c>
      <c r="AA23" s="8" t="str">
        <f t="shared" si="33"/>
        <v>#REF!</v>
      </c>
      <c r="AB23" s="8" t="str">
        <f t="shared" si="33"/>
        <v>#REF!</v>
      </c>
      <c r="AC23" s="9">
        <f t="shared" si="3"/>
        <v>-1</v>
      </c>
      <c r="AD23" s="11" t="str">
        <f t="shared" si="4"/>
        <v>#DIV/0!</v>
      </c>
      <c r="AE23" s="11" t="str">
        <f t="array" ref="AE23">AVEDEV(IF(U23:AB23&gt;0,U23:AB23))</f>
        <v>#REF!</v>
      </c>
      <c r="AF23" s="11" t="str">
        <f t="shared" si="31"/>
        <v>#DIV/0!</v>
      </c>
      <c r="AG23" s="12" t="s">
        <v>77</v>
      </c>
    </row>
    <row r="24" ht="15.75" customHeight="1">
      <c r="A24" s="14">
        <v>45210.0</v>
      </c>
      <c r="B24" s="15">
        <v>0.0</v>
      </c>
      <c r="C24" s="15">
        <v>11.0</v>
      </c>
      <c r="D24" s="15">
        <v>23.0</v>
      </c>
      <c r="E24" s="15">
        <v>7.0</v>
      </c>
      <c r="F24" s="15">
        <v>2.0</v>
      </c>
      <c r="G24" s="15">
        <v>0.0</v>
      </c>
      <c r="H24" s="15">
        <v>0.0</v>
      </c>
      <c r="I24" s="15">
        <v>0.0</v>
      </c>
      <c r="J24" s="15">
        <v>0.0</v>
      </c>
      <c r="K24" s="7">
        <f t="shared" ref="K24:K47" si="35">SUM(C24:J24)</f>
        <v>43</v>
      </c>
      <c r="L24" s="15">
        <v>8.0</v>
      </c>
      <c r="M24" s="15">
        <v>40.0</v>
      </c>
      <c r="N24" s="15">
        <v>4.0</v>
      </c>
      <c r="O24" s="15">
        <v>5.0</v>
      </c>
      <c r="P24" s="15">
        <v>0.0</v>
      </c>
      <c r="Q24" s="15">
        <v>0.0</v>
      </c>
      <c r="R24" s="15">
        <v>0.0</v>
      </c>
      <c r="S24" s="15">
        <v>0.0</v>
      </c>
      <c r="T24" s="8">
        <f t="shared" si="18"/>
        <v>57</v>
      </c>
      <c r="U24" s="8">
        <f t="shared" ref="U24:AB24" si="34">sum(C24+L24)</f>
        <v>19</v>
      </c>
      <c r="V24" s="8">
        <f t="shared" si="34"/>
        <v>63</v>
      </c>
      <c r="W24" s="8">
        <f t="shared" si="34"/>
        <v>11</v>
      </c>
      <c r="X24" s="8">
        <f t="shared" si="34"/>
        <v>7</v>
      </c>
      <c r="Y24" s="8">
        <f t="shared" si="34"/>
        <v>0</v>
      </c>
      <c r="Z24" s="8">
        <f t="shared" si="34"/>
        <v>0</v>
      </c>
      <c r="AA24" s="8">
        <f t="shared" si="34"/>
        <v>0</v>
      </c>
      <c r="AB24" s="8">
        <f t="shared" si="34"/>
        <v>0</v>
      </c>
      <c r="AC24" s="9">
        <f t="shared" si="3"/>
        <v>3</v>
      </c>
      <c r="AD24" s="11">
        <f t="shared" si="4"/>
        <v>25</v>
      </c>
      <c r="AE24" s="11">
        <f t="array" ref="AE24">AVEDEV(IF(U24:AB24&gt;0,U24:AB24))</f>
        <v>19</v>
      </c>
      <c r="AF24" s="11" t="str">
        <f t="shared" si="31"/>
        <v>#DIV/0!</v>
      </c>
      <c r="AG24" s="12" t="s">
        <v>77</v>
      </c>
    </row>
    <row r="25" ht="15.75" customHeight="1">
      <c r="A25" s="14">
        <v>45211.0</v>
      </c>
      <c r="B25" s="15">
        <v>0.0</v>
      </c>
      <c r="C25" s="15">
        <v>9.0</v>
      </c>
      <c r="D25" s="15">
        <v>17.0</v>
      </c>
      <c r="E25" s="15">
        <v>7.0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7">
        <f t="shared" si="35"/>
        <v>33</v>
      </c>
      <c r="L25" s="15">
        <v>1.0</v>
      </c>
      <c r="M25" s="15">
        <v>17.0</v>
      </c>
      <c r="N25" s="15">
        <v>49.0</v>
      </c>
      <c r="O25" s="15">
        <v>0.0</v>
      </c>
      <c r="P25" s="15">
        <v>0.0</v>
      </c>
      <c r="Q25" s="15">
        <v>0.0</v>
      </c>
      <c r="R25" s="15">
        <v>0.0</v>
      </c>
      <c r="S25" s="15">
        <v>0.0</v>
      </c>
      <c r="T25" s="8">
        <f t="shared" si="18"/>
        <v>67</v>
      </c>
      <c r="U25" s="8">
        <f t="shared" ref="U25:AB25" si="36">sum(C25+L25)</f>
        <v>10</v>
      </c>
      <c r="V25" s="8">
        <f t="shared" si="36"/>
        <v>34</v>
      </c>
      <c r="W25" s="8">
        <f t="shared" si="36"/>
        <v>56</v>
      </c>
      <c r="X25" s="8">
        <f t="shared" si="36"/>
        <v>0</v>
      </c>
      <c r="Y25" s="8">
        <f t="shared" si="36"/>
        <v>0</v>
      </c>
      <c r="Z25" s="8">
        <f t="shared" si="36"/>
        <v>0</v>
      </c>
      <c r="AA25" s="8">
        <f t="shared" si="36"/>
        <v>0</v>
      </c>
      <c r="AB25" s="8">
        <f t="shared" si="36"/>
        <v>0</v>
      </c>
      <c r="AC25" s="9">
        <f t="shared" si="3"/>
        <v>2</v>
      </c>
      <c r="AD25" s="11">
        <f t="shared" si="4"/>
        <v>33.33333333</v>
      </c>
      <c r="AE25" s="11">
        <f t="array" ref="AE25">AVEDEV(IF(U25:AB25&gt;0,U25:AB25))</f>
        <v>15.55555556</v>
      </c>
      <c r="AF25" s="11" t="str">
        <f t="shared" si="31"/>
        <v>#DIV/0!</v>
      </c>
      <c r="AG25" s="12" t="s">
        <v>77</v>
      </c>
    </row>
    <row r="26" ht="15.75" customHeight="1">
      <c r="A26" s="14">
        <v>45212.0</v>
      </c>
      <c r="B26" s="15">
        <v>0.0</v>
      </c>
      <c r="C26" s="15">
        <v>27.0</v>
      </c>
      <c r="D26" s="15">
        <v>8.0</v>
      </c>
      <c r="E26" s="15">
        <v>7.0</v>
      </c>
      <c r="F26" s="15">
        <v>7.0</v>
      </c>
      <c r="G26" s="15">
        <v>0.0</v>
      </c>
      <c r="H26" s="15">
        <v>0.0</v>
      </c>
      <c r="I26" s="15">
        <v>0.0</v>
      </c>
      <c r="J26" s="15">
        <v>0.0</v>
      </c>
      <c r="K26" s="7">
        <f t="shared" si="35"/>
        <v>49</v>
      </c>
      <c r="L26" s="15">
        <v>36.0</v>
      </c>
      <c r="M26" s="15">
        <v>8.0</v>
      </c>
      <c r="N26" s="15">
        <v>3.0</v>
      </c>
      <c r="O26" s="15">
        <v>3.0</v>
      </c>
      <c r="P26" s="15">
        <v>1.0</v>
      </c>
      <c r="Q26" s="15">
        <v>0.0</v>
      </c>
      <c r="R26" s="15">
        <v>0.0</v>
      </c>
      <c r="S26" s="15">
        <v>0.0</v>
      </c>
      <c r="T26" s="8">
        <f t="shared" si="18"/>
        <v>51</v>
      </c>
      <c r="U26" s="8">
        <f t="shared" ref="U26:AB26" si="37">sum(C26+L26)</f>
        <v>63</v>
      </c>
      <c r="V26" s="8">
        <f t="shared" si="37"/>
        <v>16</v>
      </c>
      <c r="W26" s="8">
        <f t="shared" si="37"/>
        <v>10</v>
      </c>
      <c r="X26" s="8">
        <f t="shared" si="37"/>
        <v>10</v>
      </c>
      <c r="Y26" s="8">
        <f t="shared" si="37"/>
        <v>1</v>
      </c>
      <c r="Z26" s="8">
        <f t="shared" si="37"/>
        <v>0</v>
      </c>
      <c r="AA26" s="8">
        <f t="shared" si="37"/>
        <v>0</v>
      </c>
      <c r="AB26" s="8">
        <f t="shared" si="37"/>
        <v>0</v>
      </c>
      <c r="AC26" s="9">
        <f t="shared" si="3"/>
        <v>4</v>
      </c>
      <c r="AD26" s="11">
        <f t="shared" si="4"/>
        <v>20</v>
      </c>
      <c r="AE26" s="11">
        <f t="array" ref="AE26">AVEDEV(IF(U26:AB26&gt;0,U26:AB26))</f>
        <v>17.2</v>
      </c>
      <c r="AF26" s="11" t="str">
        <f t="shared" si="31"/>
        <v>#DIV/0!</v>
      </c>
      <c r="AG26" s="12" t="s">
        <v>77</v>
      </c>
    </row>
    <row r="27" ht="15.75" customHeight="1">
      <c r="A27" s="10">
        <v>45215.0</v>
      </c>
      <c r="B27" s="15">
        <v>0.0</v>
      </c>
      <c r="C27" s="15">
        <v>21.0</v>
      </c>
      <c r="D27" s="15">
        <v>16.0</v>
      </c>
      <c r="E27" s="15">
        <v>2.0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7">
        <f t="shared" si="35"/>
        <v>39</v>
      </c>
      <c r="L27" s="15">
        <v>20.0</v>
      </c>
      <c r="M27" s="15">
        <v>38.0</v>
      </c>
      <c r="N27" s="15">
        <v>3.0</v>
      </c>
      <c r="O27" s="15">
        <v>0.0</v>
      </c>
      <c r="P27" s="15">
        <v>0.0</v>
      </c>
      <c r="Q27" s="15">
        <v>0.0</v>
      </c>
      <c r="R27" s="15">
        <v>0.0</v>
      </c>
      <c r="S27" s="15">
        <v>0.0</v>
      </c>
      <c r="T27" s="8">
        <f t="shared" si="18"/>
        <v>61</v>
      </c>
      <c r="U27" s="8">
        <f t="shared" ref="U27:AB27" si="38">sum(C27+L27)</f>
        <v>41</v>
      </c>
      <c r="V27" s="8">
        <f t="shared" si="38"/>
        <v>54</v>
      </c>
      <c r="W27" s="8">
        <f t="shared" si="38"/>
        <v>5</v>
      </c>
      <c r="X27" s="8">
        <f t="shared" si="38"/>
        <v>0</v>
      </c>
      <c r="Y27" s="8">
        <f t="shared" si="38"/>
        <v>0</v>
      </c>
      <c r="Z27" s="8">
        <f t="shared" si="38"/>
        <v>0</v>
      </c>
      <c r="AA27" s="8">
        <f t="shared" si="38"/>
        <v>0</v>
      </c>
      <c r="AB27" s="8">
        <f t="shared" si="38"/>
        <v>0</v>
      </c>
      <c r="AC27" s="9">
        <f t="shared" si="3"/>
        <v>2</v>
      </c>
      <c r="AD27" s="11">
        <f t="shared" si="4"/>
        <v>33.33333333</v>
      </c>
      <c r="AE27" s="11">
        <f t="array" ref="AE27">AVEDEV(IF(U27:AB27&gt;0,U27:AB27))</f>
        <v>18.88888889</v>
      </c>
      <c r="AF27" s="11">
        <f t="shared" si="31"/>
        <v>5.416666667</v>
      </c>
      <c r="AG27" s="12" t="s">
        <v>77</v>
      </c>
    </row>
    <row r="28" ht="15.75" customHeight="1">
      <c r="A28" s="10">
        <v>45216.0</v>
      </c>
      <c r="B28" s="15">
        <v>0.0</v>
      </c>
      <c r="C28" s="15">
        <v>7.0</v>
      </c>
      <c r="D28" s="15">
        <v>8.0</v>
      </c>
      <c r="E28" s="15">
        <v>23.0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7">
        <f t="shared" si="35"/>
        <v>38</v>
      </c>
      <c r="L28" s="15">
        <v>3.0</v>
      </c>
      <c r="M28" s="15">
        <v>2.0</v>
      </c>
      <c r="N28" s="15">
        <v>57.0</v>
      </c>
      <c r="O28" s="15">
        <v>0.0</v>
      </c>
      <c r="P28" s="15">
        <v>0.0</v>
      </c>
      <c r="Q28" s="15">
        <v>0.0</v>
      </c>
      <c r="R28" s="15">
        <v>0.0</v>
      </c>
      <c r="S28" s="15">
        <v>0.0</v>
      </c>
      <c r="T28" s="8">
        <f t="shared" si="18"/>
        <v>62</v>
      </c>
      <c r="U28" s="8">
        <f t="shared" ref="U28:AB28" si="39">sum(C28+L28)</f>
        <v>10</v>
      </c>
      <c r="V28" s="8">
        <f t="shared" si="39"/>
        <v>10</v>
      </c>
      <c r="W28" s="8">
        <f t="shared" si="39"/>
        <v>80</v>
      </c>
      <c r="X28" s="8">
        <f t="shared" si="39"/>
        <v>0</v>
      </c>
      <c r="Y28" s="8">
        <f t="shared" si="39"/>
        <v>0</v>
      </c>
      <c r="Z28" s="8">
        <f t="shared" si="39"/>
        <v>0</v>
      </c>
      <c r="AA28" s="8">
        <f t="shared" si="39"/>
        <v>0</v>
      </c>
      <c r="AB28" s="8">
        <f t="shared" si="39"/>
        <v>0</v>
      </c>
      <c r="AC28" s="9">
        <f t="shared" si="3"/>
        <v>2</v>
      </c>
      <c r="AD28" s="11">
        <f t="shared" si="4"/>
        <v>33.33333333</v>
      </c>
      <c r="AE28" s="11">
        <f t="array" ref="AE28">AVEDEV(IF(U28:AB28&gt;0,U28:AB28))</f>
        <v>31.11111111</v>
      </c>
      <c r="AF28" s="11">
        <f t="shared" si="31"/>
        <v>5</v>
      </c>
      <c r="AG28" s="12" t="s">
        <v>77</v>
      </c>
    </row>
    <row r="29" ht="15.75" customHeight="1">
      <c r="A29" s="10">
        <v>45217.0</v>
      </c>
      <c r="B29" s="15">
        <v>0.0</v>
      </c>
      <c r="C29" s="15">
        <v>9.0</v>
      </c>
      <c r="D29" s="15">
        <v>10.0</v>
      </c>
      <c r="E29" s="15">
        <v>26.0</v>
      </c>
      <c r="F29" s="15">
        <v>1.0</v>
      </c>
      <c r="G29" s="15">
        <v>0.0</v>
      </c>
      <c r="H29" s="15">
        <v>0.0</v>
      </c>
      <c r="I29" s="15">
        <v>0.0</v>
      </c>
      <c r="J29" s="15">
        <v>0.0</v>
      </c>
      <c r="K29" s="7">
        <f t="shared" si="35"/>
        <v>46</v>
      </c>
      <c r="L29" s="15">
        <v>1.0</v>
      </c>
      <c r="M29" s="15">
        <v>13.0</v>
      </c>
      <c r="N29" s="15">
        <v>33.0</v>
      </c>
      <c r="O29" s="15">
        <v>7.0</v>
      </c>
      <c r="P29" s="15">
        <v>0.0</v>
      </c>
      <c r="Q29" s="15">
        <v>0.0</v>
      </c>
      <c r="R29" s="15">
        <v>0.0</v>
      </c>
      <c r="S29" s="15">
        <v>0.0</v>
      </c>
      <c r="T29" s="8">
        <f t="shared" si="18"/>
        <v>54</v>
      </c>
      <c r="U29" s="8">
        <f t="shared" ref="U29:AB29" si="40">sum(C29+L29)</f>
        <v>10</v>
      </c>
      <c r="V29" s="8">
        <f t="shared" si="40"/>
        <v>23</v>
      </c>
      <c r="W29" s="8">
        <f t="shared" si="40"/>
        <v>59</v>
      </c>
      <c r="X29" s="8">
        <f t="shared" si="40"/>
        <v>8</v>
      </c>
      <c r="Y29" s="8">
        <f t="shared" si="40"/>
        <v>0</v>
      </c>
      <c r="Z29" s="8">
        <f t="shared" si="40"/>
        <v>0</v>
      </c>
      <c r="AA29" s="8">
        <f t="shared" si="40"/>
        <v>0</v>
      </c>
      <c r="AB29" s="8">
        <f t="shared" si="40"/>
        <v>0</v>
      </c>
      <c r="AC29" s="9">
        <f t="shared" si="3"/>
        <v>3</v>
      </c>
      <c r="AD29" s="11">
        <f t="shared" si="4"/>
        <v>25</v>
      </c>
      <c r="AE29" s="11">
        <f t="array" ref="AE29">AVEDEV(IF(U29:AB29&gt;0,U29:AB29))</f>
        <v>17</v>
      </c>
      <c r="AF29" s="11">
        <f t="shared" si="31"/>
        <v>5.416666667</v>
      </c>
      <c r="AG29" s="12" t="s">
        <v>77</v>
      </c>
    </row>
    <row r="30" ht="15.75" customHeight="1">
      <c r="A30" s="10">
        <v>45218.0</v>
      </c>
      <c r="B30" s="15">
        <v>0.0</v>
      </c>
      <c r="C30" s="15">
        <v>8.0</v>
      </c>
      <c r="D30" s="15">
        <v>9.0</v>
      </c>
      <c r="E30" s="15">
        <v>12.0</v>
      </c>
      <c r="F30" s="15">
        <v>9.0</v>
      </c>
      <c r="G30" s="15">
        <v>0.0</v>
      </c>
      <c r="H30" s="15">
        <v>0.0</v>
      </c>
      <c r="I30" s="15">
        <v>0.0</v>
      </c>
      <c r="J30" s="15">
        <v>0.0</v>
      </c>
      <c r="K30" s="7">
        <f t="shared" si="35"/>
        <v>38</v>
      </c>
      <c r="L30" s="15">
        <v>2.0</v>
      </c>
      <c r="M30" s="15">
        <v>17.0</v>
      </c>
      <c r="N30" s="15">
        <v>18.0</v>
      </c>
      <c r="O30" s="15">
        <v>25.0</v>
      </c>
      <c r="P30" s="15">
        <v>0.0</v>
      </c>
      <c r="Q30" s="15">
        <v>0.0</v>
      </c>
      <c r="R30" s="15">
        <v>0.0</v>
      </c>
      <c r="S30" s="15">
        <v>0.0</v>
      </c>
      <c r="T30" s="8">
        <f t="shared" si="18"/>
        <v>62</v>
      </c>
      <c r="U30" s="8">
        <f t="shared" ref="U30:AB30" si="41">sum(C30+L30)</f>
        <v>10</v>
      </c>
      <c r="V30" s="8">
        <f t="shared" si="41"/>
        <v>26</v>
      </c>
      <c r="W30" s="8">
        <f t="shared" si="41"/>
        <v>30</v>
      </c>
      <c r="X30" s="8">
        <f t="shared" si="41"/>
        <v>34</v>
      </c>
      <c r="Y30" s="8">
        <f t="shared" si="41"/>
        <v>0</v>
      </c>
      <c r="Z30" s="8">
        <f t="shared" si="41"/>
        <v>0</v>
      </c>
      <c r="AA30" s="8">
        <f t="shared" si="41"/>
        <v>0</v>
      </c>
      <c r="AB30" s="8">
        <f t="shared" si="41"/>
        <v>0</v>
      </c>
      <c r="AC30" s="9">
        <f t="shared" si="3"/>
        <v>3</v>
      </c>
      <c r="AD30" s="11">
        <f t="shared" si="4"/>
        <v>25</v>
      </c>
      <c r="AE30" s="11">
        <f t="array" ref="AE30">AVEDEV(IF(U30:AB30&gt;0,U30:AB30))</f>
        <v>7.5</v>
      </c>
      <c r="AF30" s="11">
        <f t="shared" si="31"/>
        <v>4.166666667</v>
      </c>
      <c r="AG30" s="12" t="s">
        <v>77</v>
      </c>
    </row>
    <row r="31" ht="15.75" customHeight="1">
      <c r="A31" s="10">
        <v>45219.0</v>
      </c>
      <c r="B31" s="15">
        <v>0.0</v>
      </c>
      <c r="C31" s="15">
        <v>9.0</v>
      </c>
      <c r="D31" s="15">
        <v>7.0</v>
      </c>
      <c r="E31" s="15">
        <v>10.0</v>
      </c>
      <c r="F31" s="15">
        <v>8.0</v>
      </c>
      <c r="G31" s="15">
        <v>13.0</v>
      </c>
      <c r="H31" s="15">
        <v>0.0</v>
      </c>
      <c r="I31" s="15">
        <v>0.0</v>
      </c>
      <c r="J31" s="15">
        <v>0.0</v>
      </c>
      <c r="K31" s="7">
        <f t="shared" si="35"/>
        <v>47</v>
      </c>
      <c r="L31" s="15">
        <v>1.0</v>
      </c>
      <c r="M31" s="15">
        <v>9.0</v>
      </c>
      <c r="N31" s="15">
        <v>17.0</v>
      </c>
      <c r="O31" s="15">
        <v>2.0</v>
      </c>
      <c r="P31" s="15">
        <v>19.0</v>
      </c>
      <c r="Q31" s="15">
        <v>5.0</v>
      </c>
      <c r="R31" s="15">
        <v>0.0</v>
      </c>
      <c r="S31" s="15">
        <v>0.0</v>
      </c>
      <c r="T31" s="8">
        <f t="shared" si="18"/>
        <v>53</v>
      </c>
      <c r="U31" s="8">
        <f t="shared" ref="U31:AB31" si="42">sum(C31+L31)</f>
        <v>10</v>
      </c>
      <c r="V31" s="8">
        <f t="shared" si="42"/>
        <v>16</v>
      </c>
      <c r="W31" s="8">
        <f t="shared" si="42"/>
        <v>27</v>
      </c>
      <c r="X31" s="8">
        <f t="shared" si="42"/>
        <v>10</v>
      </c>
      <c r="Y31" s="8">
        <f t="shared" si="42"/>
        <v>32</v>
      </c>
      <c r="Z31" s="8">
        <f t="shared" si="42"/>
        <v>5</v>
      </c>
      <c r="AA31" s="8">
        <f t="shared" si="42"/>
        <v>0</v>
      </c>
      <c r="AB31" s="8">
        <f t="shared" si="42"/>
        <v>0</v>
      </c>
      <c r="AC31" s="9">
        <f t="shared" si="3"/>
        <v>5</v>
      </c>
      <c r="AD31" s="11">
        <f t="shared" si="4"/>
        <v>16.66666667</v>
      </c>
      <c r="AE31" s="11">
        <f t="array" ref="AE31">AVEDEV(IF(U31:AB31&gt;0,U31:AB31))</f>
        <v>8.555555556</v>
      </c>
      <c r="AF31" s="11">
        <f t="shared" si="31"/>
        <v>4.166666667</v>
      </c>
      <c r="AG31" s="12" t="s">
        <v>77</v>
      </c>
    </row>
    <row r="32" ht="15.75" customHeight="1">
      <c r="A32" s="10">
        <v>45222.0</v>
      </c>
      <c r="B32" s="15">
        <v>0.0</v>
      </c>
      <c r="C32" s="15">
        <v>8.0</v>
      </c>
      <c r="D32" s="15">
        <v>7.0</v>
      </c>
      <c r="E32" s="15">
        <v>14.0</v>
      </c>
      <c r="F32" s="15">
        <v>9.0</v>
      </c>
      <c r="G32" s="15">
        <v>8.0</v>
      </c>
      <c r="H32" s="15">
        <v>3.0</v>
      </c>
      <c r="I32" s="15">
        <v>0.0</v>
      </c>
      <c r="J32" s="15">
        <v>0.0</v>
      </c>
      <c r="K32" s="7">
        <f t="shared" si="35"/>
        <v>49</v>
      </c>
      <c r="L32" s="15">
        <v>2.0</v>
      </c>
      <c r="M32" s="15">
        <v>3.0</v>
      </c>
      <c r="N32" s="15">
        <v>18.0</v>
      </c>
      <c r="O32" s="15">
        <v>12.0</v>
      </c>
      <c r="P32" s="15">
        <v>9.0</v>
      </c>
      <c r="Q32" s="15">
        <v>7.0</v>
      </c>
      <c r="R32" s="15">
        <v>0.0</v>
      </c>
      <c r="S32" s="15">
        <v>0.0</v>
      </c>
      <c r="T32" s="8">
        <f t="shared" si="18"/>
        <v>51</v>
      </c>
      <c r="U32" s="8">
        <f t="shared" ref="U32:AB32" si="43">sum(C32+L32)</f>
        <v>10</v>
      </c>
      <c r="V32" s="8">
        <f t="shared" si="43"/>
        <v>10</v>
      </c>
      <c r="W32" s="8">
        <f t="shared" si="43"/>
        <v>32</v>
      </c>
      <c r="X32" s="8">
        <f t="shared" si="43"/>
        <v>21</v>
      </c>
      <c r="Y32" s="8">
        <f t="shared" si="43"/>
        <v>17</v>
      </c>
      <c r="Z32" s="8">
        <f t="shared" si="43"/>
        <v>10</v>
      </c>
      <c r="AA32" s="8">
        <f t="shared" si="43"/>
        <v>0</v>
      </c>
      <c r="AB32" s="8">
        <f t="shared" si="43"/>
        <v>0</v>
      </c>
      <c r="AC32" s="9">
        <f t="shared" si="3"/>
        <v>5</v>
      </c>
      <c r="AD32" s="11">
        <f t="shared" si="4"/>
        <v>16.66666667</v>
      </c>
      <c r="AE32" s="11">
        <f t="array" ref="AE32">AVEDEV(IF(U32:AB32&gt;0,U32:AB32))</f>
        <v>6.666666667</v>
      </c>
      <c r="AF32" s="11">
        <f t="shared" si="31"/>
        <v>4.166666667</v>
      </c>
      <c r="AG32" s="12" t="s">
        <v>77</v>
      </c>
    </row>
    <row r="33" ht="15.75" customHeight="1">
      <c r="A33" s="10">
        <v>45223.0</v>
      </c>
      <c r="B33" s="15">
        <v>0.0</v>
      </c>
      <c r="C33" s="15">
        <v>20.0</v>
      </c>
      <c r="D33" s="15">
        <v>8.0</v>
      </c>
      <c r="E33" s="15">
        <v>8.0</v>
      </c>
      <c r="F33" s="15">
        <v>9.0</v>
      </c>
      <c r="G33" s="15">
        <v>7.0</v>
      </c>
      <c r="H33" s="15">
        <v>3.0</v>
      </c>
      <c r="I33" s="15">
        <v>0.0</v>
      </c>
      <c r="J33" s="15">
        <v>0.0</v>
      </c>
      <c r="K33" s="7">
        <f t="shared" si="35"/>
        <v>55</v>
      </c>
      <c r="L33" s="15">
        <v>20.0</v>
      </c>
      <c r="M33" s="15">
        <v>2.0</v>
      </c>
      <c r="N33" s="15">
        <v>2.0</v>
      </c>
      <c r="O33" s="15">
        <v>10.0</v>
      </c>
      <c r="P33" s="15">
        <v>9.0</v>
      </c>
      <c r="Q33" s="15">
        <v>2.0</v>
      </c>
      <c r="R33" s="15">
        <v>0.0</v>
      </c>
      <c r="S33" s="15">
        <v>0.0</v>
      </c>
      <c r="T33" s="8">
        <f t="shared" si="18"/>
        <v>45</v>
      </c>
      <c r="U33" s="8">
        <f t="shared" ref="U33:AB33" si="44">sum(C33+L33)</f>
        <v>40</v>
      </c>
      <c r="V33" s="8">
        <f t="shared" si="44"/>
        <v>10</v>
      </c>
      <c r="W33" s="8">
        <f t="shared" si="44"/>
        <v>10</v>
      </c>
      <c r="X33" s="8">
        <f t="shared" si="44"/>
        <v>19</v>
      </c>
      <c r="Y33" s="8">
        <f t="shared" si="44"/>
        <v>16</v>
      </c>
      <c r="Z33" s="8">
        <f t="shared" si="44"/>
        <v>5</v>
      </c>
      <c r="AA33" s="8">
        <f t="shared" si="44"/>
        <v>0</v>
      </c>
      <c r="AB33" s="8">
        <f t="shared" si="44"/>
        <v>0</v>
      </c>
      <c r="AC33" s="9">
        <f t="shared" si="3"/>
        <v>5</v>
      </c>
      <c r="AD33" s="11">
        <f t="shared" si="4"/>
        <v>16.66666667</v>
      </c>
      <c r="AE33" s="11">
        <f t="array" ref="AE33">AVEDEV(IF(U33:AB33&gt;0,U33:AB33))</f>
        <v>8.555555556</v>
      </c>
      <c r="AF33" s="11">
        <f t="shared" si="31"/>
        <v>3.125</v>
      </c>
      <c r="AG33" s="12" t="s">
        <v>77</v>
      </c>
    </row>
    <row r="34" ht="15.75" customHeight="1">
      <c r="A34" s="10">
        <v>45224.0</v>
      </c>
      <c r="B34" s="15">
        <v>0.0</v>
      </c>
      <c r="C34" s="15">
        <v>10.0</v>
      </c>
      <c r="D34" s="15">
        <v>7.0</v>
      </c>
      <c r="E34" s="15">
        <v>7.0</v>
      </c>
      <c r="F34" s="15">
        <v>8.0</v>
      </c>
      <c r="G34" s="15">
        <v>12.0</v>
      </c>
      <c r="H34" s="15">
        <v>11.0</v>
      </c>
      <c r="I34" s="15">
        <v>4.0</v>
      </c>
      <c r="J34" s="15">
        <v>0.0</v>
      </c>
      <c r="K34" s="7">
        <f t="shared" si="35"/>
        <v>59</v>
      </c>
      <c r="L34" s="15">
        <v>5.0</v>
      </c>
      <c r="M34" s="15">
        <v>3.0</v>
      </c>
      <c r="N34" s="15">
        <v>4.0</v>
      </c>
      <c r="O34" s="15">
        <v>2.0</v>
      </c>
      <c r="P34" s="15">
        <v>10.0</v>
      </c>
      <c r="Q34" s="15">
        <v>7.0</v>
      </c>
      <c r="R34" s="15">
        <v>10.0</v>
      </c>
      <c r="S34" s="15">
        <v>0.0</v>
      </c>
      <c r="T34" s="8">
        <f t="shared" si="18"/>
        <v>41</v>
      </c>
      <c r="U34" s="8">
        <f t="shared" ref="U34:AB34" si="45">sum(C34+L34)</f>
        <v>15</v>
      </c>
      <c r="V34" s="8">
        <f t="shared" si="45"/>
        <v>10</v>
      </c>
      <c r="W34" s="8">
        <f t="shared" si="45"/>
        <v>11</v>
      </c>
      <c r="X34" s="8">
        <f t="shared" si="45"/>
        <v>10</v>
      </c>
      <c r="Y34" s="8">
        <f t="shared" si="45"/>
        <v>22</v>
      </c>
      <c r="Z34" s="8">
        <f t="shared" si="45"/>
        <v>18</v>
      </c>
      <c r="AA34" s="8">
        <f t="shared" si="45"/>
        <v>14</v>
      </c>
      <c r="AB34" s="8">
        <f t="shared" si="45"/>
        <v>0</v>
      </c>
      <c r="AC34" s="9">
        <f t="shared" si="3"/>
        <v>6</v>
      </c>
      <c r="AD34" s="11">
        <f t="shared" si="4"/>
        <v>14.28571429</v>
      </c>
      <c r="AE34" s="11">
        <f t="array" ref="AE34">AVEDEV(IF(U34:AB34&gt;0,U34:AB34))</f>
        <v>3.469387755</v>
      </c>
      <c r="AF34" s="11">
        <f t="shared" si="31"/>
        <v>0.8928571429</v>
      </c>
      <c r="AG34" s="12" t="s">
        <v>77</v>
      </c>
    </row>
    <row r="35" ht="15.75" customHeight="1">
      <c r="A35" s="10">
        <v>45225.0</v>
      </c>
      <c r="B35" s="15">
        <v>0.0</v>
      </c>
      <c r="C35" s="15">
        <v>7.0</v>
      </c>
      <c r="D35" s="15">
        <v>8.0</v>
      </c>
      <c r="E35" s="15">
        <v>7.0</v>
      </c>
      <c r="F35" s="15">
        <v>8.0</v>
      </c>
      <c r="G35" s="15">
        <v>12.0</v>
      </c>
      <c r="H35" s="15">
        <v>12.0</v>
      </c>
      <c r="I35" s="15">
        <v>5.0</v>
      </c>
      <c r="J35" s="15">
        <v>0.0</v>
      </c>
      <c r="K35" s="7">
        <f t="shared" si="35"/>
        <v>59</v>
      </c>
      <c r="L35" s="15">
        <v>3.0</v>
      </c>
      <c r="M35" s="15">
        <v>9.0</v>
      </c>
      <c r="N35" s="15">
        <v>3.0</v>
      </c>
      <c r="O35" s="15">
        <v>2.0</v>
      </c>
      <c r="P35" s="15">
        <v>8.0</v>
      </c>
      <c r="Q35" s="15">
        <v>9.0</v>
      </c>
      <c r="R35" s="15">
        <v>7.0</v>
      </c>
      <c r="S35" s="15">
        <v>0.0</v>
      </c>
      <c r="T35" s="8">
        <f t="shared" si="18"/>
        <v>41</v>
      </c>
      <c r="U35" s="8">
        <f t="shared" ref="U35:AB35" si="46">sum(C35+L35)</f>
        <v>10</v>
      </c>
      <c r="V35" s="8">
        <f t="shared" si="46"/>
        <v>17</v>
      </c>
      <c r="W35" s="8">
        <f t="shared" si="46"/>
        <v>10</v>
      </c>
      <c r="X35" s="8">
        <f t="shared" si="46"/>
        <v>10</v>
      </c>
      <c r="Y35" s="8">
        <f t="shared" si="46"/>
        <v>20</v>
      </c>
      <c r="Z35" s="8">
        <f t="shared" si="46"/>
        <v>21</v>
      </c>
      <c r="AA35" s="8">
        <f t="shared" si="46"/>
        <v>12</v>
      </c>
      <c r="AB35" s="8">
        <f t="shared" si="46"/>
        <v>0</v>
      </c>
      <c r="AC35" s="9">
        <f t="shared" si="3"/>
        <v>6</v>
      </c>
      <c r="AD35" s="11">
        <f t="shared" si="4"/>
        <v>14.28571429</v>
      </c>
      <c r="AE35" s="11">
        <f t="array" ref="AE35">AVEDEV(IF(U35:AB35&gt;0,U35:AB35))</f>
        <v>4.326530612</v>
      </c>
      <c r="AF35" s="11">
        <f t="shared" si="31"/>
        <v>1.19047619</v>
      </c>
      <c r="AG35" s="12" t="s">
        <v>77</v>
      </c>
    </row>
    <row r="36" ht="15.75" customHeight="1">
      <c r="A36" s="10">
        <v>45226.0</v>
      </c>
      <c r="B36" s="15">
        <v>0.0</v>
      </c>
      <c r="C36" s="15">
        <v>8.0</v>
      </c>
      <c r="D36" s="15">
        <v>7.0</v>
      </c>
      <c r="E36" s="15">
        <v>11.0</v>
      </c>
      <c r="F36" s="15">
        <v>8.0</v>
      </c>
      <c r="G36" s="15">
        <v>14.0</v>
      </c>
      <c r="H36" s="15">
        <v>4.0</v>
      </c>
      <c r="I36" s="15">
        <v>0.0</v>
      </c>
      <c r="J36" s="15">
        <v>0.0</v>
      </c>
      <c r="K36" s="7">
        <f t="shared" si="35"/>
        <v>52</v>
      </c>
      <c r="L36" s="15">
        <v>2.0</v>
      </c>
      <c r="M36" s="15">
        <v>5.0</v>
      </c>
      <c r="N36" s="15">
        <v>22.0</v>
      </c>
      <c r="O36" s="15">
        <v>5.0</v>
      </c>
      <c r="P36" s="15">
        <v>8.0</v>
      </c>
      <c r="Q36" s="15">
        <v>6.0</v>
      </c>
      <c r="R36" s="15">
        <v>0.0</v>
      </c>
      <c r="S36" s="15">
        <v>0.0</v>
      </c>
      <c r="T36" s="8">
        <f t="shared" si="18"/>
        <v>48</v>
      </c>
      <c r="U36" s="8">
        <f t="shared" ref="U36:AB36" si="47">sum(C36+L36)</f>
        <v>10</v>
      </c>
      <c r="V36" s="8">
        <f t="shared" si="47"/>
        <v>12</v>
      </c>
      <c r="W36" s="8">
        <f t="shared" si="47"/>
        <v>33</v>
      </c>
      <c r="X36" s="8">
        <f t="shared" si="47"/>
        <v>13</v>
      </c>
      <c r="Y36" s="8">
        <f t="shared" si="47"/>
        <v>22</v>
      </c>
      <c r="Z36" s="8">
        <f t="shared" si="47"/>
        <v>10</v>
      </c>
      <c r="AA36" s="8">
        <f t="shared" si="47"/>
        <v>0</v>
      </c>
      <c r="AB36" s="8">
        <f t="shared" si="47"/>
        <v>0</v>
      </c>
      <c r="AC36" s="9">
        <f t="shared" si="3"/>
        <v>5</v>
      </c>
      <c r="AD36" s="11">
        <f t="shared" si="4"/>
        <v>16.66666667</v>
      </c>
      <c r="AE36" s="11">
        <f t="array" ref="AE36">AVEDEV(IF(U36:AB36&gt;0,U36:AB36))</f>
        <v>7.222222222</v>
      </c>
      <c r="AF36" s="11">
        <f t="shared" si="31"/>
        <v>1.19047619</v>
      </c>
      <c r="AG36" s="12" t="s">
        <v>77</v>
      </c>
    </row>
    <row r="37" ht="15.75" customHeight="1">
      <c r="A37" s="10">
        <v>45229.0</v>
      </c>
      <c r="B37" s="15">
        <v>0.0</v>
      </c>
      <c r="C37" s="15">
        <v>9.0</v>
      </c>
      <c r="D37" s="15">
        <v>13.0</v>
      </c>
      <c r="E37" s="15">
        <v>11.0</v>
      </c>
      <c r="F37" s="15">
        <v>14.0</v>
      </c>
      <c r="G37" s="15">
        <v>3.0</v>
      </c>
      <c r="H37" s="15">
        <v>0.0</v>
      </c>
      <c r="I37" s="15">
        <v>0.0</v>
      </c>
      <c r="J37" s="15">
        <v>0.0</v>
      </c>
      <c r="K37" s="7">
        <f t="shared" si="35"/>
        <v>50</v>
      </c>
      <c r="L37" s="15">
        <v>1.0</v>
      </c>
      <c r="M37" s="15">
        <v>9.0</v>
      </c>
      <c r="N37" s="15">
        <v>12.0</v>
      </c>
      <c r="O37" s="15">
        <v>23.0</v>
      </c>
      <c r="P37" s="15">
        <v>5.0</v>
      </c>
      <c r="Q37" s="15">
        <v>0.0</v>
      </c>
      <c r="R37" s="15">
        <v>0.0</v>
      </c>
      <c r="S37" s="15">
        <v>0.0</v>
      </c>
      <c r="T37" s="8">
        <f t="shared" si="18"/>
        <v>50</v>
      </c>
      <c r="U37" s="8">
        <f t="shared" ref="U37:AB37" si="48">sum(C37+L37)</f>
        <v>10</v>
      </c>
      <c r="V37" s="8">
        <f t="shared" si="48"/>
        <v>22</v>
      </c>
      <c r="W37" s="8">
        <f t="shared" si="48"/>
        <v>23</v>
      </c>
      <c r="X37" s="8">
        <f t="shared" si="48"/>
        <v>37</v>
      </c>
      <c r="Y37" s="8">
        <f t="shared" si="48"/>
        <v>8</v>
      </c>
      <c r="Z37" s="8">
        <f t="shared" si="48"/>
        <v>0</v>
      </c>
      <c r="AA37" s="8">
        <f t="shared" si="48"/>
        <v>0</v>
      </c>
      <c r="AB37" s="8">
        <f t="shared" si="48"/>
        <v>0</v>
      </c>
      <c r="AC37" s="9">
        <f t="shared" si="3"/>
        <v>4</v>
      </c>
      <c r="AD37" s="11">
        <f t="shared" si="4"/>
        <v>20</v>
      </c>
      <c r="AE37" s="11">
        <f t="array" ref="AE37">AVEDEV(IF(U37:AB37&gt;0,U37:AB37))</f>
        <v>8.8</v>
      </c>
      <c r="AF37" s="11">
        <f t="shared" si="31"/>
        <v>2.023809524</v>
      </c>
      <c r="AG37" s="12" t="s">
        <v>77</v>
      </c>
    </row>
    <row r="38" ht="15.75" customHeight="1">
      <c r="A38" s="10">
        <v>45230.0</v>
      </c>
      <c r="B38" s="15">
        <v>0.0</v>
      </c>
      <c r="C38" s="15">
        <v>9.0</v>
      </c>
      <c r="D38" s="15">
        <v>8.0</v>
      </c>
      <c r="E38" s="15">
        <v>18.0</v>
      </c>
      <c r="F38" s="15">
        <v>13.0</v>
      </c>
      <c r="G38" s="15">
        <v>2.0</v>
      </c>
      <c r="H38" s="15">
        <v>0.0</v>
      </c>
      <c r="I38" s="15">
        <v>0.0</v>
      </c>
      <c r="J38" s="15">
        <v>0.0</v>
      </c>
      <c r="K38" s="7">
        <f t="shared" si="35"/>
        <v>50</v>
      </c>
      <c r="L38" s="15">
        <v>1.0</v>
      </c>
      <c r="M38" s="15">
        <v>7.0</v>
      </c>
      <c r="N38" s="15">
        <v>30.0</v>
      </c>
      <c r="O38" s="15">
        <v>8.0</v>
      </c>
      <c r="P38" s="15">
        <v>4.0</v>
      </c>
      <c r="Q38" s="15">
        <v>0.0</v>
      </c>
      <c r="R38" s="15">
        <v>0.0</v>
      </c>
      <c r="S38" s="15">
        <v>0.0</v>
      </c>
      <c r="T38" s="8">
        <f t="shared" si="18"/>
        <v>50</v>
      </c>
      <c r="U38" s="8">
        <f t="shared" ref="U38:AB38" si="49">sum(C38+L38)</f>
        <v>10</v>
      </c>
      <c r="V38" s="8">
        <f t="shared" si="49"/>
        <v>15</v>
      </c>
      <c r="W38" s="8">
        <f t="shared" si="49"/>
        <v>48</v>
      </c>
      <c r="X38" s="8">
        <f t="shared" si="49"/>
        <v>21</v>
      </c>
      <c r="Y38" s="8">
        <f t="shared" si="49"/>
        <v>6</v>
      </c>
      <c r="Z38" s="8">
        <f t="shared" si="49"/>
        <v>0</v>
      </c>
      <c r="AA38" s="8">
        <f t="shared" si="49"/>
        <v>0</v>
      </c>
      <c r="AB38" s="8">
        <f t="shared" si="49"/>
        <v>0</v>
      </c>
      <c r="AC38" s="9">
        <f t="shared" si="3"/>
        <v>4</v>
      </c>
      <c r="AD38" s="11">
        <f t="shared" si="4"/>
        <v>20</v>
      </c>
      <c r="AE38" s="11">
        <f t="array" ref="AE38">AVEDEV(IF(U38:AB38&gt;0,U38:AB38))</f>
        <v>11.6</v>
      </c>
      <c r="AF38" s="11">
        <f t="shared" si="31"/>
        <v>2.261904762</v>
      </c>
      <c r="AG38" s="12" t="s">
        <v>77</v>
      </c>
    </row>
    <row r="39" ht="15.75" customHeight="1">
      <c r="A39" s="10">
        <v>45231.0</v>
      </c>
      <c r="B39" s="15">
        <v>1.0</v>
      </c>
      <c r="C39" s="15">
        <v>7.0</v>
      </c>
      <c r="D39" s="15">
        <v>10.0</v>
      </c>
      <c r="E39" s="15">
        <v>14.0</v>
      </c>
      <c r="F39" s="15">
        <v>9.0</v>
      </c>
      <c r="G39" s="15">
        <v>8.0</v>
      </c>
      <c r="H39" s="15">
        <v>9.0</v>
      </c>
      <c r="I39" s="15">
        <v>0.0</v>
      </c>
      <c r="J39" s="15">
        <v>0.0</v>
      </c>
      <c r="K39" s="7">
        <f t="shared" si="35"/>
        <v>57</v>
      </c>
      <c r="L39" s="15">
        <v>6.0</v>
      </c>
      <c r="M39" s="15">
        <v>0.0</v>
      </c>
      <c r="N39" s="15">
        <v>16.0</v>
      </c>
      <c r="O39" s="15">
        <v>5.0</v>
      </c>
      <c r="P39" s="15">
        <v>8.0</v>
      </c>
      <c r="Q39" s="15">
        <v>8.0</v>
      </c>
      <c r="R39" s="15">
        <v>0.0</v>
      </c>
      <c r="S39" s="15">
        <v>0.0</v>
      </c>
      <c r="T39" s="8">
        <f t="shared" si="18"/>
        <v>43</v>
      </c>
      <c r="U39" s="8">
        <f t="shared" ref="U39:AB39" si="50">sum(C39+L39)</f>
        <v>13</v>
      </c>
      <c r="V39" s="8">
        <f t="shared" si="50"/>
        <v>10</v>
      </c>
      <c r="W39" s="8">
        <f t="shared" si="50"/>
        <v>30</v>
      </c>
      <c r="X39" s="8">
        <f t="shared" si="50"/>
        <v>14</v>
      </c>
      <c r="Y39" s="8">
        <f t="shared" si="50"/>
        <v>16</v>
      </c>
      <c r="Z39" s="8">
        <f t="shared" si="50"/>
        <v>17</v>
      </c>
      <c r="AA39" s="8">
        <f t="shared" si="50"/>
        <v>0</v>
      </c>
      <c r="AB39" s="8">
        <f t="shared" si="50"/>
        <v>0</v>
      </c>
      <c r="AC39" s="9">
        <f t="shared" si="3"/>
        <v>5</v>
      </c>
      <c r="AD39" s="11">
        <f t="shared" si="4"/>
        <v>16.66666667</v>
      </c>
      <c r="AE39" s="11">
        <f t="array" ref="AE39">AVEDEV(IF(U39:AB39&gt;0,U39:AB39))</f>
        <v>4.555555556</v>
      </c>
      <c r="AF39" s="11">
        <f t="shared" si="31"/>
        <v>1.666666667</v>
      </c>
      <c r="AG39" s="12" t="s">
        <v>78</v>
      </c>
    </row>
    <row r="40" ht="15.75" customHeight="1">
      <c r="A40" s="10">
        <v>45232.0</v>
      </c>
      <c r="B40" s="15">
        <v>0.0</v>
      </c>
      <c r="C40" s="15">
        <v>10.0</v>
      </c>
      <c r="D40" s="15">
        <v>8.0</v>
      </c>
      <c r="E40" s="15">
        <v>14.0</v>
      </c>
      <c r="F40" s="15">
        <v>10.0</v>
      </c>
      <c r="G40" s="15">
        <v>12.0</v>
      </c>
      <c r="H40" s="15">
        <v>4.0</v>
      </c>
      <c r="I40" s="15">
        <v>0.0</v>
      </c>
      <c r="J40" s="15">
        <v>0.0</v>
      </c>
      <c r="K40" s="7">
        <f t="shared" si="35"/>
        <v>58</v>
      </c>
      <c r="L40" s="15">
        <v>9.0</v>
      </c>
      <c r="M40" s="15">
        <v>2.0</v>
      </c>
      <c r="N40" s="15">
        <v>18.0</v>
      </c>
      <c r="O40" s="15">
        <v>0.0</v>
      </c>
      <c r="P40" s="15">
        <v>9.0</v>
      </c>
      <c r="Q40" s="15">
        <v>4.0</v>
      </c>
      <c r="R40" s="15">
        <v>0.0</v>
      </c>
      <c r="S40" s="15">
        <v>0.0</v>
      </c>
      <c r="T40" s="8">
        <f t="shared" si="18"/>
        <v>42</v>
      </c>
      <c r="U40" s="8">
        <f t="shared" ref="U40:AB40" si="51">sum(C40+L40)</f>
        <v>19</v>
      </c>
      <c r="V40" s="8">
        <f t="shared" si="51"/>
        <v>10</v>
      </c>
      <c r="W40" s="8">
        <f t="shared" si="51"/>
        <v>32</v>
      </c>
      <c r="X40" s="8">
        <f t="shared" si="51"/>
        <v>10</v>
      </c>
      <c r="Y40" s="8">
        <f t="shared" si="51"/>
        <v>21</v>
      </c>
      <c r="Z40" s="8">
        <f t="shared" si="51"/>
        <v>8</v>
      </c>
      <c r="AA40" s="8">
        <f t="shared" si="51"/>
        <v>0</v>
      </c>
      <c r="AB40" s="8">
        <f t="shared" si="51"/>
        <v>0</v>
      </c>
      <c r="AC40" s="9">
        <f t="shared" si="3"/>
        <v>5</v>
      </c>
      <c r="AD40" s="11">
        <f t="shared" si="4"/>
        <v>16.66666667</v>
      </c>
      <c r="AE40" s="11">
        <f t="array" ref="AE40">AVEDEV(IF(U40:AB40&gt;0,U40:AB40))</f>
        <v>7.333333333</v>
      </c>
      <c r="AF40" s="11">
        <f t="shared" si="31"/>
        <v>1.666666667</v>
      </c>
      <c r="AG40" s="12" t="s">
        <v>78</v>
      </c>
    </row>
    <row r="41" ht="15.75" customHeight="1">
      <c r="A41" s="10">
        <v>45233.0</v>
      </c>
      <c r="B41" s="15">
        <v>1.0</v>
      </c>
      <c r="C41" s="15">
        <v>12.0</v>
      </c>
      <c r="D41" s="15">
        <v>7.0</v>
      </c>
      <c r="E41" s="15">
        <v>29.0</v>
      </c>
      <c r="F41" s="15">
        <v>7.0</v>
      </c>
      <c r="G41" s="15">
        <v>0.0</v>
      </c>
      <c r="H41" s="15">
        <v>0.0</v>
      </c>
      <c r="I41" s="15">
        <v>0.0</v>
      </c>
      <c r="J41" s="15">
        <v>0.0</v>
      </c>
      <c r="K41" s="7">
        <f t="shared" si="35"/>
        <v>55</v>
      </c>
      <c r="L41" s="15">
        <v>6.0</v>
      </c>
      <c r="M41" s="15">
        <v>3.0</v>
      </c>
      <c r="N41" s="15">
        <v>31.0</v>
      </c>
      <c r="O41" s="15">
        <v>5.0</v>
      </c>
      <c r="P41" s="15">
        <v>0.0</v>
      </c>
      <c r="Q41" s="15">
        <v>0.0</v>
      </c>
      <c r="R41" s="15">
        <v>0.0</v>
      </c>
      <c r="S41" s="15">
        <v>0.0</v>
      </c>
      <c r="T41" s="8">
        <f t="shared" si="18"/>
        <v>45</v>
      </c>
      <c r="U41" s="8">
        <f t="shared" ref="U41:AB41" si="52">sum(C41+L41)</f>
        <v>18</v>
      </c>
      <c r="V41" s="8">
        <f t="shared" si="52"/>
        <v>10</v>
      </c>
      <c r="W41" s="8">
        <f t="shared" si="52"/>
        <v>60</v>
      </c>
      <c r="X41" s="8">
        <f t="shared" si="52"/>
        <v>12</v>
      </c>
      <c r="Y41" s="8">
        <f t="shared" si="52"/>
        <v>0</v>
      </c>
      <c r="Z41" s="8">
        <f t="shared" si="52"/>
        <v>0</v>
      </c>
      <c r="AA41" s="8">
        <f t="shared" si="52"/>
        <v>0</v>
      </c>
      <c r="AB41" s="8">
        <f t="shared" si="52"/>
        <v>0</v>
      </c>
      <c r="AC41" s="9">
        <f t="shared" si="3"/>
        <v>3</v>
      </c>
      <c r="AD41" s="11">
        <f t="shared" si="4"/>
        <v>25</v>
      </c>
      <c r="AE41" s="11">
        <f t="array" ref="AE41">AVEDEV(IF(U41:AB41&gt;0,U41:AB41))</f>
        <v>17.5</v>
      </c>
      <c r="AF41" s="11">
        <f t="shared" si="31"/>
        <v>2.916666667</v>
      </c>
      <c r="AG41" s="12" t="s">
        <v>78</v>
      </c>
    </row>
    <row r="42" ht="15.75" customHeight="1">
      <c r="A42" s="17">
        <v>45236.0</v>
      </c>
      <c r="B42" s="15">
        <v>1.0</v>
      </c>
      <c r="C42" s="15">
        <v>7.0</v>
      </c>
      <c r="D42" s="15">
        <v>12.0</v>
      </c>
      <c r="E42" s="15">
        <v>8.0</v>
      </c>
      <c r="F42" s="15">
        <v>9.0</v>
      </c>
      <c r="G42" s="15">
        <v>13.0</v>
      </c>
      <c r="H42" s="15">
        <v>3.0</v>
      </c>
      <c r="I42" s="15">
        <v>0.0</v>
      </c>
      <c r="J42" s="15">
        <v>0.0</v>
      </c>
      <c r="K42" s="7">
        <f t="shared" si="35"/>
        <v>52</v>
      </c>
      <c r="L42" s="15">
        <v>6.0</v>
      </c>
      <c r="M42" s="15">
        <v>5.0</v>
      </c>
      <c r="N42" s="15">
        <v>12.0</v>
      </c>
      <c r="O42" s="15">
        <v>6.0</v>
      </c>
      <c r="P42" s="15">
        <v>15.0</v>
      </c>
      <c r="Q42" s="15">
        <v>4.0</v>
      </c>
      <c r="R42" s="15">
        <v>0.0</v>
      </c>
      <c r="S42" s="15">
        <v>0.0</v>
      </c>
      <c r="T42" s="8">
        <f t="shared" si="18"/>
        <v>48</v>
      </c>
      <c r="U42" s="8">
        <f t="shared" ref="U42:AB42" si="53">sum(C42+L42)</f>
        <v>13</v>
      </c>
      <c r="V42" s="8">
        <f t="shared" si="53"/>
        <v>17</v>
      </c>
      <c r="W42" s="8">
        <f t="shared" si="53"/>
        <v>20</v>
      </c>
      <c r="X42" s="8">
        <f t="shared" si="53"/>
        <v>15</v>
      </c>
      <c r="Y42" s="8">
        <f t="shared" si="53"/>
        <v>28</v>
      </c>
      <c r="Z42" s="8">
        <f t="shared" si="53"/>
        <v>7</v>
      </c>
      <c r="AA42" s="8">
        <f t="shared" si="53"/>
        <v>0</v>
      </c>
      <c r="AB42" s="8">
        <f t="shared" si="53"/>
        <v>0</v>
      </c>
      <c r="AC42" s="9">
        <f t="shared" si="3"/>
        <v>5</v>
      </c>
      <c r="AD42" s="11">
        <f t="shared" si="4"/>
        <v>16.66666667</v>
      </c>
      <c r="AE42" s="11">
        <f t="array" ref="AE42">AVEDEV(IF(U42:AB42&gt;0,U42:AB42))</f>
        <v>5</v>
      </c>
      <c r="AF42" s="11">
        <f t="shared" si="31"/>
        <v>3.125</v>
      </c>
      <c r="AG42" s="12" t="s">
        <v>78</v>
      </c>
    </row>
    <row r="43" ht="15.75" customHeight="1">
      <c r="A43" s="17">
        <v>45237.0</v>
      </c>
      <c r="B43" s="15">
        <v>1.0</v>
      </c>
      <c r="C43" s="15">
        <v>8.0</v>
      </c>
      <c r="D43" s="19">
        <v>8.0</v>
      </c>
      <c r="E43" s="19">
        <v>18.0</v>
      </c>
      <c r="F43" s="19">
        <v>12.0</v>
      </c>
      <c r="G43" s="19">
        <v>2.0</v>
      </c>
      <c r="H43" s="19">
        <v>0.0</v>
      </c>
      <c r="I43" s="19">
        <v>0.0</v>
      </c>
      <c r="J43" s="19">
        <v>0.0</v>
      </c>
      <c r="K43" s="7">
        <f t="shared" si="35"/>
        <v>48</v>
      </c>
      <c r="L43" s="19">
        <v>4.0</v>
      </c>
      <c r="M43" s="19">
        <v>2.0</v>
      </c>
      <c r="N43" s="19">
        <v>32.0</v>
      </c>
      <c r="O43" s="19">
        <v>6.0</v>
      </c>
      <c r="P43" s="19">
        <v>8.0</v>
      </c>
      <c r="Q43" s="15">
        <v>0.0</v>
      </c>
      <c r="R43" s="15">
        <v>0.0</v>
      </c>
      <c r="S43" s="15">
        <v>0.0</v>
      </c>
      <c r="T43" s="8">
        <f t="shared" si="18"/>
        <v>52</v>
      </c>
      <c r="U43" s="8">
        <f t="shared" ref="U43:AB43" si="54">sum(C43+L43)</f>
        <v>12</v>
      </c>
      <c r="V43" s="8">
        <f t="shared" si="54"/>
        <v>10</v>
      </c>
      <c r="W43" s="8">
        <f t="shared" si="54"/>
        <v>50</v>
      </c>
      <c r="X43" s="8">
        <f t="shared" si="54"/>
        <v>18</v>
      </c>
      <c r="Y43" s="8">
        <f t="shared" si="54"/>
        <v>10</v>
      </c>
      <c r="Z43" s="8">
        <f t="shared" si="54"/>
        <v>0</v>
      </c>
      <c r="AA43" s="8">
        <f t="shared" si="54"/>
        <v>0</v>
      </c>
      <c r="AB43" s="8">
        <f t="shared" si="54"/>
        <v>0</v>
      </c>
      <c r="AC43" s="9">
        <f t="shared" si="3"/>
        <v>4</v>
      </c>
      <c r="AD43" s="11">
        <f t="shared" si="4"/>
        <v>20</v>
      </c>
      <c r="AE43" s="11">
        <f t="array" ref="AE43">AVEDEV(IF(U43:AB43&gt;0,U43:AB43))</f>
        <v>12</v>
      </c>
      <c r="AF43" s="11">
        <f t="shared" si="31"/>
        <v>2.916666667</v>
      </c>
      <c r="AG43" s="12" t="s">
        <v>78</v>
      </c>
    </row>
    <row r="44" ht="15.75" customHeight="1">
      <c r="A44" s="17">
        <v>45238.0</v>
      </c>
      <c r="B44" s="15">
        <v>0.0</v>
      </c>
      <c r="C44" s="15">
        <v>17.0</v>
      </c>
      <c r="D44" s="19">
        <v>11.0</v>
      </c>
      <c r="E44" s="19">
        <v>13.0</v>
      </c>
      <c r="F44" s="19">
        <v>7.0</v>
      </c>
      <c r="G44" s="19">
        <v>0.0</v>
      </c>
      <c r="H44" s="19">
        <v>0.0</v>
      </c>
      <c r="I44" s="19">
        <v>0.0</v>
      </c>
      <c r="J44" s="19">
        <v>0.0</v>
      </c>
      <c r="K44" s="7">
        <f t="shared" si="35"/>
        <v>48</v>
      </c>
      <c r="L44" s="19">
        <v>24.0</v>
      </c>
      <c r="M44" s="19">
        <v>10.0</v>
      </c>
      <c r="N44" s="19">
        <v>13.0</v>
      </c>
      <c r="O44" s="19">
        <v>5.0</v>
      </c>
      <c r="P44" s="19">
        <v>0.0</v>
      </c>
      <c r="Q44" s="15">
        <v>0.0</v>
      </c>
      <c r="R44" s="15">
        <v>0.0</v>
      </c>
      <c r="S44" s="15">
        <v>0.0</v>
      </c>
      <c r="T44" s="8">
        <f t="shared" si="18"/>
        <v>52</v>
      </c>
      <c r="U44" s="8">
        <f t="shared" ref="U44:AB44" si="55">sum(C44+L44)</f>
        <v>41</v>
      </c>
      <c r="V44" s="8">
        <f t="shared" si="55"/>
        <v>21</v>
      </c>
      <c r="W44" s="8">
        <f t="shared" si="55"/>
        <v>26</v>
      </c>
      <c r="X44" s="8">
        <f t="shared" si="55"/>
        <v>12</v>
      </c>
      <c r="Y44" s="8">
        <f t="shared" si="55"/>
        <v>0</v>
      </c>
      <c r="Z44" s="8">
        <f t="shared" si="55"/>
        <v>0</v>
      </c>
      <c r="AA44" s="8">
        <f t="shared" si="55"/>
        <v>0</v>
      </c>
      <c r="AB44" s="8">
        <f t="shared" si="55"/>
        <v>0</v>
      </c>
      <c r="AC44" s="9">
        <f t="shared" si="3"/>
        <v>3</v>
      </c>
      <c r="AD44" s="11">
        <f t="shared" si="4"/>
        <v>25</v>
      </c>
      <c r="AE44" s="11">
        <f t="array" ref="AE44">AVEDEV(IF(U44:AB44&gt;0,U44:AB44))</f>
        <v>8.5</v>
      </c>
      <c r="AF44" s="11">
        <f t="shared" si="31"/>
        <v>3.333333333</v>
      </c>
      <c r="AG44" s="12" t="s">
        <v>78</v>
      </c>
    </row>
    <row r="45" ht="15.75" customHeight="1">
      <c r="A45" s="17">
        <v>45239.0</v>
      </c>
      <c r="B45" s="15">
        <v>1.0</v>
      </c>
      <c r="C45" s="15">
        <v>8.0</v>
      </c>
      <c r="D45" s="19">
        <v>10.0</v>
      </c>
      <c r="E45" s="19">
        <v>18.0</v>
      </c>
      <c r="F45" s="19">
        <v>7.0</v>
      </c>
      <c r="G45" s="19">
        <v>1.0</v>
      </c>
      <c r="H45" s="19">
        <v>0.0</v>
      </c>
      <c r="I45" s="19">
        <v>0.0</v>
      </c>
      <c r="J45" s="19">
        <v>0.0</v>
      </c>
      <c r="K45" s="7">
        <f t="shared" si="35"/>
        <v>44</v>
      </c>
      <c r="L45" s="19">
        <v>7.0</v>
      </c>
      <c r="M45" s="19">
        <v>0.0</v>
      </c>
      <c r="N45" s="19">
        <v>45.0</v>
      </c>
      <c r="O45" s="19">
        <v>3.0</v>
      </c>
      <c r="P45" s="19">
        <v>1.0</v>
      </c>
      <c r="Q45" s="15">
        <v>0.0</v>
      </c>
      <c r="R45" s="15">
        <v>0.0</v>
      </c>
      <c r="S45" s="15">
        <v>0.0</v>
      </c>
      <c r="T45" s="8">
        <f t="shared" si="18"/>
        <v>56</v>
      </c>
      <c r="U45" s="8">
        <f t="shared" ref="U45:AB45" si="56">sum(C45+L45)</f>
        <v>15</v>
      </c>
      <c r="V45" s="8">
        <f t="shared" si="56"/>
        <v>10</v>
      </c>
      <c r="W45" s="8">
        <f t="shared" si="56"/>
        <v>63</v>
      </c>
      <c r="X45" s="8">
        <f t="shared" si="56"/>
        <v>10</v>
      </c>
      <c r="Y45" s="8">
        <f t="shared" si="56"/>
        <v>2</v>
      </c>
      <c r="Z45" s="8">
        <f t="shared" si="56"/>
        <v>0</v>
      </c>
      <c r="AA45" s="8">
        <f t="shared" si="56"/>
        <v>0</v>
      </c>
      <c r="AB45" s="8">
        <f t="shared" si="56"/>
        <v>0</v>
      </c>
      <c r="AC45" s="9">
        <f t="shared" si="3"/>
        <v>4</v>
      </c>
      <c r="AD45" s="11">
        <f t="shared" si="4"/>
        <v>20</v>
      </c>
      <c r="AE45" s="11">
        <f t="array" ref="AE45">AVEDEV(IF(U45:AB45&gt;0,U45:AB45))</f>
        <v>17.2</v>
      </c>
      <c r="AF45" s="11">
        <f t="shared" si="31"/>
        <v>2.291666667</v>
      </c>
      <c r="AG45" s="12" t="s">
        <v>78</v>
      </c>
    </row>
    <row r="46" ht="15.75" customHeight="1">
      <c r="A46" s="17">
        <v>45240.0</v>
      </c>
      <c r="B46" s="15">
        <v>1.0</v>
      </c>
      <c r="C46" s="15">
        <v>9.0</v>
      </c>
      <c r="D46" s="19">
        <v>8.0</v>
      </c>
      <c r="E46" s="19">
        <v>23.0</v>
      </c>
      <c r="F46" s="19">
        <v>10.0</v>
      </c>
      <c r="G46" s="19">
        <v>3.0</v>
      </c>
      <c r="H46" s="19">
        <v>0.0</v>
      </c>
      <c r="I46" s="19">
        <v>0.0</v>
      </c>
      <c r="J46" s="19">
        <v>0.0</v>
      </c>
      <c r="K46" s="7">
        <f t="shared" si="35"/>
        <v>53</v>
      </c>
      <c r="L46" s="19">
        <v>5.0</v>
      </c>
      <c r="M46" s="19">
        <v>2.0</v>
      </c>
      <c r="N46" s="19">
        <v>29.0</v>
      </c>
      <c r="O46" s="19">
        <v>5.0</v>
      </c>
      <c r="P46" s="19">
        <v>6.0</v>
      </c>
      <c r="Q46" s="15">
        <v>0.0</v>
      </c>
      <c r="R46" s="15">
        <v>0.0</v>
      </c>
      <c r="S46" s="15">
        <v>0.0</v>
      </c>
      <c r="T46" s="8">
        <f t="shared" si="18"/>
        <v>47</v>
      </c>
      <c r="U46" s="8">
        <f t="shared" ref="U46:AB46" si="57">sum(C46+L46)</f>
        <v>14</v>
      </c>
      <c r="V46" s="8">
        <f t="shared" si="57"/>
        <v>10</v>
      </c>
      <c r="W46" s="8">
        <f t="shared" si="57"/>
        <v>52</v>
      </c>
      <c r="X46" s="8">
        <f t="shared" si="57"/>
        <v>15</v>
      </c>
      <c r="Y46" s="8">
        <f t="shared" si="57"/>
        <v>9</v>
      </c>
      <c r="Z46" s="8">
        <f t="shared" si="57"/>
        <v>0</v>
      </c>
      <c r="AA46" s="8">
        <f t="shared" si="57"/>
        <v>0</v>
      </c>
      <c r="AB46" s="8">
        <f t="shared" si="57"/>
        <v>0</v>
      </c>
      <c r="AC46" s="9">
        <f t="shared" si="3"/>
        <v>4</v>
      </c>
      <c r="AD46" s="11">
        <f t="shared" si="4"/>
        <v>20</v>
      </c>
      <c r="AE46" s="11">
        <f t="array" ref="AE46">AVEDEV(IF(U46:AB46&gt;0,U46:AB46))</f>
        <v>12.8</v>
      </c>
      <c r="AF46" s="11">
        <f t="shared" si="31"/>
        <v>1.875</v>
      </c>
      <c r="AG46" s="12" t="s">
        <v>78</v>
      </c>
    </row>
    <row r="47" ht="15.75" customHeight="1">
      <c r="A47" s="18">
        <v>45243.0</v>
      </c>
      <c r="B47" s="15">
        <v>0.0</v>
      </c>
      <c r="C47" s="15">
        <v>17.0</v>
      </c>
      <c r="D47" s="15">
        <v>9.0</v>
      </c>
      <c r="E47" s="15">
        <v>7.0</v>
      </c>
      <c r="F47" s="15">
        <v>9.0</v>
      </c>
      <c r="G47" s="15">
        <v>11.0</v>
      </c>
      <c r="H47" s="15">
        <v>0.0</v>
      </c>
      <c r="I47" s="15">
        <v>0.0</v>
      </c>
      <c r="J47" s="15">
        <v>0.0</v>
      </c>
      <c r="K47" s="7">
        <f t="shared" si="35"/>
        <v>53</v>
      </c>
      <c r="L47" s="15">
        <v>23.0</v>
      </c>
      <c r="M47" s="15">
        <v>1.0</v>
      </c>
      <c r="N47" s="15">
        <v>6.0</v>
      </c>
      <c r="O47" s="15">
        <v>7.0</v>
      </c>
      <c r="P47" s="15">
        <v>7.0</v>
      </c>
      <c r="Q47" s="15">
        <v>3.0</v>
      </c>
      <c r="R47" s="15">
        <v>0.0</v>
      </c>
      <c r="S47" s="15">
        <v>0.0</v>
      </c>
      <c r="T47" s="8">
        <f t="shared" si="18"/>
        <v>47</v>
      </c>
      <c r="U47" s="8">
        <f t="shared" ref="U47:AB47" si="58">sum(C47+L47)</f>
        <v>40</v>
      </c>
      <c r="V47" s="8">
        <f t="shared" si="58"/>
        <v>10</v>
      </c>
      <c r="W47" s="8">
        <f t="shared" si="58"/>
        <v>13</v>
      </c>
      <c r="X47" s="8">
        <f t="shared" si="58"/>
        <v>16</v>
      </c>
      <c r="Y47" s="8">
        <f t="shared" si="58"/>
        <v>18</v>
      </c>
      <c r="Z47" s="8">
        <f t="shared" si="58"/>
        <v>3</v>
      </c>
      <c r="AA47" s="8">
        <f t="shared" si="58"/>
        <v>0</v>
      </c>
      <c r="AB47" s="8">
        <f t="shared" si="58"/>
        <v>0</v>
      </c>
      <c r="AC47" s="9">
        <f t="shared" si="3"/>
        <v>5</v>
      </c>
      <c r="AD47" s="11">
        <f t="shared" si="4"/>
        <v>16.66666667</v>
      </c>
      <c r="AE47" s="11">
        <f t="array" ref="AE47">AVEDEV(IF(U47:AB47&gt;0,U47:AB47))</f>
        <v>8.222222222</v>
      </c>
      <c r="AF47" s="11">
        <f t="shared" si="31"/>
        <v>2.291666667</v>
      </c>
      <c r="AG47" s="12" t="s">
        <v>78</v>
      </c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D48" s="11"/>
      <c r="AE48" s="11"/>
      <c r="AF48" s="11"/>
      <c r="AG48" s="20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D49" s="11"/>
      <c r="AE49" s="11"/>
      <c r="AF49" s="11"/>
      <c r="AG49" s="20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  <c r="AD50" s="11"/>
      <c r="AE50" s="11"/>
      <c r="AF50" s="11"/>
      <c r="AG50" s="20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  <c r="AD51" s="11"/>
      <c r="AE51" s="11"/>
      <c r="AF51" s="11"/>
      <c r="AG51" s="20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D52" s="11"/>
      <c r="AE52" s="11"/>
      <c r="AF52" s="11"/>
      <c r="AG52" s="20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  <c r="AD53" s="11"/>
      <c r="AE53" s="11"/>
      <c r="AF53" s="11"/>
      <c r="AG53" s="20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20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20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20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20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20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20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20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20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20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6.5"/>
    <col customWidth="1" min="4" max="4" width="6.25"/>
    <col customWidth="1" min="5" max="10" width="6.5"/>
    <col customWidth="1" min="11" max="12" width="6.88"/>
    <col customWidth="1" min="13" max="14" width="6.5"/>
    <col customWidth="1" min="15" max="15" width="7.13"/>
    <col customWidth="1" min="16" max="16" width="7.38"/>
    <col customWidth="1" min="17" max="17" width="6.5"/>
    <col customWidth="1" min="18" max="18" width="6.38"/>
    <col customWidth="1" min="35" max="35" width="13.75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/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/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8" t="s">
        <v>61</v>
      </c>
      <c r="AE1" s="9" t="s">
        <v>62</v>
      </c>
      <c r="AF1" s="9" t="s">
        <v>63</v>
      </c>
      <c r="AG1" s="9" t="s">
        <v>13</v>
      </c>
      <c r="AH1" s="9" t="s">
        <v>14</v>
      </c>
      <c r="AI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>
        <f>SUM(C2:J2)</f>
        <v>0</v>
      </c>
      <c r="M2" s="7"/>
      <c r="N2" s="7"/>
      <c r="O2" s="7"/>
      <c r="P2" s="7"/>
      <c r="Q2" s="7"/>
      <c r="R2" s="7"/>
      <c r="S2" s="7"/>
      <c r="T2" s="7"/>
      <c r="U2" s="7"/>
      <c r="V2" s="7">
        <f>SUM(M2:T2)</f>
        <v>0</v>
      </c>
      <c r="W2" s="7">
        <f t="shared" ref="W2:AD2" si="1">sum(C2+M2)</f>
        <v>0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8">
        <f t="shared" si="1"/>
        <v>0</v>
      </c>
      <c r="AE2" s="9">
        <f t="shared" ref="AE2:AE42" si="3">(COUNTIF(W2:AD2,"&gt;0")-1)</f>
        <v>-1</v>
      </c>
      <c r="AF2" s="11" t="str">
        <f t="shared" ref="AF2:AF42" si="4">AVERAGEIF(W2:AD2,"&gt;0")</f>
        <v>#DIV/0!</v>
      </c>
      <c r="AG2" s="11" t="str">
        <f t="array" ref="AG2">AVEDEV(IF(W2:AD2&gt;0,W2:AD2))</f>
        <v>#DIV/0!</v>
      </c>
      <c r="AH2" s="11"/>
      <c r="AI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f t="shared" ref="L3:L8" si="5">SUM(C3:I3)</f>
        <v>0</v>
      </c>
      <c r="M3" s="7"/>
      <c r="N3" s="7"/>
      <c r="O3" s="7"/>
      <c r="P3" s="7"/>
      <c r="Q3" s="7"/>
      <c r="R3" s="7"/>
      <c r="S3" s="7"/>
      <c r="T3" s="7"/>
      <c r="U3" s="7"/>
      <c r="V3" s="7">
        <f t="shared" ref="V3:V8" si="6">SUM(M3:S3)</f>
        <v>0</v>
      </c>
      <c r="W3" s="7">
        <f t="shared" ref="W3:AD3" si="2">sum(C3+M3)</f>
        <v>0</v>
      </c>
      <c r="X3" s="7">
        <f t="shared" si="2"/>
        <v>0</v>
      </c>
      <c r="Y3" s="7">
        <f t="shared" si="2"/>
        <v>0</v>
      </c>
      <c r="Z3" s="7">
        <f t="shared" si="2"/>
        <v>0</v>
      </c>
      <c r="AA3" s="7">
        <f t="shared" si="2"/>
        <v>0</v>
      </c>
      <c r="AB3" s="7">
        <f t="shared" si="2"/>
        <v>0</v>
      </c>
      <c r="AC3" s="7">
        <f t="shared" si="2"/>
        <v>0</v>
      </c>
      <c r="AD3" s="8">
        <f t="shared" si="2"/>
        <v>0</v>
      </c>
      <c r="AE3" s="9">
        <f t="shared" si="3"/>
        <v>-1</v>
      </c>
      <c r="AF3" s="11" t="str">
        <f t="shared" si="4"/>
        <v>#DIV/0!</v>
      </c>
      <c r="AG3" s="11" t="str">
        <f t="array" ref="AG3">AVEDEV(IF(W3:AD3&gt;0,W3:AD3))</f>
        <v>#DIV/0!</v>
      </c>
      <c r="AH3" s="11"/>
      <c r="AI3" s="12" t="s">
        <v>90</v>
      </c>
    </row>
    <row r="4" ht="15.75" customHeight="1">
      <c r="A4" s="10">
        <v>45177.0</v>
      </c>
      <c r="B4" s="13"/>
      <c r="C4" s="7"/>
      <c r="D4" s="7"/>
      <c r="E4" s="7"/>
      <c r="F4" s="7"/>
      <c r="G4" s="7"/>
      <c r="H4" s="7"/>
      <c r="I4" s="7"/>
      <c r="J4" s="7"/>
      <c r="K4" s="7"/>
      <c r="L4" s="7">
        <f t="shared" si="5"/>
        <v>0</v>
      </c>
      <c r="M4" s="7"/>
      <c r="N4" s="7"/>
      <c r="O4" s="7"/>
      <c r="P4" s="7"/>
      <c r="Q4" s="7"/>
      <c r="R4" s="7"/>
      <c r="S4" s="7"/>
      <c r="T4" s="7"/>
      <c r="U4" s="7"/>
      <c r="V4" s="7">
        <f t="shared" si="6"/>
        <v>0</v>
      </c>
      <c r="W4" s="7">
        <f t="shared" ref="W4:AD4" si="7">sum(C4+M4)</f>
        <v>0</v>
      </c>
      <c r="X4" s="7">
        <f t="shared" si="7"/>
        <v>0</v>
      </c>
      <c r="Y4" s="7">
        <f t="shared" si="7"/>
        <v>0</v>
      </c>
      <c r="Z4" s="7">
        <f t="shared" si="7"/>
        <v>0</v>
      </c>
      <c r="AA4" s="7">
        <f t="shared" si="7"/>
        <v>0</v>
      </c>
      <c r="AB4" s="7">
        <f t="shared" si="7"/>
        <v>0</v>
      </c>
      <c r="AC4" s="7">
        <f t="shared" si="7"/>
        <v>0</v>
      </c>
      <c r="AD4" s="8">
        <f t="shared" si="7"/>
        <v>0</v>
      </c>
      <c r="AE4" s="9">
        <f t="shared" si="3"/>
        <v>-1</v>
      </c>
      <c r="AF4" s="11" t="str">
        <f t="shared" si="4"/>
        <v>#DIV/0!</v>
      </c>
      <c r="AG4" s="11" t="str">
        <f t="array" ref="AG4">AVEDEV(IF(W4:AD4&gt;0,W4:AD4))</f>
        <v>#DIV/0!</v>
      </c>
      <c r="AH4" s="11"/>
      <c r="AI4" s="12" t="s">
        <v>91</v>
      </c>
    </row>
    <row r="5" ht="15.75" customHeight="1">
      <c r="A5" s="10">
        <v>45180.0</v>
      </c>
      <c r="B5" s="8"/>
      <c r="C5" s="7"/>
      <c r="D5" s="7"/>
      <c r="E5" s="7"/>
      <c r="F5" s="7"/>
      <c r="G5" s="7"/>
      <c r="H5" s="7"/>
      <c r="I5" s="7"/>
      <c r="J5" s="7"/>
      <c r="K5" s="7"/>
      <c r="L5" s="7">
        <f t="shared" si="5"/>
        <v>0</v>
      </c>
      <c r="M5" s="7"/>
      <c r="N5" s="7"/>
      <c r="O5" s="7"/>
      <c r="P5" s="7"/>
      <c r="Q5" s="7"/>
      <c r="R5" s="7"/>
      <c r="S5" s="7"/>
      <c r="T5" s="7"/>
      <c r="U5" s="7"/>
      <c r="V5" s="7">
        <f t="shared" si="6"/>
        <v>0</v>
      </c>
      <c r="W5" s="7">
        <f t="shared" ref="W5:AD5" si="8">sum(C5+M5)</f>
        <v>0</v>
      </c>
      <c r="X5" s="7">
        <f t="shared" si="8"/>
        <v>0</v>
      </c>
      <c r="Y5" s="7">
        <f t="shared" si="8"/>
        <v>0</v>
      </c>
      <c r="Z5" s="7">
        <f t="shared" si="8"/>
        <v>0</v>
      </c>
      <c r="AA5" s="7">
        <f t="shared" si="8"/>
        <v>0</v>
      </c>
      <c r="AB5" s="7">
        <f t="shared" si="8"/>
        <v>0</v>
      </c>
      <c r="AC5" s="7">
        <f t="shared" si="8"/>
        <v>0</v>
      </c>
      <c r="AD5" s="8">
        <f t="shared" si="8"/>
        <v>0</v>
      </c>
      <c r="AE5" s="9">
        <f t="shared" si="3"/>
        <v>-1</v>
      </c>
      <c r="AF5" s="11" t="str">
        <f t="shared" si="4"/>
        <v>#DIV/0!</v>
      </c>
      <c r="AG5" s="11" t="str">
        <f t="array" ref="AG5">AVEDEV(IF(W5:AD5&gt;0,W5:AD5))</f>
        <v>#DIV/0!</v>
      </c>
      <c r="AH5" s="11" t="str">
        <f t="shared" ref="AH5:AH6" si="10">AVEDEV(AF4:AF5)</f>
        <v>#DIV/0!</v>
      </c>
      <c r="AI5" s="12" t="s">
        <v>92</v>
      </c>
    </row>
    <row r="6" ht="15.75" customHeight="1">
      <c r="A6" s="10">
        <v>45181.0</v>
      </c>
      <c r="B6" s="8"/>
      <c r="C6" s="7"/>
      <c r="D6" s="7"/>
      <c r="E6" s="7"/>
      <c r="F6" s="7"/>
      <c r="G6" s="7"/>
      <c r="H6" s="7"/>
      <c r="I6" s="7"/>
      <c r="J6" s="7"/>
      <c r="K6" s="7"/>
      <c r="L6" s="7">
        <f t="shared" si="5"/>
        <v>0</v>
      </c>
      <c r="M6" s="7"/>
      <c r="N6" s="7"/>
      <c r="O6" s="7"/>
      <c r="P6" s="7"/>
      <c r="Q6" s="7"/>
      <c r="R6" s="7"/>
      <c r="S6" s="7"/>
      <c r="T6" s="7"/>
      <c r="U6" s="7"/>
      <c r="V6" s="7">
        <f t="shared" si="6"/>
        <v>0</v>
      </c>
      <c r="W6" s="7">
        <f t="shared" ref="W6:AD6" si="9">sum(C6+M6)</f>
        <v>0</v>
      </c>
      <c r="X6" s="7">
        <f t="shared" si="9"/>
        <v>0</v>
      </c>
      <c r="Y6" s="7">
        <f t="shared" si="9"/>
        <v>0</v>
      </c>
      <c r="Z6" s="7">
        <f t="shared" si="9"/>
        <v>0</v>
      </c>
      <c r="AA6" s="7">
        <f t="shared" si="9"/>
        <v>0</v>
      </c>
      <c r="AB6" s="7">
        <f t="shared" si="9"/>
        <v>0</v>
      </c>
      <c r="AC6" s="7">
        <f t="shared" si="9"/>
        <v>0</v>
      </c>
      <c r="AD6" s="8">
        <f t="shared" si="9"/>
        <v>0</v>
      </c>
      <c r="AE6" s="9">
        <f t="shared" si="3"/>
        <v>-1</v>
      </c>
      <c r="AF6" s="11" t="str">
        <f t="shared" si="4"/>
        <v>#DIV/0!</v>
      </c>
      <c r="AG6" s="11" t="str">
        <f t="array" ref="AG6">AVEDEV(IF(W6:AD6&gt;0,W6:AD6))</f>
        <v>#DIV/0!</v>
      </c>
      <c r="AH6" s="11" t="str">
        <f t="shared" si="10"/>
        <v>#DIV/0!</v>
      </c>
      <c r="AI6" s="12" t="s">
        <v>93</v>
      </c>
    </row>
    <row r="7" ht="15.75" customHeight="1">
      <c r="A7" s="10">
        <v>45182.0</v>
      </c>
      <c r="B7" s="8"/>
      <c r="C7" s="7"/>
      <c r="D7" s="7"/>
      <c r="E7" s="7"/>
      <c r="F7" s="7"/>
      <c r="G7" s="7"/>
      <c r="H7" s="7"/>
      <c r="I7" s="7"/>
      <c r="J7" s="7"/>
      <c r="K7" s="7"/>
      <c r="L7" s="7">
        <f t="shared" si="5"/>
        <v>0</v>
      </c>
      <c r="M7" s="7"/>
      <c r="N7" s="7"/>
      <c r="O7" s="7"/>
      <c r="P7" s="7"/>
      <c r="Q7" s="7"/>
      <c r="R7" s="7"/>
      <c r="S7" s="7"/>
      <c r="T7" s="7"/>
      <c r="U7" s="7"/>
      <c r="V7" s="7">
        <f t="shared" si="6"/>
        <v>0</v>
      </c>
      <c r="W7" s="7">
        <f t="shared" ref="W7:AD7" si="11">sum(C7+M7)</f>
        <v>0</v>
      </c>
      <c r="X7" s="7">
        <f t="shared" si="11"/>
        <v>0</v>
      </c>
      <c r="Y7" s="7">
        <f t="shared" si="11"/>
        <v>0</v>
      </c>
      <c r="Z7" s="7">
        <f t="shared" si="11"/>
        <v>0</v>
      </c>
      <c r="AA7" s="7">
        <f t="shared" si="11"/>
        <v>0</v>
      </c>
      <c r="AB7" s="7">
        <f t="shared" si="11"/>
        <v>0</v>
      </c>
      <c r="AC7" s="7">
        <f t="shared" si="11"/>
        <v>0</v>
      </c>
      <c r="AD7" s="8">
        <f t="shared" si="11"/>
        <v>0</v>
      </c>
      <c r="AE7" s="9">
        <f t="shared" si="3"/>
        <v>-1</v>
      </c>
      <c r="AF7" s="11" t="str">
        <f t="shared" si="4"/>
        <v>#DIV/0!</v>
      </c>
      <c r="AG7" s="11" t="str">
        <f t="array" ref="AG7">AVEDEV(IF(W7:AD7&gt;0,W7:AD7))</f>
        <v>#DIV/0!</v>
      </c>
      <c r="AH7" s="11" t="str">
        <f>AVEDEV(AF5:AF7)</f>
        <v>#DIV/0!</v>
      </c>
      <c r="AI7" s="12" t="s">
        <v>94</v>
      </c>
    </row>
    <row r="8" ht="15.75" customHeight="1">
      <c r="A8" s="10">
        <v>45183.0</v>
      </c>
      <c r="B8" s="8"/>
      <c r="C8" s="7"/>
      <c r="D8" s="7"/>
      <c r="E8" s="7"/>
      <c r="F8" s="7"/>
      <c r="G8" s="7"/>
      <c r="H8" s="7"/>
      <c r="I8" s="7"/>
      <c r="J8" s="7"/>
      <c r="K8" s="7"/>
      <c r="L8" s="7">
        <f t="shared" si="5"/>
        <v>0</v>
      </c>
      <c r="M8" s="7"/>
      <c r="N8" s="7"/>
      <c r="O8" s="7"/>
      <c r="P8" s="7"/>
      <c r="Q8" s="7"/>
      <c r="R8" s="7"/>
      <c r="S8" s="7"/>
      <c r="T8" s="7"/>
      <c r="U8" s="7"/>
      <c r="V8" s="7">
        <f t="shared" si="6"/>
        <v>0</v>
      </c>
      <c r="W8" s="7">
        <f t="shared" ref="W8:AD8" si="12">sum(C8+M8)</f>
        <v>0</v>
      </c>
      <c r="X8" s="7">
        <f t="shared" si="12"/>
        <v>0</v>
      </c>
      <c r="Y8" s="7">
        <f t="shared" si="12"/>
        <v>0</v>
      </c>
      <c r="Z8" s="7">
        <f t="shared" si="12"/>
        <v>0</v>
      </c>
      <c r="AA8" s="7">
        <f t="shared" si="12"/>
        <v>0</v>
      </c>
      <c r="AB8" s="7">
        <f t="shared" si="12"/>
        <v>0</v>
      </c>
      <c r="AC8" s="7">
        <f t="shared" si="12"/>
        <v>0</v>
      </c>
      <c r="AD8" s="8">
        <f t="shared" si="12"/>
        <v>0</v>
      </c>
      <c r="AE8" s="9">
        <f t="shared" si="3"/>
        <v>-1</v>
      </c>
      <c r="AF8" s="11" t="str">
        <f t="shared" si="4"/>
        <v>#DIV/0!</v>
      </c>
      <c r="AG8" s="11" t="str">
        <f t="array" ref="AG8">AVEDEV(IF(W8:AD8&gt;0,W8:AD8))</f>
        <v>#DIV/0!</v>
      </c>
      <c r="AH8" s="11" t="str">
        <f>AVEDEV(AF5:AF8)</f>
        <v>#DIV/0!</v>
      </c>
      <c r="AI8" s="12" t="s">
        <v>86</v>
      </c>
    </row>
    <row r="9" ht="15.75" customHeight="1">
      <c r="A9" s="10">
        <v>45187.0</v>
      </c>
      <c r="B9" s="8"/>
      <c r="C9" s="8"/>
      <c r="D9" s="8"/>
      <c r="E9" s="8"/>
      <c r="F9" s="8"/>
      <c r="G9" s="8"/>
      <c r="H9" s="8"/>
      <c r="I9" s="8"/>
      <c r="J9" s="7"/>
      <c r="K9" s="7"/>
      <c r="L9" s="7">
        <f t="shared" ref="L9:L40" si="14">SUM(C9:J9)</f>
        <v>0</v>
      </c>
      <c r="M9" s="8"/>
      <c r="N9" s="8"/>
      <c r="O9" s="8"/>
      <c r="P9" s="8"/>
      <c r="Q9" s="8"/>
      <c r="R9" s="8"/>
      <c r="S9" s="8"/>
      <c r="T9" s="8"/>
      <c r="U9" s="8"/>
      <c r="V9" s="8">
        <f t="shared" ref="V9:V40" si="15">SUM(M9:T9)</f>
        <v>0</v>
      </c>
      <c r="W9" s="8">
        <f t="shared" ref="W9:AD9" si="13">sum(C9+M9)</f>
        <v>0</v>
      </c>
      <c r="X9" s="8">
        <f t="shared" si="13"/>
        <v>0</v>
      </c>
      <c r="Y9" s="8">
        <f t="shared" si="13"/>
        <v>0</v>
      </c>
      <c r="Z9" s="8">
        <f t="shared" si="13"/>
        <v>0</v>
      </c>
      <c r="AA9" s="8">
        <f t="shared" si="13"/>
        <v>0</v>
      </c>
      <c r="AB9" s="8">
        <f t="shared" si="13"/>
        <v>0</v>
      </c>
      <c r="AC9" s="8">
        <f t="shared" si="13"/>
        <v>0</v>
      </c>
      <c r="AD9" s="8">
        <f t="shared" si="13"/>
        <v>0</v>
      </c>
      <c r="AE9" s="9">
        <f t="shared" si="3"/>
        <v>-1</v>
      </c>
      <c r="AF9" s="11" t="str">
        <f t="shared" si="4"/>
        <v>#DIV/0!</v>
      </c>
      <c r="AG9" s="11" t="str">
        <f t="array" ref="AG9">AVEDEV(IF(W9:AD9&gt;0,W9:AD9))</f>
        <v>#DIV/0!</v>
      </c>
      <c r="AH9" s="11" t="str">
        <f>AVEDEV(AF9)</f>
        <v>#DIV/0!</v>
      </c>
      <c r="AI9" s="12" t="s">
        <v>95</v>
      </c>
    </row>
    <row r="10" ht="15.75" customHeight="1">
      <c r="A10" s="10">
        <v>45188.0</v>
      </c>
      <c r="B10" s="8"/>
      <c r="C10" s="8"/>
      <c r="D10" s="8"/>
      <c r="E10" s="8"/>
      <c r="F10" s="8"/>
      <c r="G10" s="8"/>
      <c r="H10" s="8"/>
      <c r="I10" s="8"/>
      <c r="J10" s="7"/>
      <c r="K10" s="7"/>
      <c r="L10" s="7">
        <f t="shared" si="14"/>
        <v>0</v>
      </c>
      <c r="M10" s="8"/>
      <c r="N10" s="8"/>
      <c r="O10" s="8"/>
      <c r="P10" s="8"/>
      <c r="Q10" s="8"/>
      <c r="R10" s="8"/>
      <c r="S10" s="8"/>
      <c r="T10" s="8"/>
      <c r="U10" s="8"/>
      <c r="V10" s="8">
        <f t="shared" si="15"/>
        <v>0</v>
      </c>
      <c r="W10" s="8">
        <f t="shared" ref="W10:AD10" si="16">sum(C10+M10)</f>
        <v>0</v>
      </c>
      <c r="X10" s="8">
        <f t="shared" si="16"/>
        <v>0</v>
      </c>
      <c r="Y10" s="8">
        <f t="shared" si="16"/>
        <v>0</v>
      </c>
      <c r="Z10" s="8">
        <f t="shared" si="16"/>
        <v>0</v>
      </c>
      <c r="AA10" s="8">
        <f t="shared" si="16"/>
        <v>0</v>
      </c>
      <c r="AB10" s="8">
        <f t="shared" si="16"/>
        <v>0</v>
      </c>
      <c r="AC10" s="8">
        <f t="shared" si="16"/>
        <v>0</v>
      </c>
      <c r="AD10" s="8">
        <f t="shared" si="16"/>
        <v>0</v>
      </c>
      <c r="AE10" s="9">
        <f t="shared" si="3"/>
        <v>-1</v>
      </c>
      <c r="AF10" s="11" t="str">
        <f t="shared" si="4"/>
        <v>#DIV/0!</v>
      </c>
      <c r="AG10" s="11" t="str">
        <f t="array" ref="AG10">AVEDEV(IF(W10:AD10&gt;0,W10:AD10))</f>
        <v>#DIV/0!</v>
      </c>
      <c r="AH10" s="11" t="str">
        <f>AVEDEV(AF9:AF10)</f>
        <v>#DIV/0!</v>
      </c>
      <c r="AI10" s="12" t="s">
        <v>74</v>
      </c>
    </row>
    <row r="11" ht="15.75" customHeight="1">
      <c r="A11" s="10">
        <v>45189.0</v>
      </c>
      <c r="B11" s="8"/>
      <c r="C11" s="8"/>
      <c r="D11" s="8"/>
      <c r="E11" s="8"/>
      <c r="F11" s="8"/>
      <c r="G11" s="8"/>
      <c r="H11" s="8"/>
      <c r="I11" s="8"/>
      <c r="J11" s="7"/>
      <c r="K11" s="7"/>
      <c r="L11" s="7">
        <f t="shared" si="14"/>
        <v>0</v>
      </c>
      <c r="M11" s="8"/>
      <c r="N11" s="8"/>
      <c r="O11" s="8"/>
      <c r="P11" s="8"/>
      <c r="Q11" s="8"/>
      <c r="R11" s="8"/>
      <c r="S11" s="8"/>
      <c r="T11" s="8"/>
      <c r="U11" s="8"/>
      <c r="V11" s="8">
        <f t="shared" si="15"/>
        <v>0</v>
      </c>
      <c r="W11" s="8">
        <f t="shared" ref="W11:AD11" si="17">sum(C11+M11)</f>
        <v>0</v>
      </c>
      <c r="X11" s="8">
        <f t="shared" si="17"/>
        <v>0</v>
      </c>
      <c r="Y11" s="8">
        <f t="shared" si="17"/>
        <v>0</v>
      </c>
      <c r="Z11" s="8">
        <f t="shared" si="17"/>
        <v>0</v>
      </c>
      <c r="AA11" s="8">
        <f t="shared" si="17"/>
        <v>0</v>
      </c>
      <c r="AB11" s="8">
        <f t="shared" si="17"/>
        <v>0</v>
      </c>
      <c r="AC11" s="8">
        <f t="shared" si="17"/>
        <v>0</v>
      </c>
      <c r="AD11" s="8">
        <f t="shared" si="17"/>
        <v>0</v>
      </c>
      <c r="AE11" s="9">
        <f t="shared" si="3"/>
        <v>-1</v>
      </c>
      <c r="AF11" s="11" t="str">
        <f t="shared" si="4"/>
        <v>#DIV/0!</v>
      </c>
      <c r="AG11" s="11" t="str">
        <f t="array" ref="AG11">AVEDEV(IF(W11:AD11&gt;0,W11:AD11))</f>
        <v>#DIV/0!</v>
      </c>
      <c r="AH11" s="11" t="str">
        <f>AVEDEV(AF9:AF11)</f>
        <v>#DIV/0!</v>
      </c>
      <c r="AI11" s="12" t="s">
        <v>75</v>
      </c>
    </row>
    <row r="12" ht="15.75" customHeight="1">
      <c r="A12" s="10">
        <v>45201.0</v>
      </c>
      <c r="B12" s="8"/>
      <c r="C12" s="8"/>
      <c r="D12" s="8"/>
      <c r="E12" s="8"/>
      <c r="F12" s="8"/>
      <c r="G12" s="8"/>
      <c r="H12" s="8"/>
      <c r="I12" s="8"/>
      <c r="J12" s="8"/>
      <c r="K12" s="7"/>
      <c r="L12" s="7">
        <f t="shared" si="14"/>
        <v>0</v>
      </c>
      <c r="M12" s="8"/>
      <c r="N12" s="8"/>
      <c r="O12" s="8"/>
      <c r="P12" s="8"/>
      <c r="Q12" s="8"/>
      <c r="R12" s="8"/>
      <c r="S12" s="8"/>
      <c r="T12" s="8"/>
      <c r="U12" s="8"/>
      <c r="V12" s="8">
        <f t="shared" si="15"/>
        <v>0</v>
      </c>
      <c r="W12" s="8">
        <f t="shared" ref="W12:AD12" si="18">sum(C12+M12)</f>
        <v>0</v>
      </c>
      <c r="X12" s="8">
        <f t="shared" si="18"/>
        <v>0</v>
      </c>
      <c r="Y12" s="8">
        <f t="shared" si="18"/>
        <v>0</v>
      </c>
      <c r="Z12" s="8">
        <f t="shared" si="18"/>
        <v>0</v>
      </c>
      <c r="AA12" s="8">
        <f t="shared" si="18"/>
        <v>0</v>
      </c>
      <c r="AB12" s="8">
        <f t="shared" si="18"/>
        <v>0</v>
      </c>
      <c r="AC12" s="8">
        <f t="shared" si="18"/>
        <v>0</v>
      </c>
      <c r="AD12" s="8">
        <f t="shared" si="18"/>
        <v>0</v>
      </c>
      <c r="AE12" s="9">
        <f t="shared" si="3"/>
        <v>-1</v>
      </c>
      <c r="AF12" s="11" t="str">
        <f t="shared" si="4"/>
        <v>#DIV/0!</v>
      </c>
      <c r="AG12" s="11" t="str">
        <f t="array" ref="AG12">AVEDEV(IF(W12:AD12&gt;0,W12:AD12))</f>
        <v>#DIV/0!</v>
      </c>
      <c r="AH12" s="11" t="str">
        <f>AVEDEV(AF12)</f>
        <v>#DIV/0!</v>
      </c>
      <c r="AI12" s="12" t="s">
        <v>88</v>
      </c>
    </row>
    <row r="13" ht="15.75" customHeight="1">
      <c r="A13" s="10">
        <v>45202.0</v>
      </c>
      <c r="B13" s="8"/>
      <c r="C13" s="8"/>
      <c r="D13" s="8"/>
      <c r="E13" s="8"/>
      <c r="F13" s="8"/>
      <c r="G13" s="8"/>
      <c r="H13" s="8"/>
      <c r="I13" s="8"/>
      <c r="J13" s="8"/>
      <c r="K13" s="7"/>
      <c r="L13" s="7">
        <f t="shared" si="14"/>
        <v>0</v>
      </c>
      <c r="M13" s="8"/>
      <c r="N13" s="8"/>
      <c r="O13" s="8"/>
      <c r="P13" s="8"/>
      <c r="Q13" s="8"/>
      <c r="R13" s="8"/>
      <c r="S13" s="8"/>
      <c r="T13" s="8"/>
      <c r="U13" s="8"/>
      <c r="V13" s="8">
        <f t="shared" si="15"/>
        <v>0</v>
      </c>
      <c r="W13" s="8">
        <f t="shared" ref="W13:AD13" si="19">sum(C13+M13)</f>
        <v>0</v>
      </c>
      <c r="X13" s="8">
        <f t="shared" si="19"/>
        <v>0</v>
      </c>
      <c r="Y13" s="8">
        <f t="shared" si="19"/>
        <v>0</v>
      </c>
      <c r="Z13" s="8">
        <f t="shared" si="19"/>
        <v>0</v>
      </c>
      <c r="AA13" s="8">
        <f t="shared" si="19"/>
        <v>0</v>
      </c>
      <c r="AB13" s="8">
        <f t="shared" si="19"/>
        <v>0</v>
      </c>
      <c r="AC13" s="8">
        <f t="shared" si="19"/>
        <v>0</v>
      </c>
      <c r="AD13" s="8">
        <f t="shared" si="19"/>
        <v>0</v>
      </c>
      <c r="AE13" s="9">
        <f t="shared" si="3"/>
        <v>-1</v>
      </c>
      <c r="AF13" s="11" t="str">
        <f t="shared" si="4"/>
        <v>#DIV/0!</v>
      </c>
      <c r="AG13" s="11" t="str">
        <f t="array" ref="AG13">AVEDEV(IF(W13:AD13&gt;0,W13:AD13))</f>
        <v>#DIV/0!</v>
      </c>
      <c r="AH13" s="11" t="str">
        <f>AVEDEV(AF12:AF13)</f>
        <v>#DIV/0!</v>
      </c>
      <c r="AI13" s="12" t="s">
        <v>96</v>
      </c>
    </row>
    <row r="14" ht="15.75" customHeight="1">
      <c r="A14" s="10">
        <v>45203.0</v>
      </c>
      <c r="B14" s="8"/>
      <c r="C14" s="8"/>
      <c r="D14" s="8"/>
      <c r="E14" s="8"/>
      <c r="F14" s="8"/>
      <c r="G14" s="8"/>
      <c r="H14" s="8"/>
      <c r="I14" s="8"/>
      <c r="J14" s="8"/>
      <c r="K14" s="7"/>
      <c r="L14" s="7">
        <f t="shared" si="14"/>
        <v>0</v>
      </c>
      <c r="M14" s="8"/>
      <c r="N14" s="8"/>
      <c r="O14" s="8"/>
      <c r="P14" s="8"/>
      <c r="Q14" s="8"/>
      <c r="R14" s="8"/>
      <c r="S14" s="8"/>
      <c r="T14" s="8"/>
      <c r="U14" s="8"/>
      <c r="V14" s="8">
        <f t="shared" si="15"/>
        <v>0</v>
      </c>
      <c r="W14" s="8">
        <f t="shared" ref="W14:AD14" si="20">sum(C14+M14)</f>
        <v>0</v>
      </c>
      <c r="X14" s="8">
        <f t="shared" si="20"/>
        <v>0</v>
      </c>
      <c r="Y14" s="8">
        <f t="shared" si="20"/>
        <v>0</v>
      </c>
      <c r="Z14" s="8">
        <f t="shared" si="20"/>
        <v>0</v>
      </c>
      <c r="AA14" s="8">
        <f t="shared" si="20"/>
        <v>0</v>
      </c>
      <c r="AB14" s="8">
        <f t="shared" si="20"/>
        <v>0</v>
      </c>
      <c r="AC14" s="8">
        <f t="shared" si="20"/>
        <v>0</v>
      </c>
      <c r="AD14" s="8">
        <f t="shared" si="20"/>
        <v>0</v>
      </c>
      <c r="AE14" s="9">
        <f t="shared" si="3"/>
        <v>-1</v>
      </c>
      <c r="AF14" s="11" t="str">
        <f t="shared" si="4"/>
        <v>#DIV/0!</v>
      </c>
      <c r="AG14" s="11" t="str">
        <f t="array" ref="AG14">AVEDEV(IF(W14:AD14&gt;0,W14:AD14))</f>
        <v>#DIV/0!</v>
      </c>
      <c r="AH14" s="11" t="str">
        <f>AVEDEV(AF12:AF14)</f>
        <v>#DIV/0!</v>
      </c>
      <c r="AI14" s="12" t="s">
        <v>74</v>
      </c>
    </row>
    <row r="15" ht="15.75" customHeight="1">
      <c r="A15" s="10">
        <v>45204.0</v>
      </c>
      <c r="B15" s="15">
        <v>0.0</v>
      </c>
      <c r="C15" s="15">
        <v>10.0</v>
      </c>
      <c r="D15" s="15">
        <v>4.0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7"/>
      <c r="L15" s="7">
        <f t="shared" si="14"/>
        <v>14</v>
      </c>
      <c r="M15" s="15">
        <v>0.0</v>
      </c>
      <c r="N15" s="15">
        <v>86.0</v>
      </c>
      <c r="O15" s="15">
        <v>0.0</v>
      </c>
      <c r="P15" s="15">
        <v>0.0</v>
      </c>
      <c r="Q15" s="15">
        <v>0.0</v>
      </c>
      <c r="R15" s="15">
        <v>0.0</v>
      </c>
      <c r="S15" s="15">
        <v>0.0</v>
      </c>
      <c r="T15" s="15">
        <v>0.0</v>
      </c>
      <c r="U15" s="8"/>
      <c r="V15" s="8">
        <f t="shared" si="15"/>
        <v>86</v>
      </c>
      <c r="W15" s="8">
        <f t="shared" ref="W15:AD15" si="21">sum(C15+M15)</f>
        <v>10</v>
      </c>
      <c r="X15" s="8">
        <f t="shared" si="21"/>
        <v>90</v>
      </c>
      <c r="Y15" s="8">
        <f t="shared" si="21"/>
        <v>0</v>
      </c>
      <c r="Z15" s="8">
        <f t="shared" si="21"/>
        <v>0</v>
      </c>
      <c r="AA15" s="8">
        <f t="shared" si="21"/>
        <v>0</v>
      </c>
      <c r="AB15" s="8">
        <f t="shared" si="21"/>
        <v>0</v>
      </c>
      <c r="AC15" s="8">
        <f t="shared" si="21"/>
        <v>0</v>
      </c>
      <c r="AD15" s="8">
        <f t="shared" si="21"/>
        <v>0</v>
      </c>
      <c r="AE15" s="9">
        <f t="shared" si="3"/>
        <v>1</v>
      </c>
      <c r="AF15" s="11">
        <f t="shared" si="4"/>
        <v>50</v>
      </c>
      <c r="AG15" s="11">
        <f t="array" ref="AG15">AVEDEV(IF(W15:AD15&gt;0,W15:AD15))</f>
        <v>40</v>
      </c>
      <c r="AH15" s="11" t="str">
        <f t="shared" ref="AH15:AH42" si="23">AVEDEV(AF12:AF15)</f>
        <v>#DIV/0!</v>
      </c>
      <c r="AI15" s="12" t="s">
        <v>97</v>
      </c>
    </row>
    <row r="16" ht="15.75" customHeight="1">
      <c r="A16" s="10">
        <v>45205.0</v>
      </c>
      <c r="B16" s="15">
        <v>0.0</v>
      </c>
      <c r="C16" s="15">
        <v>10.0</v>
      </c>
      <c r="D16" s="15">
        <v>12.0</v>
      </c>
      <c r="E16" s="15">
        <v>7.0</v>
      </c>
      <c r="F16" s="15">
        <v>8.0</v>
      </c>
      <c r="G16" s="15">
        <v>1.0</v>
      </c>
      <c r="H16" s="15">
        <v>0.0</v>
      </c>
      <c r="I16" s="15">
        <v>0.0</v>
      </c>
      <c r="J16" s="15">
        <v>0.0</v>
      </c>
      <c r="K16" s="7"/>
      <c r="L16" s="7">
        <f t="shared" si="14"/>
        <v>38</v>
      </c>
      <c r="M16" s="15">
        <v>0.0</v>
      </c>
      <c r="N16" s="15">
        <v>54.0</v>
      </c>
      <c r="O16" s="15">
        <v>5.0</v>
      </c>
      <c r="P16" s="15">
        <v>2.0</v>
      </c>
      <c r="Q16" s="15">
        <v>1.0</v>
      </c>
      <c r="R16" s="15">
        <v>0.0</v>
      </c>
      <c r="S16" s="15">
        <v>0.0</v>
      </c>
      <c r="T16" s="15">
        <v>0.0</v>
      </c>
      <c r="U16" s="8"/>
      <c r="V16" s="8">
        <f t="shared" si="15"/>
        <v>62</v>
      </c>
      <c r="W16" s="8">
        <f t="shared" ref="W16:AD16" si="22">sum(C16+M16)</f>
        <v>10</v>
      </c>
      <c r="X16" s="8">
        <f t="shared" si="22"/>
        <v>66</v>
      </c>
      <c r="Y16" s="8">
        <f t="shared" si="22"/>
        <v>12</v>
      </c>
      <c r="Z16" s="8">
        <f t="shared" si="22"/>
        <v>10</v>
      </c>
      <c r="AA16" s="8">
        <f t="shared" si="22"/>
        <v>2</v>
      </c>
      <c r="AB16" s="8">
        <f t="shared" si="22"/>
        <v>0</v>
      </c>
      <c r="AC16" s="8">
        <f t="shared" si="22"/>
        <v>0</v>
      </c>
      <c r="AD16" s="8">
        <f t="shared" si="22"/>
        <v>0</v>
      </c>
      <c r="AE16" s="9">
        <f t="shared" si="3"/>
        <v>4</v>
      </c>
      <c r="AF16" s="11">
        <f t="shared" si="4"/>
        <v>20</v>
      </c>
      <c r="AG16" s="11">
        <f t="array" ref="AG16">AVEDEV(IF(W16:AD16&gt;0,W16:AD16))</f>
        <v>18.4</v>
      </c>
      <c r="AH16" s="11" t="str">
        <f t="shared" si="23"/>
        <v>#DIV/0!</v>
      </c>
      <c r="AI16" s="12" t="s">
        <v>77</v>
      </c>
    </row>
    <row r="17" ht="15.75" customHeight="1">
      <c r="A17" s="10">
        <v>45208.0</v>
      </c>
      <c r="B17" s="15">
        <v>0.0</v>
      </c>
      <c r="C17" s="15">
        <v>10.0</v>
      </c>
      <c r="D17" s="15">
        <v>7.0</v>
      </c>
      <c r="E17" s="15">
        <v>8.0</v>
      </c>
      <c r="F17" s="15">
        <v>19.0</v>
      </c>
      <c r="G17" s="15">
        <v>0.0</v>
      </c>
      <c r="H17" s="15">
        <v>0.0</v>
      </c>
      <c r="I17" s="15">
        <v>0.0</v>
      </c>
      <c r="J17" s="15">
        <v>0.0</v>
      </c>
      <c r="K17" s="7"/>
      <c r="L17" s="7">
        <f t="shared" si="14"/>
        <v>44</v>
      </c>
      <c r="M17" s="15">
        <v>0.0</v>
      </c>
      <c r="N17" s="15">
        <v>6.0</v>
      </c>
      <c r="O17" s="15">
        <v>7.0</v>
      </c>
      <c r="P17" s="15">
        <v>38.0</v>
      </c>
      <c r="Q17" s="15">
        <v>5.0</v>
      </c>
      <c r="R17" s="15">
        <v>0.0</v>
      </c>
      <c r="S17" s="15">
        <v>0.0</v>
      </c>
      <c r="T17" s="15">
        <v>0.0</v>
      </c>
      <c r="U17" s="8"/>
      <c r="V17" s="8">
        <f t="shared" si="15"/>
        <v>56</v>
      </c>
      <c r="W17" s="8">
        <f t="shared" ref="W17:AD17" si="24">sum(C17+M17)</f>
        <v>10</v>
      </c>
      <c r="X17" s="8">
        <f t="shared" si="24"/>
        <v>13</v>
      </c>
      <c r="Y17" s="8">
        <f t="shared" si="24"/>
        <v>15</v>
      </c>
      <c r="Z17" s="8">
        <f t="shared" si="24"/>
        <v>57</v>
      </c>
      <c r="AA17" s="8">
        <f t="shared" si="24"/>
        <v>5</v>
      </c>
      <c r="AB17" s="8">
        <f t="shared" si="24"/>
        <v>0</v>
      </c>
      <c r="AC17" s="8">
        <f t="shared" si="24"/>
        <v>0</v>
      </c>
      <c r="AD17" s="8">
        <f t="shared" si="24"/>
        <v>0</v>
      </c>
      <c r="AE17" s="9">
        <f t="shared" si="3"/>
        <v>4</v>
      </c>
      <c r="AF17" s="11">
        <f t="shared" si="4"/>
        <v>20</v>
      </c>
      <c r="AG17" s="11">
        <f t="array" ref="AG17">AVEDEV(IF(W17:AD17&gt;0,W17:AD17))</f>
        <v>14.8</v>
      </c>
      <c r="AH17" s="11" t="str">
        <f t="shared" si="23"/>
        <v>#DIV/0!</v>
      </c>
      <c r="AI17" s="12" t="s">
        <v>77</v>
      </c>
    </row>
    <row r="18" ht="15.75" customHeight="1">
      <c r="A18" s="10">
        <v>45209.0</v>
      </c>
      <c r="B18" s="15">
        <v>0.0</v>
      </c>
      <c r="C18" s="15">
        <v>8.0</v>
      </c>
      <c r="D18" s="15">
        <v>9.0</v>
      </c>
      <c r="E18" s="15">
        <v>14.0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7"/>
      <c r="L18" s="7">
        <f t="shared" si="14"/>
        <v>31</v>
      </c>
      <c r="M18" s="15">
        <v>2.0</v>
      </c>
      <c r="N18" s="15">
        <v>11.0</v>
      </c>
      <c r="O18" s="15">
        <v>56.0</v>
      </c>
      <c r="P18" s="15">
        <v>0.0</v>
      </c>
      <c r="Q18" s="15">
        <v>0.0</v>
      </c>
      <c r="R18" s="15">
        <v>0.0</v>
      </c>
      <c r="S18" s="15">
        <v>0.0</v>
      </c>
      <c r="T18" s="15">
        <v>0.0</v>
      </c>
      <c r="U18" s="8"/>
      <c r="V18" s="8">
        <f t="shared" si="15"/>
        <v>69</v>
      </c>
      <c r="W18" s="8">
        <f t="shared" ref="W18:AD18" si="25">sum(C18+M18)</f>
        <v>10</v>
      </c>
      <c r="X18" s="8">
        <f t="shared" si="25"/>
        <v>20</v>
      </c>
      <c r="Y18" s="8">
        <f t="shared" si="25"/>
        <v>70</v>
      </c>
      <c r="Z18" s="8">
        <f t="shared" si="25"/>
        <v>0</v>
      </c>
      <c r="AA18" s="8">
        <f t="shared" si="25"/>
        <v>0</v>
      </c>
      <c r="AB18" s="8">
        <f t="shared" si="25"/>
        <v>0</v>
      </c>
      <c r="AC18" s="8">
        <f t="shared" si="25"/>
        <v>0</v>
      </c>
      <c r="AD18" s="8">
        <f t="shared" si="25"/>
        <v>0</v>
      </c>
      <c r="AE18" s="9">
        <f t="shared" si="3"/>
        <v>2</v>
      </c>
      <c r="AF18" s="11">
        <f t="shared" si="4"/>
        <v>33.33333333</v>
      </c>
      <c r="AG18" s="11">
        <f t="array" ref="AG18">AVEDEV(IF(W18:AD18&gt;0,W18:AD18))</f>
        <v>24.44444444</v>
      </c>
      <c r="AH18" s="11">
        <f t="shared" si="23"/>
        <v>10.83333333</v>
      </c>
      <c r="AI18" s="12" t="s">
        <v>77</v>
      </c>
    </row>
    <row r="19" ht="15.75" customHeight="1">
      <c r="A19" s="10">
        <v>45210.0</v>
      </c>
      <c r="B19" s="15">
        <v>0.0</v>
      </c>
      <c r="C19" s="15">
        <v>19.0</v>
      </c>
      <c r="D19" s="15">
        <v>14.0</v>
      </c>
      <c r="E19" s="15">
        <v>5.0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7"/>
      <c r="L19" s="7">
        <f t="shared" si="14"/>
        <v>38</v>
      </c>
      <c r="M19" s="15">
        <v>27.0</v>
      </c>
      <c r="N19" s="15">
        <v>35.0</v>
      </c>
      <c r="O19" s="15">
        <v>0.0</v>
      </c>
      <c r="P19" s="15">
        <v>0.0</v>
      </c>
      <c r="Q19" s="15">
        <v>0.0</v>
      </c>
      <c r="R19" s="15">
        <v>0.0</v>
      </c>
      <c r="S19" s="15">
        <v>0.0</v>
      </c>
      <c r="T19" s="15">
        <v>0.0</v>
      </c>
      <c r="U19" s="8"/>
      <c r="V19" s="8">
        <f t="shared" si="15"/>
        <v>62</v>
      </c>
      <c r="W19" s="8">
        <f t="shared" ref="W19:AD19" si="26">sum(C19+M19)</f>
        <v>46</v>
      </c>
      <c r="X19" s="8">
        <f t="shared" si="26"/>
        <v>49</v>
      </c>
      <c r="Y19" s="8">
        <f t="shared" si="26"/>
        <v>5</v>
      </c>
      <c r="Z19" s="8">
        <f t="shared" si="26"/>
        <v>0</v>
      </c>
      <c r="AA19" s="8">
        <f t="shared" si="26"/>
        <v>0</v>
      </c>
      <c r="AB19" s="8">
        <f t="shared" si="26"/>
        <v>0</v>
      </c>
      <c r="AC19" s="8">
        <f t="shared" si="26"/>
        <v>0</v>
      </c>
      <c r="AD19" s="8">
        <f t="shared" si="26"/>
        <v>0</v>
      </c>
      <c r="AE19" s="9">
        <f t="shared" si="3"/>
        <v>2</v>
      </c>
      <c r="AF19" s="11">
        <f t="shared" si="4"/>
        <v>33.33333333</v>
      </c>
      <c r="AG19" s="11">
        <f t="array" ref="AG19">AVEDEV(IF(W19:AD19&gt;0,W19:AD19))</f>
        <v>18.88888889</v>
      </c>
      <c r="AH19" s="11">
        <f t="shared" si="23"/>
        <v>6.666666667</v>
      </c>
      <c r="AI19" s="12" t="s">
        <v>77</v>
      </c>
    </row>
    <row r="20" ht="15.75" customHeight="1">
      <c r="A20" s="10">
        <v>45211.0</v>
      </c>
      <c r="B20" s="15">
        <v>0.0</v>
      </c>
      <c r="C20" s="15">
        <v>8.0</v>
      </c>
      <c r="D20" s="15">
        <v>10.0</v>
      </c>
      <c r="E20" s="15">
        <v>11.0</v>
      </c>
      <c r="F20" s="15">
        <v>14.0</v>
      </c>
      <c r="G20" s="15">
        <v>0.0</v>
      </c>
      <c r="H20" s="15">
        <v>0.0</v>
      </c>
      <c r="I20" s="15">
        <v>0.0</v>
      </c>
      <c r="J20" s="15">
        <v>0.0</v>
      </c>
      <c r="K20" s="7"/>
      <c r="L20" s="7">
        <f t="shared" si="14"/>
        <v>43</v>
      </c>
      <c r="M20" s="15">
        <v>2.0</v>
      </c>
      <c r="N20" s="15">
        <v>26.0</v>
      </c>
      <c r="O20" s="15">
        <v>16.0</v>
      </c>
      <c r="P20" s="15">
        <v>12.0</v>
      </c>
      <c r="Q20" s="15">
        <v>1.0</v>
      </c>
      <c r="R20" s="15">
        <v>0.0</v>
      </c>
      <c r="S20" s="15">
        <v>0.0</v>
      </c>
      <c r="T20" s="15">
        <v>0.0</v>
      </c>
      <c r="U20" s="8"/>
      <c r="V20" s="8">
        <f t="shared" si="15"/>
        <v>57</v>
      </c>
      <c r="W20" s="8">
        <f t="shared" ref="W20:AD20" si="27">sum(C20+M20)</f>
        <v>10</v>
      </c>
      <c r="X20" s="8">
        <f t="shared" si="27"/>
        <v>36</v>
      </c>
      <c r="Y20" s="8">
        <f t="shared" si="27"/>
        <v>27</v>
      </c>
      <c r="Z20" s="8">
        <f t="shared" si="27"/>
        <v>26</v>
      </c>
      <c r="AA20" s="8">
        <f t="shared" si="27"/>
        <v>1</v>
      </c>
      <c r="AB20" s="8">
        <f t="shared" si="27"/>
        <v>0</v>
      </c>
      <c r="AC20" s="8">
        <f t="shared" si="27"/>
        <v>0</v>
      </c>
      <c r="AD20" s="8">
        <f t="shared" si="27"/>
        <v>0</v>
      </c>
      <c r="AE20" s="9">
        <f t="shared" si="3"/>
        <v>4</v>
      </c>
      <c r="AF20" s="11">
        <f t="shared" si="4"/>
        <v>20</v>
      </c>
      <c r="AG20" s="11">
        <f t="array" ref="AG20">AVEDEV(IF(W20:AD20&gt;0,W20:AD20))</f>
        <v>11.6</v>
      </c>
      <c r="AH20" s="11">
        <f t="shared" si="23"/>
        <v>6.666666667</v>
      </c>
      <c r="AI20" s="12" t="s">
        <v>77</v>
      </c>
    </row>
    <row r="21" ht="15.75" customHeight="1">
      <c r="A21" s="10">
        <v>45212.0</v>
      </c>
      <c r="B21" s="15">
        <v>0.0</v>
      </c>
      <c r="C21" s="15">
        <v>10.0</v>
      </c>
      <c r="D21" s="15">
        <v>14.0</v>
      </c>
      <c r="E21" s="15">
        <v>13.0</v>
      </c>
      <c r="F21" s="15">
        <v>3.0</v>
      </c>
      <c r="G21" s="15">
        <v>0.0</v>
      </c>
      <c r="H21" s="15">
        <v>0.0</v>
      </c>
      <c r="I21" s="15">
        <v>0.0</v>
      </c>
      <c r="J21" s="15">
        <v>0.0</v>
      </c>
      <c r="K21" s="7"/>
      <c r="L21" s="7">
        <f t="shared" si="14"/>
        <v>40</v>
      </c>
      <c r="M21" s="15">
        <v>0.0</v>
      </c>
      <c r="N21" s="15">
        <v>28.0</v>
      </c>
      <c r="O21" s="15">
        <v>11.0</v>
      </c>
      <c r="P21" s="15">
        <v>21.0</v>
      </c>
      <c r="Q21" s="15">
        <v>0.0</v>
      </c>
      <c r="R21" s="15">
        <v>0.0</v>
      </c>
      <c r="S21" s="15">
        <v>0.0</v>
      </c>
      <c r="T21" s="15">
        <v>0.0</v>
      </c>
      <c r="U21" s="8"/>
      <c r="V21" s="8">
        <f t="shared" si="15"/>
        <v>60</v>
      </c>
      <c r="W21" s="8">
        <f t="shared" ref="W21:AD21" si="28">sum(C21+M21)</f>
        <v>10</v>
      </c>
      <c r="X21" s="8">
        <f t="shared" si="28"/>
        <v>42</v>
      </c>
      <c r="Y21" s="8">
        <f t="shared" si="28"/>
        <v>24</v>
      </c>
      <c r="Z21" s="8">
        <f t="shared" si="28"/>
        <v>24</v>
      </c>
      <c r="AA21" s="8">
        <f t="shared" si="28"/>
        <v>0</v>
      </c>
      <c r="AB21" s="8">
        <f t="shared" si="28"/>
        <v>0</v>
      </c>
      <c r="AC21" s="8">
        <f t="shared" si="28"/>
        <v>0</v>
      </c>
      <c r="AD21" s="8">
        <f t="shared" si="28"/>
        <v>0</v>
      </c>
      <c r="AE21" s="9">
        <f t="shared" si="3"/>
        <v>3</v>
      </c>
      <c r="AF21" s="11">
        <f t="shared" si="4"/>
        <v>25</v>
      </c>
      <c r="AG21" s="11">
        <f t="array" ref="AG21">AVEDEV(IF(W21:AD21&gt;0,W21:AD21))</f>
        <v>8.5</v>
      </c>
      <c r="AH21" s="11">
        <f t="shared" si="23"/>
        <v>5.416666667</v>
      </c>
      <c r="AI21" s="12" t="s">
        <v>77</v>
      </c>
    </row>
    <row r="22" ht="15.75" customHeight="1">
      <c r="A22" s="10">
        <v>45215.0</v>
      </c>
      <c r="B22" s="15">
        <v>0.0</v>
      </c>
      <c r="C22" s="15">
        <v>7.0</v>
      </c>
      <c r="D22" s="15">
        <v>9.0</v>
      </c>
      <c r="E22" s="15">
        <v>7.0</v>
      </c>
      <c r="F22" s="15">
        <v>8.0</v>
      </c>
      <c r="G22" s="15">
        <v>11.0</v>
      </c>
      <c r="H22" s="15">
        <v>9.0</v>
      </c>
      <c r="I22" s="15">
        <v>0.0</v>
      </c>
      <c r="J22" s="15">
        <v>0.0</v>
      </c>
      <c r="K22" s="7"/>
      <c r="L22" s="7">
        <f t="shared" si="14"/>
        <v>51</v>
      </c>
      <c r="M22" s="15">
        <v>3.0</v>
      </c>
      <c r="N22" s="15">
        <v>9.0</v>
      </c>
      <c r="O22" s="15">
        <v>5.0</v>
      </c>
      <c r="P22" s="15">
        <v>2.0</v>
      </c>
      <c r="Q22" s="15">
        <v>8.0</v>
      </c>
      <c r="R22" s="15">
        <v>22.0</v>
      </c>
      <c r="S22" s="15">
        <v>0.0</v>
      </c>
      <c r="T22" s="15">
        <v>0.0</v>
      </c>
      <c r="U22" s="8"/>
      <c r="V22" s="8">
        <f t="shared" si="15"/>
        <v>49</v>
      </c>
      <c r="W22" s="8">
        <f t="shared" ref="W22:AD22" si="29">sum(C22+M22)</f>
        <v>10</v>
      </c>
      <c r="X22" s="8">
        <f t="shared" si="29"/>
        <v>18</v>
      </c>
      <c r="Y22" s="8">
        <f t="shared" si="29"/>
        <v>12</v>
      </c>
      <c r="Z22" s="8">
        <f t="shared" si="29"/>
        <v>10</v>
      </c>
      <c r="AA22" s="8">
        <f t="shared" si="29"/>
        <v>19</v>
      </c>
      <c r="AB22" s="8">
        <f t="shared" si="29"/>
        <v>31</v>
      </c>
      <c r="AC22" s="8">
        <f t="shared" si="29"/>
        <v>0</v>
      </c>
      <c r="AD22" s="8">
        <f t="shared" si="29"/>
        <v>0</v>
      </c>
      <c r="AE22" s="9">
        <f t="shared" si="3"/>
        <v>5</v>
      </c>
      <c r="AF22" s="11">
        <f t="shared" si="4"/>
        <v>16.66666667</v>
      </c>
      <c r="AG22" s="11">
        <f t="array" ref="AG22">AVEDEV(IF(W22:AD22&gt;0,W22:AD22))</f>
        <v>6</v>
      </c>
      <c r="AH22" s="11">
        <f t="shared" si="23"/>
        <v>5.416666667</v>
      </c>
      <c r="AI22" s="12" t="s">
        <v>77</v>
      </c>
    </row>
    <row r="23" ht="15.75" customHeight="1">
      <c r="A23" s="10">
        <v>45216.0</v>
      </c>
      <c r="B23" s="15">
        <v>0.0</v>
      </c>
      <c r="C23" s="15">
        <v>9.0</v>
      </c>
      <c r="D23" s="15">
        <v>8.0</v>
      </c>
      <c r="E23" s="15">
        <v>9.0</v>
      </c>
      <c r="F23" s="15">
        <v>17.0</v>
      </c>
      <c r="G23" s="15">
        <v>5.0</v>
      </c>
      <c r="H23" s="15">
        <v>0.0</v>
      </c>
      <c r="I23" s="15">
        <v>0.0</v>
      </c>
      <c r="J23" s="15">
        <v>0.0</v>
      </c>
      <c r="K23" s="7"/>
      <c r="L23" s="7">
        <f t="shared" si="14"/>
        <v>48</v>
      </c>
      <c r="M23" s="15">
        <v>1.0</v>
      </c>
      <c r="N23" s="15">
        <v>4.0</v>
      </c>
      <c r="O23" s="15">
        <v>8.0</v>
      </c>
      <c r="P23" s="15">
        <v>26.0</v>
      </c>
      <c r="Q23" s="15">
        <v>13.0</v>
      </c>
      <c r="R23" s="15">
        <v>0.0</v>
      </c>
      <c r="S23" s="15">
        <v>0.0</v>
      </c>
      <c r="T23" s="15">
        <v>0.0</v>
      </c>
      <c r="U23" s="8"/>
      <c r="V23" s="8">
        <f t="shared" si="15"/>
        <v>52</v>
      </c>
      <c r="W23" s="8">
        <f t="shared" ref="W23:AD23" si="30">sum(C23+M23)</f>
        <v>10</v>
      </c>
      <c r="X23" s="8">
        <f t="shared" si="30"/>
        <v>12</v>
      </c>
      <c r="Y23" s="8">
        <f t="shared" si="30"/>
        <v>17</v>
      </c>
      <c r="Z23" s="8">
        <f t="shared" si="30"/>
        <v>43</v>
      </c>
      <c r="AA23" s="8">
        <f t="shared" si="30"/>
        <v>18</v>
      </c>
      <c r="AB23" s="8">
        <f t="shared" si="30"/>
        <v>0</v>
      </c>
      <c r="AC23" s="8">
        <f t="shared" si="30"/>
        <v>0</v>
      </c>
      <c r="AD23" s="8">
        <f t="shared" si="30"/>
        <v>0</v>
      </c>
      <c r="AE23" s="9">
        <f t="shared" si="3"/>
        <v>4</v>
      </c>
      <c r="AF23" s="11">
        <f t="shared" si="4"/>
        <v>20</v>
      </c>
      <c r="AG23" s="11">
        <f t="array" ref="AG23">AVEDEV(IF(W23:AD23&gt;0,W23:AD23))</f>
        <v>9.2</v>
      </c>
      <c r="AH23" s="11">
        <f t="shared" si="23"/>
        <v>2.291666667</v>
      </c>
      <c r="AI23" s="12" t="s">
        <v>77</v>
      </c>
    </row>
    <row r="24" ht="15.75" customHeight="1">
      <c r="A24" s="10">
        <v>45217.0</v>
      </c>
      <c r="B24" s="15">
        <v>0.0</v>
      </c>
      <c r="C24" s="15">
        <v>9.0</v>
      </c>
      <c r="D24" s="15">
        <v>7.0</v>
      </c>
      <c r="E24" s="15">
        <v>10.0</v>
      </c>
      <c r="F24" s="15">
        <v>8.0</v>
      </c>
      <c r="G24" s="15">
        <v>8.0</v>
      </c>
      <c r="H24" s="15">
        <v>9.0</v>
      </c>
      <c r="I24" s="15">
        <v>4.0</v>
      </c>
      <c r="J24" s="15">
        <v>0.0</v>
      </c>
      <c r="K24" s="7"/>
      <c r="L24" s="7">
        <f t="shared" si="14"/>
        <v>55</v>
      </c>
      <c r="M24" s="15">
        <v>1.0</v>
      </c>
      <c r="N24" s="15">
        <v>3.0</v>
      </c>
      <c r="O24" s="15">
        <v>10.0</v>
      </c>
      <c r="P24" s="15">
        <v>12.0</v>
      </c>
      <c r="Q24" s="15">
        <v>7.0</v>
      </c>
      <c r="R24" s="15">
        <v>1.0</v>
      </c>
      <c r="S24" s="15">
        <v>11.0</v>
      </c>
      <c r="T24" s="15">
        <v>0.0</v>
      </c>
      <c r="U24" s="8"/>
      <c r="V24" s="8">
        <f t="shared" si="15"/>
        <v>45</v>
      </c>
      <c r="W24" s="8">
        <f t="shared" ref="W24:AD24" si="31">sum(C24+M24)</f>
        <v>10</v>
      </c>
      <c r="X24" s="8">
        <f t="shared" si="31"/>
        <v>10</v>
      </c>
      <c r="Y24" s="8">
        <f t="shared" si="31"/>
        <v>20</v>
      </c>
      <c r="Z24" s="8">
        <f t="shared" si="31"/>
        <v>20</v>
      </c>
      <c r="AA24" s="8">
        <f t="shared" si="31"/>
        <v>15</v>
      </c>
      <c r="AB24" s="8">
        <f t="shared" si="31"/>
        <v>10</v>
      </c>
      <c r="AC24" s="8">
        <f t="shared" si="31"/>
        <v>15</v>
      </c>
      <c r="AD24" s="8">
        <f t="shared" si="31"/>
        <v>0</v>
      </c>
      <c r="AE24" s="9">
        <f t="shared" si="3"/>
        <v>6</v>
      </c>
      <c r="AF24" s="11">
        <f t="shared" si="4"/>
        <v>14.28571429</v>
      </c>
      <c r="AG24" s="11">
        <f t="array" ref="AG24">AVEDEV(IF(W24:AD24&gt;0,W24:AD24))</f>
        <v>3.673469388</v>
      </c>
      <c r="AH24" s="11">
        <f t="shared" si="23"/>
        <v>3.511904762</v>
      </c>
      <c r="AI24" s="12" t="s">
        <v>77</v>
      </c>
    </row>
    <row r="25" ht="15.75" customHeight="1">
      <c r="A25" s="10">
        <v>45218.0</v>
      </c>
      <c r="B25" s="15">
        <v>0.0</v>
      </c>
      <c r="C25" s="15">
        <v>15.0</v>
      </c>
      <c r="D25" s="15">
        <v>12.0</v>
      </c>
      <c r="E25" s="15">
        <v>8.0</v>
      </c>
      <c r="F25" s="15">
        <v>14.0</v>
      </c>
      <c r="G25" s="15">
        <v>7.0</v>
      </c>
      <c r="H25" s="15">
        <v>0.0</v>
      </c>
      <c r="I25" s="15">
        <v>0.0</v>
      </c>
      <c r="J25" s="15">
        <v>0.0</v>
      </c>
      <c r="K25" s="7"/>
      <c r="L25" s="7">
        <f t="shared" si="14"/>
        <v>56</v>
      </c>
      <c r="M25" s="15">
        <v>13.0</v>
      </c>
      <c r="N25" s="15">
        <v>8.0</v>
      </c>
      <c r="O25" s="15">
        <v>4.0</v>
      </c>
      <c r="P25" s="15">
        <v>14.0</v>
      </c>
      <c r="Q25" s="15">
        <v>4.0</v>
      </c>
      <c r="R25" s="15">
        <v>1.0</v>
      </c>
      <c r="S25" s="15">
        <v>0.0</v>
      </c>
      <c r="T25" s="15">
        <v>0.0</v>
      </c>
      <c r="U25" s="8"/>
      <c r="V25" s="8">
        <f t="shared" si="15"/>
        <v>44</v>
      </c>
      <c r="W25" s="8">
        <f t="shared" ref="W25:AD25" si="32">sum(C25+M25)</f>
        <v>28</v>
      </c>
      <c r="X25" s="8">
        <f t="shared" si="32"/>
        <v>20</v>
      </c>
      <c r="Y25" s="8">
        <f t="shared" si="32"/>
        <v>12</v>
      </c>
      <c r="Z25" s="8">
        <f t="shared" si="32"/>
        <v>28</v>
      </c>
      <c r="AA25" s="8">
        <f t="shared" si="32"/>
        <v>11</v>
      </c>
      <c r="AB25" s="8">
        <f t="shared" si="32"/>
        <v>1</v>
      </c>
      <c r="AC25" s="8">
        <f t="shared" si="32"/>
        <v>0</v>
      </c>
      <c r="AD25" s="8">
        <f t="shared" si="32"/>
        <v>0</v>
      </c>
      <c r="AE25" s="9">
        <f t="shared" si="3"/>
        <v>5</v>
      </c>
      <c r="AF25" s="11">
        <f t="shared" si="4"/>
        <v>16.66666667</v>
      </c>
      <c r="AG25" s="11">
        <f t="array" ref="AG25">AVEDEV(IF(W25:AD25&gt;0,W25:AD25))</f>
        <v>8.666666667</v>
      </c>
      <c r="AH25" s="11">
        <f t="shared" si="23"/>
        <v>1.547619048</v>
      </c>
      <c r="AI25" s="12" t="s">
        <v>77</v>
      </c>
    </row>
    <row r="26" ht="15.75" customHeight="1">
      <c r="A26" s="10">
        <v>45219.0</v>
      </c>
      <c r="B26" s="15">
        <v>0.0</v>
      </c>
      <c r="C26" s="15">
        <v>9.0</v>
      </c>
      <c r="D26" s="15">
        <v>9.0</v>
      </c>
      <c r="E26" s="15">
        <v>12.0</v>
      </c>
      <c r="F26" s="15">
        <v>9.0</v>
      </c>
      <c r="G26" s="15">
        <v>12.0</v>
      </c>
      <c r="H26" s="15">
        <v>0.0</v>
      </c>
      <c r="I26" s="15">
        <v>0.0</v>
      </c>
      <c r="J26" s="15">
        <v>0.0</v>
      </c>
      <c r="K26" s="7"/>
      <c r="L26" s="7">
        <f t="shared" si="14"/>
        <v>51</v>
      </c>
      <c r="M26" s="15">
        <v>1.0</v>
      </c>
      <c r="N26" s="15">
        <v>7.0</v>
      </c>
      <c r="O26" s="15">
        <v>13.0</v>
      </c>
      <c r="P26" s="15">
        <v>4.0</v>
      </c>
      <c r="Q26" s="15">
        <v>24.0</v>
      </c>
      <c r="R26" s="15">
        <v>0.0</v>
      </c>
      <c r="S26" s="15">
        <v>0.0</v>
      </c>
      <c r="T26" s="15">
        <v>0.0</v>
      </c>
      <c r="U26" s="8"/>
      <c r="V26" s="8">
        <f t="shared" si="15"/>
        <v>49</v>
      </c>
      <c r="W26" s="8">
        <f t="shared" ref="W26:AD26" si="33">sum(C26+M26)</f>
        <v>10</v>
      </c>
      <c r="X26" s="8">
        <f t="shared" si="33"/>
        <v>16</v>
      </c>
      <c r="Y26" s="8">
        <f t="shared" si="33"/>
        <v>25</v>
      </c>
      <c r="Z26" s="8">
        <f t="shared" si="33"/>
        <v>13</v>
      </c>
      <c r="AA26" s="8">
        <f t="shared" si="33"/>
        <v>36</v>
      </c>
      <c r="AB26" s="8">
        <f t="shared" si="33"/>
        <v>0</v>
      </c>
      <c r="AC26" s="8">
        <f t="shared" si="33"/>
        <v>0</v>
      </c>
      <c r="AD26" s="8">
        <f t="shared" si="33"/>
        <v>0</v>
      </c>
      <c r="AE26" s="9">
        <f t="shared" si="3"/>
        <v>4</v>
      </c>
      <c r="AF26" s="11">
        <f t="shared" si="4"/>
        <v>20</v>
      </c>
      <c r="AG26" s="11">
        <f t="array" ref="AG26">AVEDEV(IF(W26:AD26&gt;0,W26:AD26))</f>
        <v>8.4</v>
      </c>
      <c r="AH26" s="11">
        <f t="shared" si="23"/>
        <v>2.261904762</v>
      </c>
      <c r="AI26" s="12" t="s">
        <v>77</v>
      </c>
    </row>
    <row r="27" ht="15.75" customHeight="1">
      <c r="A27" s="10">
        <v>45222.0</v>
      </c>
      <c r="B27" s="15">
        <v>0.0</v>
      </c>
      <c r="C27" s="15">
        <v>10.0</v>
      </c>
      <c r="D27" s="15">
        <v>12.0</v>
      </c>
      <c r="E27" s="15">
        <v>11.0</v>
      </c>
      <c r="F27" s="15">
        <v>9.0</v>
      </c>
      <c r="G27" s="15">
        <v>7.0</v>
      </c>
      <c r="H27" s="15">
        <v>7.0</v>
      </c>
      <c r="I27" s="15">
        <v>0.0</v>
      </c>
      <c r="J27" s="15">
        <v>0.0</v>
      </c>
      <c r="K27" s="7"/>
      <c r="L27" s="7">
        <f t="shared" si="14"/>
        <v>56</v>
      </c>
      <c r="M27" s="15">
        <v>0.0</v>
      </c>
      <c r="N27" s="15">
        <v>9.0</v>
      </c>
      <c r="O27" s="15">
        <v>10.0</v>
      </c>
      <c r="P27" s="15">
        <v>10.0</v>
      </c>
      <c r="Q27" s="15">
        <v>3.0</v>
      </c>
      <c r="R27" s="15">
        <v>12.0</v>
      </c>
      <c r="S27" s="15">
        <v>0.0</v>
      </c>
      <c r="T27" s="15">
        <v>0.0</v>
      </c>
      <c r="U27" s="8"/>
      <c r="V27" s="8">
        <f t="shared" si="15"/>
        <v>44</v>
      </c>
      <c r="W27" s="8">
        <f t="shared" ref="W27:AD27" si="34">sum(C27+M27)</f>
        <v>10</v>
      </c>
      <c r="X27" s="8">
        <f t="shared" si="34"/>
        <v>21</v>
      </c>
      <c r="Y27" s="8">
        <f t="shared" si="34"/>
        <v>21</v>
      </c>
      <c r="Z27" s="8">
        <f t="shared" si="34"/>
        <v>19</v>
      </c>
      <c r="AA27" s="8">
        <f t="shared" si="34"/>
        <v>10</v>
      </c>
      <c r="AB27" s="8">
        <f t="shared" si="34"/>
        <v>19</v>
      </c>
      <c r="AC27" s="8">
        <f t="shared" si="34"/>
        <v>0</v>
      </c>
      <c r="AD27" s="8">
        <f t="shared" si="34"/>
        <v>0</v>
      </c>
      <c r="AE27" s="9">
        <f t="shared" si="3"/>
        <v>5</v>
      </c>
      <c r="AF27" s="11">
        <f t="shared" si="4"/>
        <v>16.66666667</v>
      </c>
      <c r="AG27" s="11">
        <f t="array" ref="AG27">AVEDEV(IF(W27:AD27&gt;0,W27:AD27))</f>
        <v>4.444444444</v>
      </c>
      <c r="AH27" s="11">
        <f t="shared" si="23"/>
        <v>1.547619048</v>
      </c>
      <c r="AI27" s="12" t="s">
        <v>77</v>
      </c>
    </row>
    <row r="28" ht="15.75" customHeight="1">
      <c r="A28" s="10">
        <v>45223.0</v>
      </c>
      <c r="B28" s="15">
        <v>0.0</v>
      </c>
      <c r="C28" s="15">
        <v>8.0</v>
      </c>
      <c r="D28" s="15">
        <v>8.0</v>
      </c>
      <c r="E28" s="15">
        <v>8.0</v>
      </c>
      <c r="F28" s="15">
        <v>7.0</v>
      </c>
      <c r="G28" s="15">
        <v>7.0</v>
      </c>
      <c r="H28" s="15">
        <v>11.0</v>
      </c>
      <c r="I28" s="15">
        <v>4.0</v>
      </c>
      <c r="J28" s="15">
        <v>0.0</v>
      </c>
      <c r="K28" s="7"/>
      <c r="L28" s="7">
        <f t="shared" si="14"/>
        <v>53</v>
      </c>
      <c r="M28" s="15">
        <v>2.0</v>
      </c>
      <c r="N28" s="15">
        <v>6.0</v>
      </c>
      <c r="O28" s="15">
        <v>5.0</v>
      </c>
      <c r="P28" s="15">
        <v>6.0</v>
      </c>
      <c r="Q28" s="15">
        <v>4.0</v>
      </c>
      <c r="R28" s="15">
        <v>6.0</v>
      </c>
      <c r="S28" s="15">
        <v>18.0</v>
      </c>
      <c r="T28" s="15">
        <v>0.0</v>
      </c>
      <c r="U28" s="8"/>
      <c r="V28" s="8">
        <f t="shared" si="15"/>
        <v>47</v>
      </c>
      <c r="W28" s="8">
        <f t="shared" ref="W28:AD28" si="35">sum(C28+M28)</f>
        <v>10</v>
      </c>
      <c r="X28" s="8">
        <f t="shared" si="35"/>
        <v>14</v>
      </c>
      <c r="Y28" s="8">
        <f t="shared" si="35"/>
        <v>13</v>
      </c>
      <c r="Z28" s="8">
        <f t="shared" si="35"/>
        <v>13</v>
      </c>
      <c r="AA28" s="8">
        <f t="shared" si="35"/>
        <v>11</v>
      </c>
      <c r="AB28" s="8">
        <f t="shared" si="35"/>
        <v>17</v>
      </c>
      <c r="AC28" s="8">
        <f t="shared" si="35"/>
        <v>22</v>
      </c>
      <c r="AD28" s="8">
        <f t="shared" si="35"/>
        <v>0</v>
      </c>
      <c r="AE28" s="9">
        <f t="shared" si="3"/>
        <v>6</v>
      </c>
      <c r="AF28" s="11">
        <f t="shared" si="4"/>
        <v>14.28571429</v>
      </c>
      <c r="AG28" s="11">
        <f t="array" ref="AG28">AVEDEV(IF(W28:AD28&gt;0,W28:AD28))</f>
        <v>2.979591837</v>
      </c>
      <c r="AH28" s="11">
        <f t="shared" si="23"/>
        <v>1.547619048</v>
      </c>
      <c r="AI28" s="12" t="s">
        <v>77</v>
      </c>
    </row>
    <row r="29" ht="15.75" customHeight="1">
      <c r="A29" s="10">
        <v>45224.0</v>
      </c>
      <c r="B29" s="15">
        <v>0.0</v>
      </c>
      <c r="C29" s="15">
        <v>10.0</v>
      </c>
      <c r="D29" s="15">
        <v>8.0</v>
      </c>
      <c r="E29" s="15">
        <v>8.0</v>
      </c>
      <c r="F29" s="15">
        <v>11.0</v>
      </c>
      <c r="G29" s="15">
        <v>7.0</v>
      </c>
      <c r="H29" s="15">
        <v>9.0</v>
      </c>
      <c r="I29" s="15">
        <v>3.0</v>
      </c>
      <c r="J29" s="15">
        <v>0.0</v>
      </c>
      <c r="K29" s="7"/>
      <c r="L29" s="7">
        <f t="shared" si="14"/>
        <v>56</v>
      </c>
      <c r="M29" s="15">
        <v>0.0</v>
      </c>
      <c r="N29" s="15">
        <v>4.0</v>
      </c>
      <c r="O29" s="15">
        <v>2.0</v>
      </c>
      <c r="P29" s="15">
        <v>10.0</v>
      </c>
      <c r="Q29" s="15">
        <v>5.0</v>
      </c>
      <c r="R29" s="15">
        <v>8.0</v>
      </c>
      <c r="S29" s="15">
        <v>15.0</v>
      </c>
      <c r="T29" s="15">
        <v>0.0</v>
      </c>
      <c r="U29" s="8"/>
      <c r="V29" s="8">
        <f t="shared" si="15"/>
        <v>44</v>
      </c>
      <c r="W29" s="8">
        <f t="shared" ref="W29:AD29" si="36">sum(C29+M29)</f>
        <v>10</v>
      </c>
      <c r="X29" s="8">
        <f t="shared" si="36"/>
        <v>12</v>
      </c>
      <c r="Y29" s="8">
        <f t="shared" si="36"/>
        <v>10</v>
      </c>
      <c r="Z29" s="8">
        <f t="shared" si="36"/>
        <v>21</v>
      </c>
      <c r="AA29" s="8">
        <f t="shared" si="36"/>
        <v>12</v>
      </c>
      <c r="AB29" s="8">
        <f t="shared" si="36"/>
        <v>17</v>
      </c>
      <c r="AC29" s="8">
        <f t="shared" si="36"/>
        <v>18</v>
      </c>
      <c r="AD29" s="8">
        <f t="shared" si="36"/>
        <v>0</v>
      </c>
      <c r="AE29" s="9">
        <f t="shared" si="3"/>
        <v>6</v>
      </c>
      <c r="AF29" s="11">
        <f t="shared" si="4"/>
        <v>14.28571429</v>
      </c>
      <c r="AG29" s="11">
        <f t="array" ref="AG29">AVEDEV(IF(W29:AD29&gt;0,W29:AD29))</f>
        <v>3.755102041</v>
      </c>
      <c r="AH29" s="11">
        <f t="shared" si="23"/>
        <v>2.023809524</v>
      </c>
      <c r="AI29" s="12" t="s">
        <v>77</v>
      </c>
    </row>
    <row r="30" ht="15.75" customHeight="1">
      <c r="A30" s="10">
        <v>45225.0</v>
      </c>
      <c r="B30" s="15">
        <v>0.0</v>
      </c>
      <c r="C30" s="15">
        <v>9.0</v>
      </c>
      <c r="D30" s="15">
        <v>8.0</v>
      </c>
      <c r="E30" s="15">
        <v>10.0</v>
      </c>
      <c r="F30" s="15">
        <v>7.0</v>
      </c>
      <c r="G30" s="15">
        <v>8.0</v>
      </c>
      <c r="H30" s="15">
        <v>10.0</v>
      </c>
      <c r="I30" s="15">
        <v>2.0</v>
      </c>
      <c r="J30" s="15">
        <v>0.0</v>
      </c>
      <c r="K30" s="7"/>
      <c r="L30" s="7">
        <f t="shared" si="14"/>
        <v>54</v>
      </c>
      <c r="M30" s="15">
        <v>1.0</v>
      </c>
      <c r="N30" s="15">
        <v>5.0</v>
      </c>
      <c r="O30" s="15">
        <v>8.0</v>
      </c>
      <c r="P30" s="15">
        <v>9.0</v>
      </c>
      <c r="Q30" s="15">
        <v>8.0</v>
      </c>
      <c r="R30" s="15">
        <v>8.0</v>
      </c>
      <c r="S30" s="15">
        <v>7.0</v>
      </c>
      <c r="T30" s="15">
        <v>0.0</v>
      </c>
      <c r="U30" s="8"/>
      <c r="V30" s="8">
        <f t="shared" si="15"/>
        <v>46</v>
      </c>
      <c r="W30" s="8">
        <f t="shared" ref="W30:AD30" si="37">sum(C30+M30)</f>
        <v>10</v>
      </c>
      <c r="X30" s="8">
        <f t="shared" si="37"/>
        <v>13</v>
      </c>
      <c r="Y30" s="8">
        <f t="shared" si="37"/>
        <v>18</v>
      </c>
      <c r="Z30" s="8">
        <f t="shared" si="37"/>
        <v>16</v>
      </c>
      <c r="AA30" s="8">
        <f t="shared" si="37"/>
        <v>16</v>
      </c>
      <c r="AB30" s="8">
        <f t="shared" si="37"/>
        <v>18</v>
      </c>
      <c r="AC30" s="8">
        <f t="shared" si="37"/>
        <v>9</v>
      </c>
      <c r="AD30" s="8">
        <f t="shared" si="37"/>
        <v>0</v>
      </c>
      <c r="AE30" s="9">
        <f t="shared" si="3"/>
        <v>6</v>
      </c>
      <c r="AF30" s="11">
        <f t="shared" si="4"/>
        <v>14.28571429</v>
      </c>
      <c r="AG30" s="11">
        <f t="array" ref="AG30">AVEDEV(IF(W30:AD30&gt;0,W30:AD30))</f>
        <v>3.102040816</v>
      </c>
      <c r="AH30" s="11">
        <f t="shared" si="23"/>
        <v>0.8928571429</v>
      </c>
      <c r="AI30" s="12" t="s">
        <v>77</v>
      </c>
    </row>
    <row r="31" ht="15.75" customHeight="1">
      <c r="A31" s="10">
        <v>45226.0</v>
      </c>
      <c r="B31" s="15">
        <v>0.0</v>
      </c>
      <c r="C31" s="15">
        <v>8.0</v>
      </c>
      <c r="D31" s="15">
        <v>11.0</v>
      </c>
      <c r="E31" s="15">
        <v>13.0</v>
      </c>
      <c r="F31" s="15">
        <v>7.0</v>
      </c>
      <c r="G31" s="15">
        <v>8.0</v>
      </c>
      <c r="H31" s="15">
        <v>9.0</v>
      </c>
      <c r="I31" s="15">
        <v>0.0</v>
      </c>
      <c r="J31" s="15">
        <v>0.0</v>
      </c>
      <c r="K31" s="7"/>
      <c r="L31" s="7">
        <f t="shared" si="14"/>
        <v>56</v>
      </c>
      <c r="M31" s="15">
        <v>2.0</v>
      </c>
      <c r="N31" s="15">
        <v>9.0</v>
      </c>
      <c r="O31" s="15">
        <v>10.0</v>
      </c>
      <c r="P31" s="15">
        <v>7.0</v>
      </c>
      <c r="Q31" s="15">
        <v>9.0</v>
      </c>
      <c r="R31" s="15">
        <v>7.0</v>
      </c>
      <c r="S31" s="15">
        <v>0.0</v>
      </c>
      <c r="T31" s="15">
        <v>0.0</v>
      </c>
      <c r="U31" s="8"/>
      <c r="V31" s="8">
        <f t="shared" si="15"/>
        <v>44</v>
      </c>
      <c r="W31" s="8">
        <f t="shared" ref="W31:AD31" si="38">sum(C31+M31)</f>
        <v>10</v>
      </c>
      <c r="X31" s="8">
        <f t="shared" si="38"/>
        <v>20</v>
      </c>
      <c r="Y31" s="8">
        <f t="shared" si="38"/>
        <v>23</v>
      </c>
      <c r="Z31" s="8">
        <f t="shared" si="38"/>
        <v>14</v>
      </c>
      <c r="AA31" s="8">
        <f t="shared" si="38"/>
        <v>17</v>
      </c>
      <c r="AB31" s="8">
        <f t="shared" si="38"/>
        <v>16</v>
      </c>
      <c r="AC31" s="8">
        <f t="shared" si="38"/>
        <v>0</v>
      </c>
      <c r="AD31" s="8">
        <f t="shared" si="38"/>
        <v>0</v>
      </c>
      <c r="AE31" s="9">
        <f t="shared" si="3"/>
        <v>5</v>
      </c>
      <c r="AF31" s="11">
        <f t="shared" si="4"/>
        <v>16.66666667</v>
      </c>
      <c r="AG31" s="11">
        <f t="array" ref="AG31">AVEDEV(IF(W31:AD31&gt;0,W31:AD31))</f>
        <v>3.333333333</v>
      </c>
      <c r="AH31" s="11">
        <f t="shared" si="23"/>
        <v>0.8928571429</v>
      </c>
      <c r="AI31" s="12" t="s">
        <v>77</v>
      </c>
    </row>
    <row r="32" ht="15.75" customHeight="1">
      <c r="A32" s="18">
        <v>45229.0</v>
      </c>
      <c r="B32" s="15">
        <v>0.0</v>
      </c>
      <c r="C32" s="15">
        <v>7.0</v>
      </c>
      <c r="D32" s="15">
        <v>7.0</v>
      </c>
      <c r="E32" s="15">
        <v>15.0</v>
      </c>
      <c r="F32" s="15">
        <v>19.0</v>
      </c>
      <c r="G32" s="15">
        <v>6.0</v>
      </c>
      <c r="H32" s="15">
        <v>0.0</v>
      </c>
      <c r="I32" s="15">
        <v>0.0</v>
      </c>
      <c r="J32" s="15">
        <v>0.0</v>
      </c>
      <c r="K32" s="7"/>
      <c r="L32" s="7">
        <f t="shared" si="14"/>
        <v>54</v>
      </c>
      <c r="M32" s="15">
        <v>3.0</v>
      </c>
      <c r="N32" s="15">
        <v>3.0</v>
      </c>
      <c r="O32" s="15">
        <v>12.0</v>
      </c>
      <c r="P32" s="15">
        <v>18.0</v>
      </c>
      <c r="Q32" s="15">
        <v>10.0</v>
      </c>
      <c r="R32" s="15">
        <v>0.0</v>
      </c>
      <c r="S32" s="15">
        <v>0.0</v>
      </c>
      <c r="T32" s="15">
        <v>0.0</v>
      </c>
      <c r="U32" s="8"/>
      <c r="V32" s="8">
        <f t="shared" si="15"/>
        <v>46</v>
      </c>
      <c r="W32" s="8">
        <f t="shared" ref="W32:AD32" si="39">sum(C32+M32)</f>
        <v>10</v>
      </c>
      <c r="X32" s="8">
        <f t="shared" si="39"/>
        <v>10</v>
      </c>
      <c r="Y32" s="8">
        <f t="shared" si="39"/>
        <v>27</v>
      </c>
      <c r="Z32" s="8">
        <f t="shared" si="39"/>
        <v>37</v>
      </c>
      <c r="AA32" s="8">
        <f t="shared" si="39"/>
        <v>16</v>
      </c>
      <c r="AB32" s="8">
        <f t="shared" si="39"/>
        <v>0</v>
      </c>
      <c r="AC32" s="8">
        <f t="shared" si="39"/>
        <v>0</v>
      </c>
      <c r="AD32" s="8">
        <f t="shared" si="39"/>
        <v>0</v>
      </c>
      <c r="AE32" s="9">
        <f t="shared" si="3"/>
        <v>4</v>
      </c>
      <c r="AF32" s="11">
        <f t="shared" si="4"/>
        <v>20</v>
      </c>
      <c r="AG32" s="11">
        <f t="array" ref="AG32">AVEDEV(IF(W32:AD32&gt;0,W32:AD32))</f>
        <v>9.6</v>
      </c>
      <c r="AH32" s="11">
        <f t="shared" si="23"/>
        <v>2.023809524</v>
      </c>
      <c r="AI32" s="12" t="s">
        <v>77</v>
      </c>
    </row>
    <row r="33" ht="15.75" customHeight="1">
      <c r="A33" s="18">
        <v>45230.0</v>
      </c>
      <c r="B33" s="15">
        <v>0.0</v>
      </c>
      <c r="C33" s="15">
        <v>8.0</v>
      </c>
      <c r="D33" s="15">
        <v>7.0</v>
      </c>
      <c r="E33" s="15">
        <v>8.0</v>
      </c>
      <c r="F33" s="15">
        <v>7.0</v>
      </c>
      <c r="G33" s="15">
        <v>9.0</v>
      </c>
      <c r="H33" s="15">
        <v>12.0</v>
      </c>
      <c r="I33" s="15">
        <v>0.0</v>
      </c>
      <c r="J33" s="15">
        <v>0.0</v>
      </c>
      <c r="K33" s="7"/>
      <c r="L33" s="7">
        <f t="shared" si="14"/>
        <v>51</v>
      </c>
      <c r="M33" s="15">
        <v>2.0</v>
      </c>
      <c r="N33" s="15">
        <v>3.0</v>
      </c>
      <c r="O33" s="15">
        <v>10.0</v>
      </c>
      <c r="P33" s="15">
        <v>4.0</v>
      </c>
      <c r="Q33" s="15">
        <v>7.0</v>
      </c>
      <c r="R33" s="15">
        <v>23.0</v>
      </c>
      <c r="S33" s="15">
        <v>0.0</v>
      </c>
      <c r="T33" s="15">
        <v>0.0</v>
      </c>
      <c r="U33" s="8"/>
      <c r="V33" s="8">
        <f t="shared" si="15"/>
        <v>49</v>
      </c>
      <c r="W33" s="8">
        <f t="shared" ref="W33:AD33" si="40">sum(C33+M33)</f>
        <v>10</v>
      </c>
      <c r="X33" s="8">
        <f t="shared" si="40"/>
        <v>10</v>
      </c>
      <c r="Y33" s="8">
        <f t="shared" si="40"/>
        <v>18</v>
      </c>
      <c r="Z33" s="8">
        <f t="shared" si="40"/>
        <v>11</v>
      </c>
      <c r="AA33" s="8">
        <f t="shared" si="40"/>
        <v>16</v>
      </c>
      <c r="AB33" s="8">
        <f t="shared" si="40"/>
        <v>35</v>
      </c>
      <c r="AC33" s="8">
        <f t="shared" si="40"/>
        <v>0</v>
      </c>
      <c r="AD33" s="8">
        <f t="shared" si="40"/>
        <v>0</v>
      </c>
      <c r="AE33" s="9">
        <f t="shared" si="3"/>
        <v>5</v>
      </c>
      <c r="AF33" s="11">
        <f t="shared" si="4"/>
        <v>16.66666667</v>
      </c>
      <c r="AG33" s="11">
        <f t="array" ref="AG33">AVEDEV(IF(W33:AD33&gt;0,W33:AD33))</f>
        <v>6.555555556</v>
      </c>
      <c r="AH33" s="11">
        <f t="shared" si="23"/>
        <v>1.547619048</v>
      </c>
      <c r="AI33" s="12" t="s">
        <v>77</v>
      </c>
    </row>
    <row r="34" ht="15.75" customHeight="1">
      <c r="A34" s="18">
        <v>45231.0</v>
      </c>
      <c r="B34" s="15">
        <v>1.0</v>
      </c>
      <c r="C34" s="15">
        <v>7.0</v>
      </c>
      <c r="D34" s="15">
        <v>10.0</v>
      </c>
      <c r="E34" s="15">
        <v>18.0</v>
      </c>
      <c r="F34" s="15">
        <v>7.0</v>
      </c>
      <c r="G34" s="15">
        <v>7.0</v>
      </c>
      <c r="H34" s="15">
        <v>0.0</v>
      </c>
      <c r="I34" s="15">
        <v>0.0</v>
      </c>
      <c r="J34" s="15">
        <v>0.0</v>
      </c>
      <c r="K34" s="7"/>
      <c r="L34" s="7">
        <f t="shared" si="14"/>
        <v>49</v>
      </c>
      <c r="M34" s="15">
        <v>7.0</v>
      </c>
      <c r="N34" s="15">
        <v>0.0</v>
      </c>
      <c r="O34" s="15">
        <v>16.0</v>
      </c>
      <c r="P34" s="15">
        <v>10.0</v>
      </c>
      <c r="Q34" s="15">
        <v>18.0</v>
      </c>
      <c r="R34" s="15">
        <v>0.0</v>
      </c>
      <c r="S34" s="15">
        <v>0.0</v>
      </c>
      <c r="T34" s="15">
        <v>0.0</v>
      </c>
      <c r="U34" s="8"/>
      <c r="V34" s="8">
        <f t="shared" si="15"/>
        <v>51</v>
      </c>
      <c r="W34" s="8">
        <f t="shared" ref="W34:AD34" si="41">sum(C34+M34)</f>
        <v>14</v>
      </c>
      <c r="X34" s="8">
        <f t="shared" si="41"/>
        <v>10</v>
      </c>
      <c r="Y34" s="8">
        <f t="shared" si="41"/>
        <v>34</v>
      </c>
      <c r="Z34" s="8">
        <f t="shared" si="41"/>
        <v>17</v>
      </c>
      <c r="AA34" s="8">
        <f t="shared" si="41"/>
        <v>25</v>
      </c>
      <c r="AB34" s="8">
        <f t="shared" si="41"/>
        <v>0</v>
      </c>
      <c r="AC34" s="8">
        <f t="shared" si="41"/>
        <v>0</v>
      </c>
      <c r="AD34" s="8">
        <f t="shared" si="41"/>
        <v>0</v>
      </c>
      <c r="AE34" s="9">
        <f t="shared" si="3"/>
        <v>4</v>
      </c>
      <c r="AF34" s="11">
        <f t="shared" si="4"/>
        <v>20</v>
      </c>
      <c r="AG34" s="11">
        <f t="array" ref="AG34">AVEDEV(IF(W34:AD34&gt;0,W34:AD34))</f>
        <v>7.6</v>
      </c>
      <c r="AH34" s="11">
        <f t="shared" si="23"/>
        <v>1.666666667</v>
      </c>
      <c r="AI34" s="12" t="s">
        <v>78</v>
      </c>
    </row>
    <row r="35" ht="15.75" customHeight="1">
      <c r="A35" s="18">
        <v>45232.0</v>
      </c>
      <c r="B35" s="15">
        <v>0.0</v>
      </c>
      <c r="C35" s="15">
        <v>7.0</v>
      </c>
      <c r="D35" s="15">
        <v>8.0</v>
      </c>
      <c r="E35" s="15">
        <v>7.0</v>
      </c>
      <c r="F35" s="15">
        <v>7.0</v>
      </c>
      <c r="G35" s="15">
        <v>7.0</v>
      </c>
      <c r="H35" s="15">
        <v>16.0</v>
      </c>
      <c r="I35" s="15">
        <v>7.0</v>
      </c>
      <c r="J35" s="15">
        <v>0.0</v>
      </c>
      <c r="K35" s="7"/>
      <c r="L35" s="7">
        <f t="shared" si="14"/>
        <v>59</v>
      </c>
      <c r="M35" s="15">
        <v>3.0</v>
      </c>
      <c r="N35" s="15">
        <v>6.0</v>
      </c>
      <c r="O35" s="15">
        <v>4.0</v>
      </c>
      <c r="P35" s="15">
        <v>3.0</v>
      </c>
      <c r="Q35" s="15">
        <v>3.0</v>
      </c>
      <c r="R35" s="15">
        <v>11.0</v>
      </c>
      <c r="S35" s="15">
        <v>11.0</v>
      </c>
      <c r="T35" s="15">
        <v>0.0</v>
      </c>
      <c r="U35" s="8"/>
      <c r="V35" s="8">
        <f t="shared" si="15"/>
        <v>41</v>
      </c>
      <c r="W35" s="8">
        <f t="shared" ref="W35:AD35" si="42">sum(C35+M35)</f>
        <v>10</v>
      </c>
      <c r="X35" s="8">
        <f t="shared" si="42"/>
        <v>14</v>
      </c>
      <c r="Y35" s="8">
        <f t="shared" si="42"/>
        <v>11</v>
      </c>
      <c r="Z35" s="8">
        <f t="shared" si="42"/>
        <v>10</v>
      </c>
      <c r="AA35" s="8">
        <f t="shared" si="42"/>
        <v>10</v>
      </c>
      <c r="AB35" s="8">
        <f t="shared" si="42"/>
        <v>27</v>
      </c>
      <c r="AC35" s="8">
        <f t="shared" si="42"/>
        <v>18</v>
      </c>
      <c r="AD35" s="8">
        <f t="shared" si="42"/>
        <v>0</v>
      </c>
      <c r="AE35" s="9">
        <f t="shared" si="3"/>
        <v>6</v>
      </c>
      <c r="AF35" s="11">
        <f t="shared" si="4"/>
        <v>14.28571429</v>
      </c>
      <c r="AG35" s="11">
        <f t="array" ref="AG35">AVEDEV(IF(W35:AD35&gt;0,W35:AD35))</f>
        <v>4.693877551</v>
      </c>
      <c r="AH35" s="11">
        <f t="shared" si="23"/>
        <v>2.261904762</v>
      </c>
      <c r="AI35" s="12" t="s">
        <v>78</v>
      </c>
    </row>
    <row r="36" ht="15.75" customHeight="1">
      <c r="A36" s="18">
        <v>45233.0</v>
      </c>
      <c r="B36" s="15">
        <v>0.0</v>
      </c>
      <c r="C36" s="15">
        <v>13.0</v>
      </c>
      <c r="D36" s="15">
        <v>7.0</v>
      </c>
      <c r="E36" s="15">
        <v>11.0</v>
      </c>
      <c r="F36" s="15">
        <v>11.0</v>
      </c>
      <c r="G36" s="15">
        <v>0.0</v>
      </c>
      <c r="H36" s="15">
        <v>0.0</v>
      </c>
      <c r="I36" s="15">
        <v>0.0</v>
      </c>
      <c r="J36" s="15">
        <v>0.0</v>
      </c>
      <c r="K36" s="7"/>
      <c r="L36" s="7">
        <f t="shared" si="14"/>
        <v>42</v>
      </c>
      <c r="M36" s="15">
        <v>7.0</v>
      </c>
      <c r="N36" s="15">
        <v>7.0</v>
      </c>
      <c r="O36" s="15">
        <v>9.0</v>
      </c>
      <c r="P36" s="15">
        <v>35.0</v>
      </c>
      <c r="Q36" s="15">
        <v>0.0</v>
      </c>
      <c r="R36" s="15">
        <v>0.0</v>
      </c>
      <c r="S36" s="15">
        <v>0.0</v>
      </c>
      <c r="T36" s="15">
        <v>0.0</v>
      </c>
      <c r="U36" s="8"/>
      <c r="V36" s="8">
        <f t="shared" si="15"/>
        <v>58</v>
      </c>
      <c r="W36" s="8">
        <f t="shared" ref="W36:AD36" si="43">sum(C36+M36)</f>
        <v>20</v>
      </c>
      <c r="X36" s="8">
        <f t="shared" si="43"/>
        <v>14</v>
      </c>
      <c r="Y36" s="8">
        <f t="shared" si="43"/>
        <v>20</v>
      </c>
      <c r="Z36" s="8">
        <f t="shared" si="43"/>
        <v>46</v>
      </c>
      <c r="AA36" s="8">
        <f t="shared" si="43"/>
        <v>0</v>
      </c>
      <c r="AB36" s="8">
        <f t="shared" si="43"/>
        <v>0</v>
      </c>
      <c r="AC36" s="8">
        <f t="shared" si="43"/>
        <v>0</v>
      </c>
      <c r="AD36" s="8">
        <f t="shared" si="43"/>
        <v>0</v>
      </c>
      <c r="AE36" s="9">
        <f t="shared" si="3"/>
        <v>3</v>
      </c>
      <c r="AF36" s="11">
        <f t="shared" si="4"/>
        <v>25</v>
      </c>
      <c r="AG36" s="11">
        <f t="array" ref="AG36">AVEDEV(IF(W36:AD36&gt;0,W36:AD36))</f>
        <v>10.5</v>
      </c>
      <c r="AH36" s="11">
        <f t="shared" si="23"/>
        <v>3.511904762</v>
      </c>
      <c r="AI36" s="12" t="s">
        <v>78</v>
      </c>
    </row>
    <row r="37" ht="15.75" customHeight="1">
      <c r="A37" s="17">
        <v>45236.0</v>
      </c>
      <c r="B37" s="15">
        <v>0.0</v>
      </c>
      <c r="C37" s="15">
        <v>7.0</v>
      </c>
      <c r="D37" s="15">
        <v>7.0</v>
      </c>
      <c r="E37" s="15">
        <v>27.0</v>
      </c>
      <c r="F37" s="15">
        <v>12.0</v>
      </c>
      <c r="G37" s="15">
        <v>0.0</v>
      </c>
      <c r="H37" s="15">
        <v>0.0</v>
      </c>
      <c r="I37" s="15">
        <v>0.0</v>
      </c>
      <c r="J37" s="15">
        <v>0.0</v>
      </c>
      <c r="K37" s="7"/>
      <c r="L37" s="7">
        <f t="shared" si="14"/>
        <v>53</v>
      </c>
      <c r="M37" s="15">
        <v>3.0</v>
      </c>
      <c r="N37" s="15">
        <v>4.0</v>
      </c>
      <c r="O37" s="15">
        <v>29.0</v>
      </c>
      <c r="P37" s="15">
        <v>11.0</v>
      </c>
      <c r="Q37" s="15">
        <v>0.0</v>
      </c>
      <c r="R37" s="15">
        <v>0.0</v>
      </c>
      <c r="S37" s="15">
        <v>0.0</v>
      </c>
      <c r="T37" s="15">
        <v>0.0</v>
      </c>
      <c r="U37" s="8"/>
      <c r="V37" s="8">
        <f t="shared" si="15"/>
        <v>47</v>
      </c>
      <c r="W37" s="8">
        <f t="shared" ref="W37:AD37" si="44">sum(C37+M37)</f>
        <v>10</v>
      </c>
      <c r="X37" s="8">
        <f t="shared" si="44"/>
        <v>11</v>
      </c>
      <c r="Y37" s="8">
        <f t="shared" si="44"/>
        <v>56</v>
      </c>
      <c r="Z37" s="8">
        <f t="shared" si="44"/>
        <v>23</v>
      </c>
      <c r="AA37" s="8">
        <f t="shared" si="44"/>
        <v>0</v>
      </c>
      <c r="AB37" s="8">
        <f t="shared" si="44"/>
        <v>0</v>
      </c>
      <c r="AC37" s="8">
        <f t="shared" si="44"/>
        <v>0</v>
      </c>
      <c r="AD37" s="8">
        <f t="shared" si="44"/>
        <v>0</v>
      </c>
      <c r="AE37" s="9">
        <f t="shared" si="3"/>
        <v>3</v>
      </c>
      <c r="AF37" s="11">
        <f t="shared" si="4"/>
        <v>25</v>
      </c>
      <c r="AG37" s="11">
        <f t="array" ref="AG37">AVEDEV(IF(W37:AD37&gt;0,W37:AD37))</f>
        <v>15.5</v>
      </c>
      <c r="AH37" s="11">
        <f t="shared" si="23"/>
        <v>3.928571429</v>
      </c>
      <c r="AI37" s="12" t="s">
        <v>78</v>
      </c>
    </row>
    <row r="38" ht="15.75" customHeight="1">
      <c r="A38" s="17">
        <v>45237.0</v>
      </c>
      <c r="B38" s="15">
        <v>1.0</v>
      </c>
      <c r="C38" s="15">
        <v>8.0</v>
      </c>
      <c r="D38" s="15">
        <v>10.0</v>
      </c>
      <c r="E38" s="15">
        <v>20.0</v>
      </c>
      <c r="F38" s="15">
        <v>7.0</v>
      </c>
      <c r="G38" s="15">
        <v>7.0</v>
      </c>
      <c r="H38" s="15">
        <v>10.0</v>
      </c>
      <c r="I38" s="15">
        <v>0.0</v>
      </c>
      <c r="J38" s="15">
        <v>0.0</v>
      </c>
      <c r="K38" s="7"/>
      <c r="L38" s="7">
        <f t="shared" si="14"/>
        <v>62</v>
      </c>
      <c r="M38" s="15">
        <v>2.0</v>
      </c>
      <c r="N38" s="15">
        <v>0.0</v>
      </c>
      <c r="O38" s="15">
        <v>19.0</v>
      </c>
      <c r="P38" s="15">
        <v>5.0</v>
      </c>
      <c r="Q38" s="15">
        <v>6.0</v>
      </c>
      <c r="R38" s="15">
        <v>6.0</v>
      </c>
      <c r="S38" s="15">
        <v>0.0</v>
      </c>
      <c r="T38" s="15">
        <v>0.0</v>
      </c>
      <c r="U38" s="8"/>
      <c r="V38" s="8">
        <f t="shared" si="15"/>
        <v>38</v>
      </c>
      <c r="W38" s="8">
        <f t="shared" ref="W38:AD38" si="45">sum(C38+M38)</f>
        <v>10</v>
      </c>
      <c r="X38" s="8">
        <f t="shared" si="45"/>
        <v>10</v>
      </c>
      <c r="Y38" s="8">
        <f t="shared" si="45"/>
        <v>39</v>
      </c>
      <c r="Z38" s="8">
        <f t="shared" si="45"/>
        <v>12</v>
      </c>
      <c r="AA38" s="8">
        <f t="shared" si="45"/>
        <v>13</v>
      </c>
      <c r="AB38" s="8">
        <f t="shared" si="45"/>
        <v>16</v>
      </c>
      <c r="AC38" s="8">
        <f t="shared" si="45"/>
        <v>0</v>
      </c>
      <c r="AD38" s="8">
        <f t="shared" si="45"/>
        <v>0</v>
      </c>
      <c r="AE38" s="9">
        <f t="shared" si="3"/>
        <v>5</v>
      </c>
      <c r="AF38" s="11">
        <f t="shared" si="4"/>
        <v>16.66666667</v>
      </c>
      <c r="AG38" s="11">
        <f t="array" ref="AG38">AVEDEV(IF(W38:AD38&gt;0,W38:AD38))</f>
        <v>7.444444444</v>
      </c>
      <c r="AH38" s="11">
        <f t="shared" si="23"/>
        <v>4.761904762</v>
      </c>
      <c r="AI38" s="12" t="s">
        <v>78</v>
      </c>
    </row>
    <row r="39" ht="15.75" customHeight="1">
      <c r="A39" s="17">
        <v>45238.0</v>
      </c>
      <c r="B39" s="15">
        <v>1.0</v>
      </c>
      <c r="C39" s="15">
        <v>8.0</v>
      </c>
      <c r="D39" s="15">
        <v>10.0</v>
      </c>
      <c r="E39" s="15">
        <v>8.0</v>
      </c>
      <c r="F39" s="15">
        <v>8.0</v>
      </c>
      <c r="G39" s="15">
        <v>9.0</v>
      </c>
      <c r="H39" s="15">
        <v>9.0</v>
      </c>
      <c r="I39" s="15">
        <v>7.0</v>
      </c>
      <c r="J39" s="15">
        <v>3.0</v>
      </c>
      <c r="K39" s="7"/>
      <c r="L39" s="7">
        <f t="shared" si="14"/>
        <v>62</v>
      </c>
      <c r="M39" s="15">
        <v>2.0</v>
      </c>
      <c r="N39" s="15">
        <v>0.0</v>
      </c>
      <c r="O39" s="15">
        <v>10.0</v>
      </c>
      <c r="P39" s="15">
        <v>6.0</v>
      </c>
      <c r="Q39" s="15">
        <v>13.0</v>
      </c>
      <c r="R39" s="15">
        <v>1.0</v>
      </c>
      <c r="S39" s="15">
        <v>5.0</v>
      </c>
      <c r="T39" s="15">
        <v>1.0</v>
      </c>
      <c r="U39" s="8"/>
      <c r="V39" s="8">
        <f t="shared" si="15"/>
        <v>38</v>
      </c>
      <c r="W39" s="8">
        <f t="shared" ref="W39:AD39" si="46">sum(C39+M39)</f>
        <v>10</v>
      </c>
      <c r="X39" s="8">
        <f t="shared" si="46"/>
        <v>10</v>
      </c>
      <c r="Y39" s="8">
        <f t="shared" si="46"/>
        <v>18</v>
      </c>
      <c r="Z39" s="8">
        <f t="shared" si="46"/>
        <v>14</v>
      </c>
      <c r="AA39" s="8">
        <f t="shared" si="46"/>
        <v>22</v>
      </c>
      <c r="AB39" s="8">
        <f t="shared" si="46"/>
        <v>10</v>
      </c>
      <c r="AC39" s="8">
        <f t="shared" si="46"/>
        <v>12</v>
      </c>
      <c r="AD39" s="8">
        <f t="shared" si="46"/>
        <v>4</v>
      </c>
      <c r="AE39" s="9">
        <f t="shared" si="3"/>
        <v>7</v>
      </c>
      <c r="AF39" s="11">
        <f t="shared" si="4"/>
        <v>12.5</v>
      </c>
      <c r="AG39" s="11">
        <f t="array" ref="AG39">AVEDEV(IF(W39:AD39&gt;0,W39:AD39))</f>
        <v>4.125</v>
      </c>
      <c r="AH39" s="11">
        <f t="shared" si="23"/>
        <v>5.208333333</v>
      </c>
      <c r="AI39" s="12" t="s">
        <v>78</v>
      </c>
    </row>
    <row r="40" ht="15.75" customHeight="1">
      <c r="A40" s="17">
        <v>45239.0</v>
      </c>
      <c r="B40" s="15">
        <v>1.0</v>
      </c>
      <c r="C40" s="15">
        <v>7.0</v>
      </c>
      <c r="D40" s="15">
        <v>9.0</v>
      </c>
      <c r="E40" s="15">
        <v>10.0</v>
      </c>
      <c r="F40" s="15">
        <v>9.0</v>
      </c>
      <c r="G40" s="15">
        <v>10.0</v>
      </c>
      <c r="H40" s="15">
        <v>7.0</v>
      </c>
      <c r="I40" s="15">
        <v>7.0</v>
      </c>
      <c r="J40" s="15">
        <v>0.0</v>
      </c>
      <c r="K40" s="7"/>
      <c r="L40" s="7">
        <f t="shared" si="14"/>
        <v>59</v>
      </c>
      <c r="M40" s="15">
        <v>3.0</v>
      </c>
      <c r="N40" s="15">
        <v>1.0</v>
      </c>
      <c r="O40" s="15">
        <v>10.0</v>
      </c>
      <c r="P40" s="15">
        <v>1.0</v>
      </c>
      <c r="Q40" s="15">
        <v>12.0</v>
      </c>
      <c r="R40" s="15">
        <v>7.0</v>
      </c>
      <c r="S40" s="15">
        <v>4.0</v>
      </c>
      <c r="T40" s="15">
        <v>3.0</v>
      </c>
      <c r="U40" s="8"/>
      <c r="V40" s="8">
        <f t="shared" si="15"/>
        <v>41</v>
      </c>
      <c r="W40" s="8">
        <f t="shared" ref="W40:AD40" si="47">sum(C40+M40)</f>
        <v>10</v>
      </c>
      <c r="X40" s="8">
        <f t="shared" si="47"/>
        <v>10</v>
      </c>
      <c r="Y40" s="8">
        <f t="shared" si="47"/>
        <v>20</v>
      </c>
      <c r="Z40" s="8">
        <f t="shared" si="47"/>
        <v>10</v>
      </c>
      <c r="AA40" s="8">
        <f t="shared" si="47"/>
        <v>22</v>
      </c>
      <c r="AB40" s="8">
        <f t="shared" si="47"/>
        <v>14</v>
      </c>
      <c r="AC40" s="8">
        <f t="shared" si="47"/>
        <v>11</v>
      </c>
      <c r="AD40" s="8">
        <f t="shared" si="47"/>
        <v>3</v>
      </c>
      <c r="AE40" s="9">
        <f t="shared" si="3"/>
        <v>7</v>
      </c>
      <c r="AF40" s="11">
        <f t="shared" si="4"/>
        <v>12.5</v>
      </c>
      <c r="AG40" s="11">
        <f t="array" ref="AG40">AVEDEV(IF(W40:AD40&gt;0,W40:AD40))</f>
        <v>4.625</v>
      </c>
      <c r="AH40" s="11">
        <f t="shared" si="23"/>
        <v>4.166666667</v>
      </c>
      <c r="AI40" s="12" t="s">
        <v>78</v>
      </c>
    </row>
    <row r="41" ht="15.75" customHeight="1">
      <c r="A41" s="17">
        <v>45240.0</v>
      </c>
      <c r="B41" s="15">
        <v>1.0</v>
      </c>
      <c r="C41" s="15">
        <v>9.0</v>
      </c>
      <c r="D41" s="15">
        <v>10.0</v>
      </c>
      <c r="E41" s="15">
        <v>7.0</v>
      </c>
      <c r="F41" s="15">
        <v>10.0</v>
      </c>
      <c r="G41" s="15">
        <v>7.0</v>
      </c>
      <c r="H41" s="15">
        <v>9.0</v>
      </c>
      <c r="I41" s="15">
        <v>8.0</v>
      </c>
      <c r="J41" s="15">
        <v>9.0</v>
      </c>
      <c r="K41" s="19">
        <v>2.0</v>
      </c>
      <c r="L41" s="7">
        <f t="shared" ref="L41:L42" si="49">SUM(C41:K41)</f>
        <v>71</v>
      </c>
      <c r="M41" s="15">
        <v>1.0</v>
      </c>
      <c r="N41" s="15">
        <v>0.0</v>
      </c>
      <c r="O41" s="15">
        <v>6.0</v>
      </c>
      <c r="P41" s="15">
        <v>0.0</v>
      </c>
      <c r="Q41" s="15">
        <v>6.0</v>
      </c>
      <c r="R41" s="15">
        <v>7.0</v>
      </c>
      <c r="S41" s="15">
        <v>5.0</v>
      </c>
      <c r="T41" s="15">
        <v>4.0</v>
      </c>
      <c r="U41" s="15">
        <v>0.0</v>
      </c>
      <c r="V41" s="8">
        <f t="shared" ref="V41:V42" si="50">SUM(M41:U41)</f>
        <v>29</v>
      </c>
      <c r="W41" s="8">
        <f t="shared" ref="W41:AD41" si="48">sum(C41+M41)</f>
        <v>10</v>
      </c>
      <c r="X41" s="8">
        <f t="shared" si="48"/>
        <v>10</v>
      </c>
      <c r="Y41" s="8">
        <f t="shared" si="48"/>
        <v>13</v>
      </c>
      <c r="Z41" s="8">
        <f t="shared" si="48"/>
        <v>10</v>
      </c>
      <c r="AA41" s="8">
        <f t="shared" si="48"/>
        <v>13</v>
      </c>
      <c r="AB41" s="8">
        <f t="shared" si="48"/>
        <v>16</v>
      </c>
      <c r="AC41" s="8">
        <f t="shared" si="48"/>
        <v>13</v>
      </c>
      <c r="AD41" s="8">
        <f t="shared" si="48"/>
        <v>13</v>
      </c>
      <c r="AE41" s="9">
        <f t="shared" si="3"/>
        <v>7</v>
      </c>
      <c r="AF41" s="11">
        <f t="shared" si="4"/>
        <v>12.25</v>
      </c>
      <c r="AG41" s="11">
        <f t="array" ref="AG41">AVEDEV(IF(W41:AD41&gt;0,W41:AD41))</f>
        <v>1.6875</v>
      </c>
      <c r="AH41" s="11">
        <f t="shared" si="23"/>
        <v>1.59375</v>
      </c>
      <c r="AI41" s="12" t="s">
        <v>78</v>
      </c>
    </row>
    <row r="42" ht="15.75" customHeight="1">
      <c r="A42" s="18">
        <v>45243.0</v>
      </c>
      <c r="B42" s="15">
        <v>0.0</v>
      </c>
      <c r="C42" s="15">
        <v>17.0</v>
      </c>
      <c r="D42" s="15">
        <v>8.0</v>
      </c>
      <c r="E42" s="15">
        <v>10.0</v>
      </c>
      <c r="F42" s="15">
        <v>9.0</v>
      </c>
      <c r="G42" s="15">
        <v>7.0</v>
      </c>
      <c r="H42" s="15">
        <v>6.0</v>
      </c>
      <c r="I42" s="15">
        <v>0.0</v>
      </c>
      <c r="J42" s="15">
        <v>0.0</v>
      </c>
      <c r="K42" s="19">
        <v>0.0</v>
      </c>
      <c r="L42" s="7">
        <f t="shared" si="49"/>
        <v>57</v>
      </c>
      <c r="M42" s="15">
        <v>14.0</v>
      </c>
      <c r="N42" s="15">
        <v>7.0</v>
      </c>
      <c r="O42" s="15">
        <v>12.0</v>
      </c>
      <c r="P42" s="15">
        <v>1.0</v>
      </c>
      <c r="Q42" s="15">
        <v>8.0</v>
      </c>
      <c r="R42" s="15">
        <v>1.0</v>
      </c>
      <c r="S42" s="15">
        <v>0.0</v>
      </c>
      <c r="T42" s="15">
        <v>0.0</v>
      </c>
      <c r="U42" s="15">
        <v>0.0</v>
      </c>
      <c r="V42" s="8">
        <f t="shared" si="50"/>
        <v>43</v>
      </c>
      <c r="W42" s="8">
        <f t="shared" ref="W42:AD42" si="51">sum(C42+M42)</f>
        <v>31</v>
      </c>
      <c r="X42" s="8">
        <f t="shared" si="51"/>
        <v>15</v>
      </c>
      <c r="Y42" s="8">
        <f t="shared" si="51"/>
        <v>22</v>
      </c>
      <c r="Z42" s="8">
        <f t="shared" si="51"/>
        <v>10</v>
      </c>
      <c r="AA42" s="8">
        <f t="shared" si="51"/>
        <v>15</v>
      </c>
      <c r="AB42" s="8">
        <f t="shared" si="51"/>
        <v>7</v>
      </c>
      <c r="AC42" s="8">
        <f t="shared" si="51"/>
        <v>0</v>
      </c>
      <c r="AD42" s="8">
        <f t="shared" si="51"/>
        <v>0</v>
      </c>
      <c r="AE42" s="9">
        <f t="shared" si="3"/>
        <v>5</v>
      </c>
      <c r="AF42" s="11">
        <f t="shared" si="4"/>
        <v>16.66666667</v>
      </c>
      <c r="AG42" s="11">
        <f t="array" ref="AG42">AVEDEV(IF(W42:AD42&gt;0,W42:AD42))</f>
        <v>6.555555556</v>
      </c>
      <c r="AH42" s="11">
        <f t="shared" si="23"/>
        <v>1.59375</v>
      </c>
      <c r="AI42" s="12" t="s">
        <v>78</v>
      </c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7"/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9"/>
      <c r="AF43" s="11"/>
      <c r="AG43" s="11"/>
      <c r="AH43" s="11"/>
      <c r="AI43" s="20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7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9"/>
      <c r="AF44" s="11"/>
      <c r="AG44" s="11"/>
      <c r="AH44" s="11"/>
      <c r="AI44" s="20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7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  <c r="AF45" s="11"/>
      <c r="AG45" s="11"/>
      <c r="AH45" s="11"/>
      <c r="AI45" s="20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7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9"/>
      <c r="AF46" s="11"/>
      <c r="AG46" s="11"/>
      <c r="AH46" s="11"/>
      <c r="AI46" s="20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9"/>
      <c r="AF47" s="11"/>
      <c r="AG47" s="11"/>
      <c r="AH47" s="11"/>
      <c r="AI47" s="20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11"/>
      <c r="AG48" s="11"/>
      <c r="AH48" s="11"/>
      <c r="AI48" s="20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11"/>
      <c r="AG49" s="11"/>
      <c r="AH49" s="11"/>
      <c r="AI49" s="20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11"/>
      <c r="AG50" s="11"/>
      <c r="AH50" s="11"/>
      <c r="AI50" s="20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6.5"/>
    <col customWidth="1" min="4" max="4" width="6.63"/>
    <col customWidth="1" min="5" max="5" width="6.5"/>
    <col customWidth="1" min="6" max="6" width="6.38"/>
    <col customWidth="1" min="7" max="7" width="6.5"/>
    <col customWidth="1" min="8" max="8" width="6.13"/>
    <col customWidth="1" min="9" max="10" width="6.5"/>
    <col customWidth="1" min="11" max="12" width="6.75"/>
    <col customWidth="1" min="13" max="14" width="6.5"/>
    <col customWidth="1" min="15" max="15" width="7.13"/>
    <col customWidth="1" min="16" max="16" width="7.38"/>
    <col customWidth="1" min="17" max="17" width="6.0"/>
    <col customWidth="1" min="18" max="18" width="6.38"/>
    <col customWidth="1" min="36" max="36" width="33.13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98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99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8" t="s">
        <v>61</v>
      </c>
      <c r="AE1" s="8" t="s">
        <v>100</v>
      </c>
      <c r="AF1" s="9" t="s">
        <v>62</v>
      </c>
      <c r="AG1" s="9" t="s">
        <v>63</v>
      </c>
      <c r="AH1" s="9" t="s">
        <v>13</v>
      </c>
      <c r="AI1" s="9" t="s">
        <v>14</v>
      </c>
      <c r="AJ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>
        <f>SUM(C2:I2)</f>
        <v>0</v>
      </c>
      <c r="M2" s="7"/>
      <c r="N2" s="7"/>
      <c r="O2" s="7"/>
      <c r="P2" s="7"/>
      <c r="Q2" s="7"/>
      <c r="R2" s="7"/>
      <c r="S2" s="7"/>
      <c r="T2" s="7"/>
      <c r="U2" s="7"/>
      <c r="V2" s="7">
        <f>SUM(M2:S2)</f>
        <v>0</v>
      </c>
      <c r="W2" s="7">
        <f t="shared" ref="W2:AD2" si="1">sum(C2+M2)</f>
        <v>0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8">
        <f t="shared" si="1"/>
        <v>0</v>
      </c>
      <c r="AE2" s="8"/>
      <c r="AF2" s="9">
        <f t="shared" ref="AF2:AF19" si="3">(COUNTIF(W2:AD2,"&gt;0")-1)</f>
        <v>-1</v>
      </c>
      <c r="AG2" s="11" t="str">
        <f t="shared" ref="AG2:AG19" si="4">AVERAGEIF(W2:AD2,"&gt;0")</f>
        <v>#DIV/0!</v>
      </c>
      <c r="AH2" s="11" t="str">
        <f t="array" ref="AH2">AVEDEV(IF(W2:AD2&gt;0,W2:AD2))</f>
        <v>#DIV/0!</v>
      </c>
      <c r="AI2" s="11"/>
      <c r="AJ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f t="shared" ref="L3:L46" si="5">SUM(C3:K3)</f>
        <v>0</v>
      </c>
      <c r="M3" s="7"/>
      <c r="N3" s="7"/>
      <c r="O3" s="7"/>
      <c r="P3" s="7"/>
      <c r="Q3" s="7"/>
      <c r="R3" s="7"/>
      <c r="S3" s="7"/>
      <c r="T3" s="7"/>
      <c r="U3" s="7"/>
      <c r="V3" s="8">
        <f t="shared" ref="V3:V46" si="6">SUM(M3:U3)</f>
        <v>0</v>
      </c>
      <c r="W3" s="7">
        <f t="shared" ref="W3:AD3" si="2">sum(C3+M3)</f>
        <v>0</v>
      </c>
      <c r="X3" s="7">
        <f t="shared" si="2"/>
        <v>0</v>
      </c>
      <c r="Y3" s="7">
        <f t="shared" si="2"/>
        <v>0</v>
      </c>
      <c r="Z3" s="7">
        <f t="shared" si="2"/>
        <v>0</v>
      </c>
      <c r="AA3" s="7">
        <f t="shared" si="2"/>
        <v>0</v>
      </c>
      <c r="AB3" s="7">
        <f t="shared" si="2"/>
        <v>0</v>
      </c>
      <c r="AC3" s="7">
        <f t="shared" si="2"/>
        <v>0</v>
      </c>
      <c r="AD3" s="8">
        <f t="shared" si="2"/>
        <v>0</v>
      </c>
      <c r="AE3" s="8"/>
      <c r="AF3" s="9">
        <f t="shared" si="3"/>
        <v>-1</v>
      </c>
      <c r="AG3" s="11" t="str">
        <f t="shared" si="4"/>
        <v>#DIV/0!</v>
      </c>
      <c r="AH3" s="11" t="str">
        <f t="array" ref="AH3">AVEDEV(IF(W3:AD3&gt;0,W3:AD3))</f>
        <v>#DIV/0!</v>
      </c>
      <c r="AI3" s="11"/>
      <c r="AJ3" s="12" t="s">
        <v>79</v>
      </c>
    </row>
    <row r="4" ht="15.75" customHeight="1">
      <c r="A4" s="10">
        <v>45177.0</v>
      </c>
      <c r="B4" s="13"/>
      <c r="C4" s="7"/>
      <c r="D4" s="7"/>
      <c r="E4" s="7"/>
      <c r="F4" s="7"/>
      <c r="G4" s="7"/>
      <c r="H4" s="7"/>
      <c r="I4" s="7"/>
      <c r="J4" s="7"/>
      <c r="K4" s="7"/>
      <c r="L4" s="7">
        <f t="shared" si="5"/>
        <v>0</v>
      </c>
      <c r="M4" s="7"/>
      <c r="N4" s="7"/>
      <c r="O4" s="7"/>
      <c r="P4" s="7"/>
      <c r="Q4" s="7"/>
      <c r="R4" s="7"/>
      <c r="S4" s="7"/>
      <c r="T4" s="7"/>
      <c r="U4" s="7"/>
      <c r="V4" s="8">
        <f t="shared" si="6"/>
        <v>0</v>
      </c>
      <c r="W4" s="7">
        <f t="shared" ref="W4:AD4" si="7">sum(C4+M4)</f>
        <v>0</v>
      </c>
      <c r="X4" s="7">
        <f t="shared" si="7"/>
        <v>0</v>
      </c>
      <c r="Y4" s="7">
        <f t="shared" si="7"/>
        <v>0</v>
      </c>
      <c r="Z4" s="7">
        <f t="shared" si="7"/>
        <v>0</v>
      </c>
      <c r="AA4" s="7">
        <f t="shared" si="7"/>
        <v>0</v>
      </c>
      <c r="AB4" s="7">
        <f t="shared" si="7"/>
        <v>0</v>
      </c>
      <c r="AC4" s="7">
        <f t="shared" si="7"/>
        <v>0</v>
      </c>
      <c r="AD4" s="8">
        <f t="shared" si="7"/>
        <v>0</v>
      </c>
      <c r="AE4" s="8"/>
      <c r="AF4" s="9">
        <f t="shared" si="3"/>
        <v>-1</v>
      </c>
      <c r="AG4" s="11" t="str">
        <f t="shared" si="4"/>
        <v>#DIV/0!</v>
      </c>
      <c r="AH4" s="11" t="str">
        <f t="array" ref="AH4">AVEDEV(IF(W4:AD4&gt;0,W4:AD4))</f>
        <v>#DIV/0!</v>
      </c>
      <c r="AI4" s="11"/>
      <c r="AJ4" s="12" t="s">
        <v>101</v>
      </c>
    </row>
    <row r="5" ht="15.75" customHeight="1">
      <c r="A5" s="10">
        <v>45180.0</v>
      </c>
      <c r="B5" s="8"/>
      <c r="C5" s="7"/>
      <c r="D5" s="7"/>
      <c r="E5" s="7"/>
      <c r="F5" s="7"/>
      <c r="G5" s="7"/>
      <c r="H5" s="7"/>
      <c r="I5" s="7"/>
      <c r="J5" s="7"/>
      <c r="K5" s="7"/>
      <c r="L5" s="7">
        <f t="shared" si="5"/>
        <v>0</v>
      </c>
      <c r="M5" s="7"/>
      <c r="N5" s="7"/>
      <c r="O5" s="7"/>
      <c r="P5" s="7"/>
      <c r="Q5" s="7"/>
      <c r="R5" s="7"/>
      <c r="S5" s="7"/>
      <c r="T5" s="7"/>
      <c r="U5" s="7"/>
      <c r="V5" s="8">
        <f t="shared" si="6"/>
        <v>0</v>
      </c>
      <c r="W5" s="7">
        <f t="shared" ref="W5:AD5" si="8">sum(C5+M5)</f>
        <v>0</v>
      </c>
      <c r="X5" s="7">
        <f t="shared" si="8"/>
        <v>0</v>
      </c>
      <c r="Y5" s="7">
        <f t="shared" si="8"/>
        <v>0</v>
      </c>
      <c r="Z5" s="7">
        <f t="shared" si="8"/>
        <v>0</v>
      </c>
      <c r="AA5" s="7">
        <f t="shared" si="8"/>
        <v>0</v>
      </c>
      <c r="AB5" s="7">
        <f t="shared" si="8"/>
        <v>0</v>
      </c>
      <c r="AC5" s="7">
        <f t="shared" si="8"/>
        <v>0</v>
      </c>
      <c r="AD5" s="8">
        <f t="shared" si="8"/>
        <v>0</v>
      </c>
      <c r="AE5" s="8"/>
      <c r="AF5" s="9">
        <f t="shared" si="3"/>
        <v>-1</v>
      </c>
      <c r="AG5" s="11" t="str">
        <f t="shared" si="4"/>
        <v>#DIV/0!</v>
      </c>
      <c r="AH5" s="11" t="str">
        <f t="array" ref="AH5">AVEDEV(IF(W5:AD5&gt;0,W5:AD5))</f>
        <v>#DIV/0!</v>
      </c>
      <c r="AI5" s="11" t="str">
        <f t="shared" ref="AI5:AI6" si="10">AVEDEV(AG4:AG5)</f>
        <v>#DIV/0!</v>
      </c>
      <c r="AJ5" s="12" t="s">
        <v>81</v>
      </c>
    </row>
    <row r="6" ht="15.75" customHeight="1">
      <c r="A6" s="10">
        <v>45181.0</v>
      </c>
      <c r="B6" s="8"/>
      <c r="C6" s="7"/>
      <c r="D6" s="7"/>
      <c r="E6" s="7"/>
      <c r="F6" s="7"/>
      <c r="G6" s="7"/>
      <c r="H6" s="7"/>
      <c r="I6" s="7"/>
      <c r="J6" s="7"/>
      <c r="K6" s="7"/>
      <c r="L6" s="7">
        <f t="shared" si="5"/>
        <v>0</v>
      </c>
      <c r="M6" s="7"/>
      <c r="N6" s="7"/>
      <c r="O6" s="7"/>
      <c r="P6" s="7"/>
      <c r="Q6" s="7"/>
      <c r="R6" s="7"/>
      <c r="S6" s="7"/>
      <c r="T6" s="7"/>
      <c r="U6" s="7"/>
      <c r="V6" s="8">
        <f t="shared" si="6"/>
        <v>0</v>
      </c>
      <c r="W6" s="7">
        <f t="shared" ref="W6:AD6" si="9">sum(C6+M6)</f>
        <v>0</v>
      </c>
      <c r="X6" s="7">
        <f t="shared" si="9"/>
        <v>0</v>
      </c>
      <c r="Y6" s="7">
        <f t="shared" si="9"/>
        <v>0</v>
      </c>
      <c r="Z6" s="7">
        <f t="shared" si="9"/>
        <v>0</v>
      </c>
      <c r="AA6" s="7">
        <f t="shared" si="9"/>
        <v>0</v>
      </c>
      <c r="AB6" s="7">
        <f t="shared" si="9"/>
        <v>0</v>
      </c>
      <c r="AC6" s="7">
        <f t="shared" si="9"/>
        <v>0</v>
      </c>
      <c r="AD6" s="8">
        <f t="shared" si="9"/>
        <v>0</v>
      </c>
      <c r="AE6" s="8"/>
      <c r="AF6" s="9">
        <f t="shared" si="3"/>
        <v>-1</v>
      </c>
      <c r="AG6" s="11" t="str">
        <f t="shared" si="4"/>
        <v>#DIV/0!</v>
      </c>
      <c r="AH6" s="11" t="str">
        <f t="array" ref="AH6">AVEDEV(IF(W6:AD6&gt;0,W6:AD6))</f>
        <v>#DIV/0!</v>
      </c>
      <c r="AI6" s="11" t="str">
        <f t="shared" si="10"/>
        <v>#DIV/0!</v>
      </c>
      <c r="AJ6" s="12" t="s">
        <v>81</v>
      </c>
    </row>
    <row r="7" ht="15.75" customHeight="1">
      <c r="A7" s="10">
        <v>45182.0</v>
      </c>
      <c r="B7" s="8"/>
      <c r="C7" s="7"/>
      <c r="D7" s="7"/>
      <c r="E7" s="7"/>
      <c r="F7" s="7"/>
      <c r="G7" s="7"/>
      <c r="H7" s="7"/>
      <c r="I7" s="7"/>
      <c r="J7" s="7"/>
      <c r="K7" s="7"/>
      <c r="L7" s="7">
        <f t="shared" si="5"/>
        <v>0</v>
      </c>
      <c r="M7" s="7"/>
      <c r="N7" s="7"/>
      <c r="O7" s="7"/>
      <c r="P7" s="7"/>
      <c r="Q7" s="7"/>
      <c r="R7" s="7"/>
      <c r="S7" s="7"/>
      <c r="T7" s="7"/>
      <c r="U7" s="7"/>
      <c r="V7" s="8">
        <f t="shared" si="6"/>
        <v>0</v>
      </c>
      <c r="W7" s="7">
        <f t="shared" ref="W7:AD7" si="11">sum(C7+M7)</f>
        <v>0</v>
      </c>
      <c r="X7" s="7">
        <f t="shared" si="11"/>
        <v>0</v>
      </c>
      <c r="Y7" s="7">
        <f t="shared" si="11"/>
        <v>0</v>
      </c>
      <c r="Z7" s="7">
        <f t="shared" si="11"/>
        <v>0</v>
      </c>
      <c r="AA7" s="7">
        <f t="shared" si="11"/>
        <v>0</v>
      </c>
      <c r="AB7" s="7">
        <f t="shared" si="11"/>
        <v>0</v>
      </c>
      <c r="AC7" s="7">
        <f t="shared" si="11"/>
        <v>0</v>
      </c>
      <c r="AD7" s="8">
        <f t="shared" si="11"/>
        <v>0</v>
      </c>
      <c r="AE7" s="8"/>
      <c r="AF7" s="9">
        <f t="shared" si="3"/>
        <v>-1</v>
      </c>
      <c r="AG7" s="11" t="str">
        <f t="shared" si="4"/>
        <v>#DIV/0!</v>
      </c>
      <c r="AH7" s="11" t="str">
        <f t="array" ref="AH7">AVEDEV(IF(W7:AD7&gt;0,W7:AD7))</f>
        <v>#DIV/0!</v>
      </c>
      <c r="AI7" s="11" t="str">
        <f>AVEDEV(AG5:AG7)</f>
        <v>#DIV/0!</v>
      </c>
      <c r="AJ7" s="12" t="s">
        <v>81</v>
      </c>
    </row>
    <row r="8" ht="15.75" customHeight="1">
      <c r="A8" s="10">
        <v>45183.0</v>
      </c>
      <c r="B8" s="8"/>
      <c r="C8" s="7"/>
      <c r="D8" s="7"/>
      <c r="E8" s="7"/>
      <c r="F8" s="7"/>
      <c r="G8" s="7"/>
      <c r="H8" s="7"/>
      <c r="I8" s="7"/>
      <c r="J8" s="7"/>
      <c r="K8" s="7"/>
      <c r="L8" s="7">
        <f t="shared" si="5"/>
        <v>0</v>
      </c>
      <c r="M8" s="7"/>
      <c r="N8" s="7"/>
      <c r="O8" s="7"/>
      <c r="P8" s="7"/>
      <c r="Q8" s="7"/>
      <c r="R8" s="7"/>
      <c r="S8" s="7"/>
      <c r="T8" s="7"/>
      <c r="U8" s="7"/>
      <c r="V8" s="8">
        <f t="shared" si="6"/>
        <v>0</v>
      </c>
      <c r="W8" s="7">
        <f t="shared" ref="W8:AD8" si="12">sum(C8+M8)</f>
        <v>0</v>
      </c>
      <c r="X8" s="7">
        <f t="shared" si="12"/>
        <v>0</v>
      </c>
      <c r="Y8" s="7">
        <f t="shared" si="12"/>
        <v>0</v>
      </c>
      <c r="Z8" s="7">
        <f t="shared" si="12"/>
        <v>0</v>
      </c>
      <c r="AA8" s="7">
        <f t="shared" si="12"/>
        <v>0</v>
      </c>
      <c r="AB8" s="7">
        <f t="shared" si="12"/>
        <v>0</v>
      </c>
      <c r="AC8" s="7">
        <f t="shared" si="12"/>
        <v>0</v>
      </c>
      <c r="AD8" s="8">
        <f t="shared" si="12"/>
        <v>0</v>
      </c>
      <c r="AE8" s="8"/>
      <c r="AF8" s="9">
        <f t="shared" si="3"/>
        <v>-1</v>
      </c>
      <c r="AG8" s="11" t="str">
        <f t="shared" si="4"/>
        <v>#DIV/0!</v>
      </c>
      <c r="AH8" s="11" t="str">
        <f t="array" ref="AH8">AVEDEV(IF(W8:AD8&gt;0,W8:AD8))</f>
        <v>#DIV/0!</v>
      </c>
      <c r="AI8" s="11" t="str">
        <f t="shared" ref="AI8:AI12" si="14">AVEDEV(AG5:AG8)</f>
        <v>#DIV/0!</v>
      </c>
      <c r="AJ8" s="12" t="s">
        <v>102</v>
      </c>
    </row>
    <row r="9" ht="15.75" customHeight="1">
      <c r="A9" s="10">
        <v>45184.0</v>
      </c>
      <c r="B9" s="8"/>
      <c r="C9" s="7"/>
      <c r="D9" s="7"/>
      <c r="E9" s="7"/>
      <c r="F9" s="7"/>
      <c r="G9" s="7"/>
      <c r="H9" s="7"/>
      <c r="I9" s="7"/>
      <c r="J9" s="7"/>
      <c r="K9" s="7"/>
      <c r="L9" s="7">
        <f t="shared" si="5"/>
        <v>0</v>
      </c>
      <c r="M9" s="7"/>
      <c r="N9" s="7"/>
      <c r="O9" s="7"/>
      <c r="P9" s="7"/>
      <c r="Q9" s="7"/>
      <c r="R9" s="7"/>
      <c r="S9" s="7"/>
      <c r="T9" s="7"/>
      <c r="U9" s="7"/>
      <c r="V9" s="8">
        <f t="shared" si="6"/>
        <v>0</v>
      </c>
      <c r="W9" s="7">
        <f t="shared" ref="W9:AD9" si="13">sum(C9+M9)</f>
        <v>0</v>
      </c>
      <c r="X9" s="7">
        <f t="shared" si="13"/>
        <v>0</v>
      </c>
      <c r="Y9" s="7">
        <f t="shared" si="13"/>
        <v>0</v>
      </c>
      <c r="Z9" s="7">
        <f t="shared" si="13"/>
        <v>0</v>
      </c>
      <c r="AA9" s="7">
        <f t="shared" si="13"/>
        <v>0</v>
      </c>
      <c r="AB9" s="7">
        <f t="shared" si="13"/>
        <v>0</v>
      </c>
      <c r="AC9" s="7">
        <f t="shared" si="13"/>
        <v>0</v>
      </c>
      <c r="AD9" s="8">
        <f t="shared" si="13"/>
        <v>0</v>
      </c>
      <c r="AE9" s="8"/>
      <c r="AF9" s="9">
        <f t="shared" si="3"/>
        <v>-1</v>
      </c>
      <c r="AG9" s="11" t="str">
        <f t="shared" si="4"/>
        <v>#DIV/0!</v>
      </c>
      <c r="AH9" s="11" t="str">
        <f t="array" ref="AH9">AVEDEV(IF(W9:AD9&gt;0,W9:AD9))</f>
        <v>#DIV/0!</v>
      </c>
      <c r="AI9" s="11" t="str">
        <f t="shared" si="14"/>
        <v>#DIV/0!</v>
      </c>
      <c r="AJ9" s="12" t="s">
        <v>102</v>
      </c>
    </row>
    <row r="10" ht="15.75" customHeight="1">
      <c r="A10" s="10">
        <v>45187.0</v>
      </c>
      <c r="B10" s="8"/>
      <c r="C10" s="7"/>
      <c r="D10" s="7"/>
      <c r="E10" s="7"/>
      <c r="F10" s="7"/>
      <c r="G10" s="7"/>
      <c r="H10" s="7"/>
      <c r="I10" s="7"/>
      <c r="J10" s="7"/>
      <c r="K10" s="7"/>
      <c r="L10" s="7">
        <f t="shared" si="5"/>
        <v>0</v>
      </c>
      <c r="M10" s="7"/>
      <c r="N10" s="7"/>
      <c r="O10" s="7"/>
      <c r="P10" s="7"/>
      <c r="Q10" s="7"/>
      <c r="R10" s="7"/>
      <c r="S10" s="7"/>
      <c r="T10" s="7"/>
      <c r="U10" s="7"/>
      <c r="V10" s="8">
        <f t="shared" si="6"/>
        <v>0</v>
      </c>
      <c r="W10" s="7">
        <f t="shared" ref="W10:AD10" si="15">sum(C10+M10)</f>
        <v>0</v>
      </c>
      <c r="X10" s="7">
        <f t="shared" si="15"/>
        <v>0</v>
      </c>
      <c r="Y10" s="7">
        <f t="shared" si="15"/>
        <v>0</v>
      </c>
      <c r="Z10" s="7">
        <f t="shared" si="15"/>
        <v>0</v>
      </c>
      <c r="AA10" s="7">
        <f t="shared" si="15"/>
        <v>0</v>
      </c>
      <c r="AB10" s="7">
        <f t="shared" si="15"/>
        <v>0</v>
      </c>
      <c r="AC10" s="7">
        <f t="shared" si="15"/>
        <v>0</v>
      </c>
      <c r="AD10" s="8">
        <f t="shared" si="15"/>
        <v>0</v>
      </c>
      <c r="AE10" s="8"/>
      <c r="AF10" s="9">
        <f t="shared" si="3"/>
        <v>-1</v>
      </c>
      <c r="AG10" s="11" t="str">
        <f t="shared" si="4"/>
        <v>#DIV/0!</v>
      </c>
      <c r="AH10" s="11" t="str">
        <f t="array" ref="AH10">AVEDEV(IF(W10:AD10&gt;0,W10:AD10))</f>
        <v>#DIV/0!</v>
      </c>
      <c r="AI10" s="11" t="str">
        <f t="shared" si="14"/>
        <v>#DIV/0!</v>
      </c>
      <c r="AJ10" s="12" t="s">
        <v>85</v>
      </c>
    </row>
    <row r="11" ht="15.75" customHeight="1">
      <c r="A11" s="10">
        <v>45188.0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>
        <f t="shared" si="5"/>
        <v>0</v>
      </c>
      <c r="M11" s="7"/>
      <c r="N11" s="7"/>
      <c r="O11" s="7"/>
      <c r="P11" s="7"/>
      <c r="Q11" s="7"/>
      <c r="R11" s="7"/>
      <c r="S11" s="7"/>
      <c r="T11" s="7"/>
      <c r="U11" s="7"/>
      <c r="V11" s="8">
        <f t="shared" si="6"/>
        <v>0</v>
      </c>
      <c r="W11" s="7">
        <f t="shared" ref="W11:AD11" si="16">sum(C11+M11)</f>
        <v>0</v>
      </c>
      <c r="X11" s="7">
        <f t="shared" si="16"/>
        <v>0</v>
      </c>
      <c r="Y11" s="7">
        <f t="shared" si="16"/>
        <v>0</v>
      </c>
      <c r="Z11" s="7">
        <f t="shared" si="16"/>
        <v>0</v>
      </c>
      <c r="AA11" s="7">
        <f t="shared" si="16"/>
        <v>0</v>
      </c>
      <c r="AB11" s="7">
        <f t="shared" si="16"/>
        <v>0</v>
      </c>
      <c r="AC11" s="7">
        <f t="shared" si="16"/>
        <v>0</v>
      </c>
      <c r="AD11" s="8">
        <f t="shared" si="16"/>
        <v>0</v>
      </c>
      <c r="AE11" s="8"/>
      <c r="AF11" s="9">
        <f t="shared" si="3"/>
        <v>-1</v>
      </c>
      <c r="AG11" s="11" t="str">
        <f t="shared" si="4"/>
        <v>#DIV/0!</v>
      </c>
      <c r="AH11" s="11" t="str">
        <f t="array" ref="AH11">AVEDEV(IF(W11:AD11&gt;0,W11:AD11))</f>
        <v>#DIV/0!</v>
      </c>
      <c r="AI11" s="11" t="str">
        <f t="shared" si="14"/>
        <v>#DIV/0!</v>
      </c>
      <c r="AJ11" s="12" t="s">
        <v>103</v>
      </c>
    </row>
    <row r="12" ht="15.75" customHeight="1">
      <c r="A12" s="10">
        <v>45189.0</v>
      </c>
      <c r="B12" s="8"/>
      <c r="C12" s="8"/>
      <c r="D12" s="8"/>
      <c r="E12" s="8"/>
      <c r="F12" s="8"/>
      <c r="G12" s="8"/>
      <c r="H12" s="8"/>
      <c r="I12" s="8"/>
      <c r="J12" s="7"/>
      <c r="K12" s="7"/>
      <c r="L12" s="7">
        <f t="shared" si="5"/>
        <v>0</v>
      </c>
      <c r="M12" s="8"/>
      <c r="N12" s="8"/>
      <c r="O12" s="8"/>
      <c r="P12" s="8"/>
      <c r="Q12" s="8"/>
      <c r="R12" s="8"/>
      <c r="S12" s="8"/>
      <c r="T12" s="8"/>
      <c r="U12" s="8"/>
      <c r="V12" s="8">
        <f t="shared" si="6"/>
        <v>0</v>
      </c>
      <c r="W12" s="8">
        <f t="shared" ref="W12:AD12" si="17">sum(C12+M12)</f>
        <v>0</v>
      </c>
      <c r="X12" s="8">
        <f t="shared" si="17"/>
        <v>0</v>
      </c>
      <c r="Y12" s="8">
        <f t="shared" si="17"/>
        <v>0</v>
      </c>
      <c r="Z12" s="8">
        <f t="shared" si="17"/>
        <v>0</v>
      </c>
      <c r="AA12" s="8">
        <f t="shared" si="17"/>
        <v>0</v>
      </c>
      <c r="AB12" s="8">
        <f t="shared" si="17"/>
        <v>0</v>
      </c>
      <c r="AC12" s="8">
        <f t="shared" si="17"/>
        <v>0</v>
      </c>
      <c r="AD12" s="8">
        <f t="shared" si="17"/>
        <v>0</v>
      </c>
      <c r="AE12" s="8"/>
      <c r="AF12" s="9">
        <f t="shared" si="3"/>
        <v>-1</v>
      </c>
      <c r="AG12" s="11" t="str">
        <f t="shared" si="4"/>
        <v>#DIV/0!</v>
      </c>
      <c r="AH12" s="11" t="str">
        <f t="array" ref="AH12">AVEDEV(IF(W12:AD12&gt;0,W12:AD12))</f>
        <v>#DIV/0!</v>
      </c>
      <c r="AI12" s="11" t="str">
        <f t="shared" si="14"/>
        <v>#DIV/0!</v>
      </c>
      <c r="AJ12" s="12" t="s">
        <v>104</v>
      </c>
    </row>
    <row r="13" ht="15.75" customHeight="1">
      <c r="A13" s="10">
        <v>45194.0</v>
      </c>
      <c r="B13" s="8"/>
      <c r="C13" s="8"/>
      <c r="D13" s="8"/>
      <c r="E13" s="8"/>
      <c r="F13" s="8"/>
      <c r="G13" s="8"/>
      <c r="H13" s="8"/>
      <c r="I13" s="8"/>
      <c r="J13" s="7"/>
      <c r="K13" s="7"/>
      <c r="L13" s="7">
        <f t="shared" si="5"/>
        <v>0</v>
      </c>
      <c r="M13" s="8"/>
      <c r="N13" s="8"/>
      <c r="O13" s="8"/>
      <c r="P13" s="8"/>
      <c r="Q13" s="8"/>
      <c r="R13" s="8"/>
      <c r="S13" s="8"/>
      <c r="T13" s="8"/>
      <c r="U13" s="8"/>
      <c r="V13" s="8">
        <f t="shared" si="6"/>
        <v>0</v>
      </c>
      <c r="W13" s="8">
        <f t="shared" ref="W13:AD13" si="18">sum(C13+M13)</f>
        <v>0</v>
      </c>
      <c r="X13" s="8">
        <f t="shared" si="18"/>
        <v>0</v>
      </c>
      <c r="Y13" s="8">
        <f t="shared" si="18"/>
        <v>0</v>
      </c>
      <c r="Z13" s="8">
        <f t="shared" si="18"/>
        <v>0</v>
      </c>
      <c r="AA13" s="8">
        <f t="shared" si="18"/>
        <v>0</v>
      </c>
      <c r="AB13" s="8">
        <f t="shared" si="18"/>
        <v>0</v>
      </c>
      <c r="AC13" s="8">
        <f t="shared" si="18"/>
        <v>0</v>
      </c>
      <c r="AD13" s="8">
        <f t="shared" si="18"/>
        <v>0</v>
      </c>
      <c r="AE13" s="8"/>
      <c r="AF13" s="9">
        <f t="shared" si="3"/>
        <v>-1</v>
      </c>
      <c r="AG13" s="11" t="str">
        <f t="shared" si="4"/>
        <v>#DIV/0!</v>
      </c>
      <c r="AH13" s="11" t="str">
        <f t="array" ref="AH13">AVEDEV(IF(W13:AD13&gt;0,W13:AD13))</f>
        <v>#DIV/0!</v>
      </c>
      <c r="AI13" s="11" t="str">
        <f t="shared" ref="AI13:AI14" si="20">AVEDEV(AG12:AG13)</f>
        <v>#DIV/0!</v>
      </c>
      <c r="AJ13" s="12" t="s">
        <v>105</v>
      </c>
    </row>
    <row r="14" ht="15.75" customHeight="1">
      <c r="A14" s="10">
        <v>45195.0</v>
      </c>
      <c r="B14" s="8"/>
      <c r="C14" s="8"/>
      <c r="D14" s="8"/>
      <c r="E14" s="8"/>
      <c r="F14" s="8"/>
      <c r="G14" s="8"/>
      <c r="H14" s="8"/>
      <c r="I14" s="8"/>
      <c r="J14" s="8"/>
      <c r="K14" s="7"/>
      <c r="L14" s="7">
        <f t="shared" si="5"/>
        <v>0</v>
      </c>
      <c r="M14" s="8"/>
      <c r="N14" s="8"/>
      <c r="O14" s="8"/>
      <c r="P14" s="8"/>
      <c r="Q14" s="8"/>
      <c r="R14" s="8"/>
      <c r="S14" s="8"/>
      <c r="T14" s="8"/>
      <c r="U14" s="8"/>
      <c r="V14" s="8">
        <f t="shared" si="6"/>
        <v>0</v>
      </c>
      <c r="W14" s="8">
        <f t="shared" ref="W14:AD14" si="19">sum(C14+M14)</f>
        <v>0</v>
      </c>
      <c r="X14" s="8">
        <f t="shared" si="19"/>
        <v>0</v>
      </c>
      <c r="Y14" s="8">
        <f t="shared" si="19"/>
        <v>0</v>
      </c>
      <c r="Z14" s="8">
        <f t="shared" si="19"/>
        <v>0</v>
      </c>
      <c r="AA14" s="8">
        <f t="shared" si="19"/>
        <v>0</v>
      </c>
      <c r="AB14" s="8">
        <f t="shared" si="19"/>
        <v>0</v>
      </c>
      <c r="AC14" s="8">
        <f t="shared" si="19"/>
        <v>0</v>
      </c>
      <c r="AD14" s="8">
        <f t="shared" si="19"/>
        <v>0</v>
      </c>
      <c r="AE14" s="8"/>
      <c r="AF14" s="9">
        <f t="shared" si="3"/>
        <v>-1</v>
      </c>
      <c r="AG14" s="11" t="str">
        <f t="shared" si="4"/>
        <v>#DIV/0!</v>
      </c>
      <c r="AH14" s="11" t="str">
        <f t="array" ref="AH14">AVEDEV(IF(W14:AD14&gt;0,W14:AD14))</f>
        <v>#DIV/0!</v>
      </c>
      <c r="AI14" s="11" t="str">
        <f t="shared" si="20"/>
        <v>#DIV/0!</v>
      </c>
      <c r="AJ14" s="12" t="s">
        <v>72</v>
      </c>
    </row>
    <row r="15" ht="15.75" customHeight="1">
      <c r="A15" s="10">
        <v>45196.0</v>
      </c>
      <c r="B15" s="8"/>
      <c r="C15" s="8"/>
      <c r="D15" s="8"/>
      <c r="E15" s="8"/>
      <c r="F15" s="8"/>
      <c r="G15" s="8"/>
      <c r="H15" s="8"/>
      <c r="I15" s="8"/>
      <c r="J15" s="8"/>
      <c r="K15" s="7"/>
      <c r="L15" s="7">
        <f t="shared" si="5"/>
        <v>0</v>
      </c>
      <c r="M15" s="8"/>
      <c r="N15" s="8"/>
      <c r="O15" s="8"/>
      <c r="P15" s="8"/>
      <c r="Q15" s="8"/>
      <c r="R15" s="8"/>
      <c r="S15" s="8"/>
      <c r="T15" s="8"/>
      <c r="U15" s="8"/>
      <c r="V15" s="8">
        <f t="shared" si="6"/>
        <v>0</v>
      </c>
      <c r="W15" s="8">
        <f t="shared" ref="W15:AD15" si="21">sum(C15+M15)</f>
        <v>0</v>
      </c>
      <c r="X15" s="8">
        <f t="shared" si="21"/>
        <v>0</v>
      </c>
      <c r="Y15" s="8">
        <f t="shared" si="21"/>
        <v>0</v>
      </c>
      <c r="Z15" s="8">
        <f t="shared" si="21"/>
        <v>0</v>
      </c>
      <c r="AA15" s="8">
        <f t="shared" si="21"/>
        <v>0</v>
      </c>
      <c r="AB15" s="8">
        <f t="shared" si="21"/>
        <v>0</v>
      </c>
      <c r="AC15" s="8">
        <f t="shared" si="21"/>
        <v>0</v>
      </c>
      <c r="AD15" s="8">
        <f t="shared" si="21"/>
        <v>0</v>
      </c>
      <c r="AE15" s="8"/>
      <c r="AF15" s="9">
        <f t="shared" si="3"/>
        <v>-1</v>
      </c>
      <c r="AG15" s="11" t="str">
        <f t="shared" si="4"/>
        <v>#DIV/0!</v>
      </c>
      <c r="AH15" s="11" t="str">
        <f t="array" ref="AH15">AVEDEV(IF(W15:AD15&gt;0,W15:AD15))</f>
        <v>#DIV/0!</v>
      </c>
      <c r="AI15" s="11" t="str">
        <f>AVEDEV(AG13:AG15)</f>
        <v>#DIV/0!</v>
      </c>
      <c r="AJ15" s="12" t="s">
        <v>75</v>
      </c>
    </row>
    <row r="16" ht="15.75" customHeight="1">
      <c r="A16" s="10">
        <v>45201.0</v>
      </c>
      <c r="B16" s="8"/>
      <c r="C16" s="8"/>
      <c r="D16" s="8"/>
      <c r="E16" s="8"/>
      <c r="F16" s="8"/>
      <c r="G16" s="8"/>
      <c r="H16" s="8"/>
      <c r="I16" s="8"/>
      <c r="J16" s="8"/>
      <c r="K16" s="7"/>
      <c r="L16" s="7">
        <f t="shared" si="5"/>
        <v>0</v>
      </c>
      <c r="M16" s="8"/>
      <c r="N16" s="8"/>
      <c r="O16" s="8"/>
      <c r="P16" s="8"/>
      <c r="Q16" s="8"/>
      <c r="R16" s="8"/>
      <c r="S16" s="8"/>
      <c r="T16" s="8"/>
      <c r="U16" s="8"/>
      <c r="V16" s="8">
        <f t="shared" si="6"/>
        <v>0</v>
      </c>
      <c r="W16" s="8">
        <f t="shared" ref="W16:AD16" si="22">sum(C16+M16)</f>
        <v>0</v>
      </c>
      <c r="X16" s="8">
        <f t="shared" si="22"/>
        <v>0</v>
      </c>
      <c r="Y16" s="8">
        <f t="shared" si="22"/>
        <v>0</v>
      </c>
      <c r="Z16" s="8">
        <f t="shared" si="22"/>
        <v>0</v>
      </c>
      <c r="AA16" s="8">
        <f t="shared" si="22"/>
        <v>0</v>
      </c>
      <c r="AB16" s="8">
        <f t="shared" si="22"/>
        <v>0</v>
      </c>
      <c r="AC16" s="8">
        <f t="shared" si="22"/>
        <v>0</v>
      </c>
      <c r="AD16" s="8">
        <f t="shared" si="22"/>
        <v>0</v>
      </c>
      <c r="AE16" s="8"/>
      <c r="AF16" s="9">
        <f t="shared" si="3"/>
        <v>-1</v>
      </c>
      <c r="AG16" s="11" t="str">
        <f t="shared" si="4"/>
        <v>#DIV/0!</v>
      </c>
      <c r="AH16" s="11" t="str">
        <f t="array" ref="AH16">AVEDEV(IF(W16:AD16&gt;0,W16:AD16))</f>
        <v>#DIV/0!</v>
      </c>
      <c r="AI16" s="11" t="str">
        <f t="shared" ref="AI16:AI17" si="24">AVEDEV(AG15:AG16)</f>
        <v>#DIV/0!</v>
      </c>
      <c r="AJ16" s="12" t="s">
        <v>74</v>
      </c>
    </row>
    <row r="17" ht="15.75" customHeight="1">
      <c r="A17" s="10">
        <v>45202.0</v>
      </c>
      <c r="B17" s="8"/>
      <c r="C17" s="8"/>
      <c r="D17" s="8"/>
      <c r="E17" s="8"/>
      <c r="F17" s="8"/>
      <c r="G17" s="8"/>
      <c r="H17" s="8"/>
      <c r="I17" s="8"/>
      <c r="J17" s="8"/>
      <c r="K17" s="7"/>
      <c r="L17" s="7">
        <f t="shared" si="5"/>
        <v>0</v>
      </c>
      <c r="M17" s="8"/>
      <c r="N17" s="8"/>
      <c r="O17" s="8"/>
      <c r="P17" s="8"/>
      <c r="Q17" s="8"/>
      <c r="R17" s="8"/>
      <c r="S17" s="8"/>
      <c r="T17" s="8"/>
      <c r="U17" s="8"/>
      <c r="V17" s="8">
        <f t="shared" si="6"/>
        <v>0</v>
      </c>
      <c r="W17" s="8">
        <f t="shared" ref="W17:AD17" si="23">sum(C17+M17)</f>
        <v>0</v>
      </c>
      <c r="X17" s="8">
        <f t="shared" si="23"/>
        <v>0</v>
      </c>
      <c r="Y17" s="8">
        <f t="shared" si="23"/>
        <v>0</v>
      </c>
      <c r="Z17" s="8">
        <f t="shared" si="23"/>
        <v>0</v>
      </c>
      <c r="AA17" s="8">
        <f t="shared" si="23"/>
        <v>0</v>
      </c>
      <c r="AB17" s="8">
        <f t="shared" si="23"/>
        <v>0</v>
      </c>
      <c r="AC17" s="8">
        <f t="shared" si="23"/>
        <v>0</v>
      </c>
      <c r="AD17" s="8">
        <f t="shared" si="23"/>
        <v>0</v>
      </c>
      <c r="AE17" s="8"/>
      <c r="AF17" s="9">
        <f t="shared" si="3"/>
        <v>-1</v>
      </c>
      <c r="AG17" s="11" t="str">
        <f t="shared" si="4"/>
        <v>#DIV/0!</v>
      </c>
      <c r="AH17" s="11" t="str">
        <f t="array" ref="AH17">AVEDEV(IF(W17:AD17&gt;0,W17:AD17))</f>
        <v>#DIV/0!</v>
      </c>
      <c r="AI17" s="11" t="str">
        <f t="shared" si="24"/>
        <v>#DIV/0!</v>
      </c>
      <c r="AJ17" s="12" t="s">
        <v>75</v>
      </c>
    </row>
    <row r="18" ht="15.75" customHeight="1">
      <c r="A18" s="10">
        <v>45203.0</v>
      </c>
      <c r="B18" s="8"/>
      <c r="C18" s="8"/>
      <c r="D18" s="8"/>
      <c r="E18" s="8"/>
      <c r="F18" s="8"/>
      <c r="G18" s="8"/>
      <c r="H18" s="8"/>
      <c r="I18" s="8"/>
      <c r="J18" s="8"/>
      <c r="K18" s="7"/>
      <c r="L18" s="7">
        <f t="shared" si="5"/>
        <v>0</v>
      </c>
      <c r="M18" s="8"/>
      <c r="N18" s="8"/>
      <c r="O18" s="8"/>
      <c r="P18" s="8"/>
      <c r="Q18" s="8"/>
      <c r="R18" s="8"/>
      <c r="S18" s="8"/>
      <c r="T18" s="8"/>
      <c r="U18" s="8"/>
      <c r="V18" s="8">
        <f t="shared" si="6"/>
        <v>0</v>
      </c>
      <c r="W18" s="8">
        <f t="shared" ref="W18:AD18" si="25">sum(C18+M18)</f>
        <v>0</v>
      </c>
      <c r="X18" s="8">
        <f t="shared" si="25"/>
        <v>0</v>
      </c>
      <c r="Y18" s="8">
        <f t="shared" si="25"/>
        <v>0</v>
      </c>
      <c r="Z18" s="8">
        <f t="shared" si="25"/>
        <v>0</v>
      </c>
      <c r="AA18" s="8">
        <f t="shared" si="25"/>
        <v>0</v>
      </c>
      <c r="AB18" s="8">
        <f t="shared" si="25"/>
        <v>0</v>
      </c>
      <c r="AC18" s="8">
        <f t="shared" si="25"/>
        <v>0</v>
      </c>
      <c r="AD18" s="8">
        <f t="shared" si="25"/>
        <v>0</v>
      </c>
      <c r="AE18" s="8"/>
      <c r="AF18" s="9">
        <f t="shared" si="3"/>
        <v>-1</v>
      </c>
      <c r="AG18" s="11" t="str">
        <f t="shared" si="4"/>
        <v>#DIV/0!</v>
      </c>
      <c r="AH18" s="11" t="str">
        <f t="array" ref="AH18">AVEDEV(IF(W18:AD18&gt;0,W18:AD18))</f>
        <v>#DIV/0!</v>
      </c>
      <c r="AI18" s="11" t="str">
        <f>AVEDEV(AG16:AG18)</f>
        <v>#DIV/0!</v>
      </c>
      <c r="AJ18" s="12" t="s">
        <v>106</v>
      </c>
    </row>
    <row r="19" ht="15.75" customHeight="1">
      <c r="A19" s="10">
        <v>45204.0</v>
      </c>
      <c r="B19" s="15">
        <v>0.0</v>
      </c>
      <c r="C19" s="15">
        <v>10.0</v>
      </c>
      <c r="D19" s="15">
        <v>4.0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9">
        <v>0.0</v>
      </c>
      <c r="L19" s="7">
        <f t="shared" si="5"/>
        <v>14</v>
      </c>
      <c r="M19" s="15">
        <v>0.0</v>
      </c>
      <c r="N19" s="15">
        <v>86.0</v>
      </c>
      <c r="O19" s="15">
        <v>0.0</v>
      </c>
      <c r="P19" s="15">
        <v>0.0</v>
      </c>
      <c r="Q19" s="15">
        <v>0.0</v>
      </c>
      <c r="R19" s="15">
        <v>0.0</v>
      </c>
      <c r="S19" s="15">
        <v>0.0</v>
      </c>
      <c r="T19" s="15">
        <v>0.0</v>
      </c>
      <c r="U19" s="15">
        <v>0.0</v>
      </c>
      <c r="V19" s="8">
        <f t="shared" si="6"/>
        <v>86</v>
      </c>
      <c r="W19" s="8">
        <f t="shared" ref="W19:AD19" si="26">sum(C19+M19)</f>
        <v>10</v>
      </c>
      <c r="X19" s="8">
        <f t="shared" si="26"/>
        <v>90</v>
      </c>
      <c r="Y19" s="8">
        <f t="shared" si="26"/>
        <v>0</v>
      </c>
      <c r="Z19" s="8">
        <f t="shared" si="26"/>
        <v>0</v>
      </c>
      <c r="AA19" s="8">
        <f t="shared" si="26"/>
        <v>0</v>
      </c>
      <c r="AB19" s="8">
        <f t="shared" si="26"/>
        <v>0</v>
      </c>
      <c r="AC19" s="8">
        <f t="shared" si="26"/>
        <v>0</v>
      </c>
      <c r="AD19" s="8">
        <f t="shared" si="26"/>
        <v>0</v>
      </c>
      <c r="AE19" s="8"/>
      <c r="AF19" s="9">
        <f t="shared" si="3"/>
        <v>1</v>
      </c>
      <c r="AG19" s="11">
        <f t="shared" si="4"/>
        <v>50</v>
      </c>
      <c r="AH19" s="11">
        <f t="array" ref="AH19">AVEDEV(IF(W19:AD19&gt;0,W19:AD19))</f>
        <v>40</v>
      </c>
      <c r="AI19" s="11" t="str">
        <f t="shared" ref="AI19:AI46" si="28">AVEDEV(AG16:AG19)</f>
        <v>#DIV/0!</v>
      </c>
      <c r="AJ19" s="12" t="s">
        <v>76</v>
      </c>
    </row>
    <row r="20" ht="15.75" customHeight="1">
      <c r="A20" s="10">
        <v>45205.0</v>
      </c>
      <c r="B20" s="15">
        <v>0.0</v>
      </c>
      <c r="C20" s="15">
        <v>9.0</v>
      </c>
      <c r="D20" s="15">
        <v>8.0</v>
      </c>
      <c r="E20" s="15">
        <v>7.0</v>
      </c>
      <c r="F20" s="15">
        <v>8.0</v>
      </c>
      <c r="G20" s="15">
        <v>0.0</v>
      </c>
      <c r="H20" s="15">
        <v>0.0</v>
      </c>
      <c r="I20" s="15">
        <v>0.0</v>
      </c>
      <c r="J20" s="15">
        <v>0.0</v>
      </c>
      <c r="K20" s="19">
        <v>0.0</v>
      </c>
      <c r="L20" s="7">
        <f t="shared" si="5"/>
        <v>32</v>
      </c>
      <c r="M20" s="15">
        <v>1.0</v>
      </c>
      <c r="N20" s="15">
        <v>40.0</v>
      </c>
      <c r="O20" s="15">
        <v>3.0</v>
      </c>
      <c r="P20" s="15">
        <v>24.0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  <c r="V20" s="8">
        <f t="shared" si="6"/>
        <v>68</v>
      </c>
      <c r="W20" s="8">
        <f t="shared" ref="W20:AE20" si="27">sum(C20+M20)</f>
        <v>10</v>
      </c>
      <c r="X20" s="8">
        <f t="shared" si="27"/>
        <v>48</v>
      </c>
      <c r="Y20" s="8">
        <f t="shared" si="27"/>
        <v>10</v>
      </c>
      <c r="Z20" s="8">
        <f t="shared" si="27"/>
        <v>32</v>
      </c>
      <c r="AA20" s="8">
        <f t="shared" si="27"/>
        <v>0</v>
      </c>
      <c r="AB20" s="8">
        <f t="shared" si="27"/>
        <v>0</v>
      </c>
      <c r="AC20" s="8">
        <f t="shared" si="27"/>
        <v>0</v>
      </c>
      <c r="AD20" s="8">
        <f t="shared" si="27"/>
        <v>0</v>
      </c>
      <c r="AE20" s="8">
        <f t="shared" si="27"/>
        <v>0</v>
      </c>
      <c r="AF20" s="9">
        <f t="shared" ref="AF20:AF46" si="30">(COUNTIF(W20:AE20,"&gt;0")-1)</f>
        <v>3</v>
      </c>
      <c r="AG20" s="11">
        <f t="shared" ref="AG20:AG46" si="31">AVERAGEIF(W20:AE20,"&gt;0")</f>
        <v>25</v>
      </c>
      <c r="AH20" s="11">
        <f t="array" ref="AH20">AVEDEV(IF(W20:AE20&gt;0,W20:AE20))</f>
        <v>15</v>
      </c>
      <c r="AI20" s="11" t="str">
        <f t="shared" si="28"/>
        <v>#DIV/0!</v>
      </c>
      <c r="AJ20" s="12" t="s">
        <v>77</v>
      </c>
    </row>
    <row r="21" ht="15.75" customHeight="1">
      <c r="A21" s="10">
        <v>45208.0</v>
      </c>
      <c r="B21" s="15">
        <v>0.0</v>
      </c>
      <c r="C21" s="15">
        <v>10.0</v>
      </c>
      <c r="D21" s="15">
        <v>12.0</v>
      </c>
      <c r="E21" s="15">
        <v>9.0</v>
      </c>
      <c r="F21" s="15">
        <v>8.0</v>
      </c>
      <c r="G21" s="15">
        <v>10.0</v>
      </c>
      <c r="H21" s="15">
        <v>0.0</v>
      </c>
      <c r="I21" s="15">
        <v>0.0</v>
      </c>
      <c r="J21" s="15">
        <v>0.0</v>
      </c>
      <c r="K21" s="19">
        <v>0.0</v>
      </c>
      <c r="L21" s="7">
        <f t="shared" si="5"/>
        <v>49</v>
      </c>
      <c r="M21" s="15">
        <v>0.0</v>
      </c>
      <c r="N21" s="15">
        <v>17.0</v>
      </c>
      <c r="O21" s="15">
        <v>9.0</v>
      </c>
      <c r="P21" s="15">
        <v>2.0</v>
      </c>
      <c r="Q21" s="15">
        <v>23.0</v>
      </c>
      <c r="R21" s="15">
        <v>0.0</v>
      </c>
      <c r="S21" s="15">
        <v>0.0</v>
      </c>
      <c r="T21" s="15">
        <v>0.0</v>
      </c>
      <c r="U21" s="15">
        <v>0.0</v>
      </c>
      <c r="V21" s="8">
        <f t="shared" si="6"/>
        <v>51</v>
      </c>
      <c r="W21" s="8">
        <f t="shared" ref="W21:AE21" si="29">sum(C21+M21)</f>
        <v>10</v>
      </c>
      <c r="X21" s="8">
        <f t="shared" si="29"/>
        <v>29</v>
      </c>
      <c r="Y21" s="8">
        <f t="shared" si="29"/>
        <v>18</v>
      </c>
      <c r="Z21" s="8">
        <f t="shared" si="29"/>
        <v>10</v>
      </c>
      <c r="AA21" s="8">
        <f t="shared" si="29"/>
        <v>33</v>
      </c>
      <c r="AB21" s="8">
        <f t="shared" si="29"/>
        <v>0</v>
      </c>
      <c r="AC21" s="8">
        <f t="shared" si="29"/>
        <v>0</v>
      </c>
      <c r="AD21" s="8">
        <f t="shared" si="29"/>
        <v>0</v>
      </c>
      <c r="AE21" s="8">
        <f t="shared" si="29"/>
        <v>0</v>
      </c>
      <c r="AF21" s="9">
        <f t="shared" si="30"/>
        <v>4</v>
      </c>
      <c r="AG21" s="11">
        <f t="shared" si="31"/>
        <v>20</v>
      </c>
      <c r="AH21" s="11">
        <f t="array" ref="AH21">AVEDEV(IF(W21:AE21&gt;0,W21:AE21))</f>
        <v>8.8</v>
      </c>
      <c r="AI21" s="11" t="str">
        <f t="shared" si="28"/>
        <v>#DIV/0!</v>
      </c>
      <c r="AJ21" s="12" t="s">
        <v>77</v>
      </c>
    </row>
    <row r="22" ht="15.75" customHeight="1">
      <c r="A22" s="10">
        <v>45209.0</v>
      </c>
      <c r="B22" s="15">
        <v>0.0</v>
      </c>
      <c r="C22" s="15">
        <v>8.0</v>
      </c>
      <c r="D22" s="15">
        <v>11.0</v>
      </c>
      <c r="E22" s="15">
        <v>15.0</v>
      </c>
      <c r="F22" s="15">
        <v>10.0</v>
      </c>
      <c r="G22" s="15">
        <v>4.0</v>
      </c>
      <c r="H22" s="15">
        <v>0.0</v>
      </c>
      <c r="I22" s="15">
        <v>0.0</v>
      </c>
      <c r="J22" s="15">
        <v>0.0</v>
      </c>
      <c r="K22" s="19">
        <v>0.0</v>
      </c>
      <c r="L22" s="7">
        <f t="shared" si="5"/>
        <v>48</v>
      </c>
      <c r="M22" s="15">
        <v>4.0</v>
      </c>
      <c r="N22" s="15">
        <v>7.0</v>
      </c>
      <c r="O22" s="15">
        <v>20.0</v>
      </c>
      <c r="P22" s="15">
        <v>11.0</v>
      </c>
      <c r="Q22" s="15">
        <v>10.0</v>
      </c>
      <c r="R22" s="15">
        <v>0.0</v>
      </c>
      <c r="S22" s="15">
        <v>0.0</v>
      </c>
      <c r="T22" s="15">
        <v>0.0</v>
      </c>
      <c r="U22" s="15">
        <v>0.0</v>
      </c>
      <c r="V22" s="8">
        <f t="shared" si="6"/>
        <v>52</v>
      </c>
      <c r="W22" s="8">
        <f t="shared" ref="W22:AE22" si="32">sum(C22+M22)</f>
        <v>12</v>
      </c>
      <c r="X22" s="8">
        <f t="shared" si="32"/>
        <v>18</v>
      </c>
      <c r="Y22" s="8">
        <f t="shared" si="32"/>
        <v>35</v>
      </c>
      <c r="Z22" s="8">
        <f t="shared" si="32"/>
        <v>21</v>
      </c>
      <c r="AA22" s="8">
        <f t="shared" si="32"/>
        <v>14</v>
      </c>
      <c r="AB22" s="8">
        <f t="shared" si="32"/>
        <v>0</v>
      </c>
      <c r="AC22" s="8">
        <f t="shared" si="32"/>
        <v>0</v>
      </c>
      <c r="AD22" s="8">
        <f t="shared" si="32"/>
        <v>0</v>
      </c>
      <c r="AE22" s="8">
        <f t="shared" si="32"/>
        <v>0</v>
      </c>
      <c r="AF22" s="9">
        <f t="shared" si="30"/>
        <v>4</v>
      </c>
      <c r="AG22" s="11">
        <f t="shared" si="31"/>
        <v>20</v>
      </c>
      <c r="AH22" s="11">
        <f t="array" ref="AH22">AVEDEV(IF(W22:AE22&gt;0,W22:AE22))</f>
        <v>6.4</v>
      </c>
      <c r="AI22" s="11">
        <f t="shared" si="28"/>
        <v>10.625</v>
      </c>
      <c r="AJ22" s="12" t="s">
        <v>77</v>
      </c>
    </row>
    <row r="23" ht="15.75" customHeight="1">
      <c r="A23" s="10">
        <v>45210.0</v>
      </c>
      <c r="B23" s="15">
        <v>0.0</v>
      </c>
      <c r="C23" s="15">
        <v>9.0</v>
      </c>
      <c r="D23" s="15">
        <v>7.0</v>
      </c>
      <c r="E23" s="15">
        <v>14.0</v>
      </c>
      <c r="F23" s="15">
        <v>16.0</v>
      </c>
      <c r="G23" s="15">
        <v>0.0</v>
      </c>
      <c r="H23" s="15">
        <v>0.0</v>
      </c>
      <c r="I23" s="15">
        <v>0.0</v>
      </c>
      <c r="J23" s="15">
        <v>0.0</v>
      </c>
      <c r="K23" s="19">
        <v>0.0</v>
      </c>
      <c r="L23" s="7">
        <f t="shared" si="5"/>
        <v>46</v>
      </c>
      <c r="M23" s="15">
        <v>5.0</v>
      </c>
      <c r="N23" s="15">
        <v>3.0</v>
      </c>
      <c r="O23" s="15">
        <v>19.0</v>
      </c>
      <c r="P23" s="15">
        <v>27.0</v>
      </c>
      <c r="Q23" s="15">
        <v>0.0</v>
      </c>
      <c r="R23" s="15">
        <v>0.0</v>
      </c>
      <c r="S23" s="15">
        <v>0.0</v>
      </c>
      <c r="T23" s="15">
        <v>0.0</v>
      </c>
      <c r="U23" s="15">
        <v>0.0</v>
      </c>
      <c r="V23" s="8">
        <f t="shared" si="6"/>
        <v>54</v>
      </c>
      <c r="W23" s="8">
        <f t="shared" ref="W23:AE23" si="33">sum(C23+M23)</f>
        <v>14</v>
      </c>
      <c r="X23" s="8">
        <f t="shared" si="33"/>
        <v>10</v>
      </c>
      <c r="Y23" s="8">
        <f t="shared" si="33"/>
        <v>33</v>
      </c>
      <c r="Z23" s="8">
        <f t="shared" si="33"/>
        <v>43</v>
      </c>
      <c r="AA23" s="8">
        <f t="shared" si="33"/>
        <v>0</v>
      </c>
      <c r="AB23" s="8">
        <f t="shared" si="33"/>
        <v>0</v>
      </c>
      <c r="AC23" s="8">
        <f t="shared" si="33"/>
        <v>0</v>
      </c>
      <c r="AD23" s="8">
        <f t="shared" si="33"/>
        <v>0</v>
      </c>
      <c r="AE23" s="8">
        <f t="shared" si="33"/>
        <v>0</v>
      </c>
      <c r="AF23" s="9">
        <f t="shared" si="30"/>
        <v>3</v>
      </c>
      <c r="AG23" s="11">
        <f t="shared" si="31"/>
        <v>25</v>
      </c>
      <c r="AH23" s="11">
        <f t="array" ref="AH23">AVEDEV(IF(W23:AE23&gt;0,W23:AE23))</f>
        <v>13</v>
      </c>
      <c r="AI23" s="11">
        <f t="shared" si="28"/>
        <v>2.5</v>
      </c>
      <c r="AJ23" s="12" t="s">
        <v>77</v>
      </c>
    </row>
    <row r="24" ht="15.75" customHeight="1">
      <c r="A24" s="10">
        <v>45211.0</v>
      </c>
      <c r="B24" s="15">
        <v>0.0</v>
      </c>
      <c r="C24" s="15">
        <v>15.0</v>
      </c>
      <c r="D24" s="15">
        <v>22.0</v>
      </c>
      <c r="E24" s="15">
        <v>6.0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9">
        <v>0.0</v>
      </c>
      <c r="L24" s="7">
        <f t="shared" si="5"/>
        <v>43</v>
      </c>
      <c r="M24" s="15">
        <v>17.0</v>
      </c>
      <c r="N24" s="15">
        <v>27.0</v>
      </c>
      <c r="O24" s="15">
        <v>13.0</v>
      </c>
      <c r="P24" s="15">
        <v>0.0</v>
      </c>
      <c r="Q24" s="15">
        <v>0.0</v>
      </c>
      <c r="R24" s="15">
        <v>0.0</v>
      </c>
      <c r="S24" s="15">
        <v>0.0</v>
      </c>
      <c r="T24" s="15">
        <v>0.0</v>
      </c>
      <c r="U24" s="15">
        <v>0.0</v>
      </c>
      <c r="V24" s="8">
        <f t="shared" si="6"/>
        <v>57</v>
      </c>
      <c r="W24" s="8">
        <f t="shared" ref="W24:AE24" si="34">sum(C24+M24)</f>
        <v>32</v>
      </c>
      <c r="X24" s="8">
        <f t="shared" si="34"/>
        <v>49</v>
      </c>
      <c r="Y24" s="8">
        <f t="shared" si="34"/>
        <v>19</v>
      </c>
      <c r="Z24" s="8">
        <f t="shared" si="34"/>
        <v>0</v>
      </c>
      <c r="AA24" s="8">
        <f t="shared" si="34"/>
        <v>0</v>
      </c>
      <c r="AB24" s="8">
        <f t="shared" si="34"/>
        <v>0</v>
      </c>
      <c r="AC24" s="8">
        <f t="shared" si="34"/>
        <v>0</v>
      </c>
      <c r="AD24" s="8">
        <f t="shared" si="34"/>
        <v>0</v>
      </c>
      <c r="AE24" s="8">
        <f t="shared" si="34"/>
        <v>0</v>
      </c>
      <c r="AF24" s="9">
        <f t="shared" si="30"/>
        <v>2</v>
      </c>
      <c r="AG24" s="11">
        <f t="shared" si="31"/>
        <v>33.33333333</v>
      </c>
      <c r="AH24" s="11">
        <f t="array" ref="AH24">AVEDEV(IF(W24:AE24&gt;0,W24:AE24))</f>
        <v>10.44444444</v>
      </c>
      <c r="AI24" s="11">
        <f t="shared" si="28"/>
        <v>4.583333333</v>
      </c>
      <c r="AJ24" s="12" t="s">
        <v>77</v>
      </c>
    </row>
    <row r="25" ht="15.75" customHeight="1">
      <c r="A25" s="10">
        <v>45212.0</v>
      </c>
      <c r="B25" s="15">
        <v>0.0</v>
      </c>
      <c r="C25" s="15">
        <v>7.0</v>
      </c>
      <c r="D25" s="15">
        <v>17.0</v>
      </c>
      <c r="E25" s="15">
        <v>12.0</v>
      </c>
      <c r="F25" s="15">
        <v>8.0</v>
      </c>
      <c r="G25" s="15">
        <v>8.0</v>
      </c>
      <c r="H25" s="15">
        <v>8.0</v>
      </c>
      <c r="I25" s="15">
        <v>0.0</v>
      </c>
      <c r="J25" s="15">
        <v>0.0</v>
      </c>
      <c r="K25" s="19">
        <v>0.0</v>
      </c>
      <c r="L25" s="7">
        <f t="shared" si="5"/>
        <v>60</v>
      </c>
      <c r="M25" s="15">
        <v>3.0</v>
      </c>
      <c r="N25" s="15">
        <v>14.0</v>
      </c>
      <c r="O25" s="15">
        <v>12.0</v>
      </c>
      <c r="P25" s="15">
        <v>2.0</v>
      </c>
      <c r="Q25" s="15">
        <v>4.0</v>
      </c>
      <c r="R25" s="15">
        <v>5.0</v>
      </c>
      <c r="S25" s="15">
        <v>0.0</v>
      </c>
      <c r="T25" s="15">
        <v>0.0</v>
      </c>
      <c r="U25" s="15">
        <v>0.0</v>
      </c>
      <c r="V25" s="8">
        <f t="shared" si="6"/>
        <v>40</v>
      </c>
      <c r="W25" s="8">
        <f t="shared" ref="W25:AE25" si="35">sum(C25+M25)</f>
        <v>10</v>
      </c>
      <c r="X25" s="8">
        <f t="shared" si="35"/>
        <v>31</v>
      </c>
      <c r="Y25" s="8">
        <f t="shared" si="35"/>
        <v>24</v>
      </c>
      <c r="Z25" s="8">
        <f t="shared" si="35"/>
        <v>10</v>
      </c>
      <c r="AA25" s="8">
        <f t="shared" si="35"/>
        <v>12</v>
      </c>
      <c r="AB25" s="8">
        <f t="shared" si="35"/>
        <v>13</v>
      </c>
      <c r="AC25" s="8">
        <f t="shared" si="35"/>
        <v>0</v>
      </c>
      <c r="AD25" s="8">
        <f t="shared" si="35"/>
        <v>0</v>
      </c>
      <c r="AE25" s="8">
        <f t="shared" si="35"/>
        <v>0</v>
      </c>
      <c r="AF25" s="9">
        <f t="shared" si="30"/>
        <v>5</v>
      </c>
      <c r="AG25" s="11">
        <f t="shared" si="31"/>
        <v>16.66666667</v>
      </c>
      <c r="AH25" s="11">
        <f t="array" ref="AH25">AVEDEV(IF(W25:AE25&gt;0,W25:AE25))</f>
        <v>7.222222222</v>
      </c>
      <c r="AI25" s="11">
        <f t="shared" si="28"/>
        <v>5.416666667</v>
      </c>
      <c r="AJ25" s="12" t="s">
        <v>77</v>
      </c>
    </row>
    <row r="26" ht="15.75" customHeight="1">
      <c r="A26" s="10">
        <v>45215.0</v>
      </c>
      <c r="B26" s="15">
        <v>0.0</v>
      </c>
      <c r="C26" s="15">
        <v>10.0</v>
      </c>
      <c r="D26" s="15">
        <v>16.0</v>
      </c>
      <c r="E26" s="15">
        <v>17.0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9">
        <v>0.0</v>
      </c>
      <c r="L26" s="7">
        <f t="shared" si="5"/>
        <v>43</v>
      </c>
      <c r="M26" s="15">
        <v>5.0</v>
      </c>
      <c r="N26" s="15">
        <v>16.0</v>
      </c>
      <c r="O26" s="15">
        <v>36.0</v>
      </c>
      <c r="P26" s="15">
        <v>0.0</v>
      </c>
      <c r="Q26" s="15">
        <v>0.0</v>
      </c>
      <c r="R26" s="15">
        <v>0.0</v>
      </c>
      <c r="S26" s="15">
        <v>0.0</v>
      </c>
      <c r="T26" s="15">
        <v>0.0</v>
      </c>
      <c r="U26" s="15">
        <v>0.0</v>
      </c>
      <c r="V26" s="8">
        <f t="shared" si="6"/>
        <v>57</v>
      </c>
      <c r="W26" s="8">
        <f t="shared" ref="W26:AE26" si="36">sum(C26+M26)</f>
        <v>15</v>
      </c>
      <c r="X26" s="8">
        <f t="shared" si="36"/>
        <v>32</v>
      </c>
      <c r="Y26" s="8">
        <f t="shared" si="36"/>
        <v>53</v>
      </c>
      <c r="Z26" s="8">
        <f t="shared" si="36"/>
        <v>0</v>
      </c>
      <c r="AA26" s="8">
        <f t="shared" si="36"/>
        <v>0</v>
      </c>
      <c r="AB26" s="8">
        <f t="shared" si="36"/>
        <v>0</v>
      </c>
      <c r="AC26" s="8">
        <f t="shared" si="36"/>
        <v>0</v>
      </c>
      <c r="AD26" s="8">
        <f t="shared" si="36"/>
        <v>0</v>
      </c>
      <c r="AE26" s="8">
        <f t="shared" si="36"/>
        <v>0</v>
      </c>
      <c r="AF26" s="9">
        <f t="shared" si="30"/>
        <v>2</v>
      </c>
      <c r="AG26" s="11">
        <f t="shared" si="31"/>
        <v>33.33333333</v>
      </c>
      <c r="AH26" s="11">
        <f t="array" ref="AH26">AVEDEV(IF(W26:AE26&gt;0,W26:AE26))</f>
        <v>13.11111111</v>
      </c>
      <c r="AI26" s="11">
        <f t="shared" si="28"/>
        <v>6.25</v>
      </c>
      <c r="AJ26" s="12" t="s">
        <v>77</v>
      </c>
    </row>
    <row r="27" ht="15.75" customHeight="1">
      <c r="A27" s="10">
        <v>45216.0</v>
      </c>
      <c r="B27" s="15">
        <v>0.0</v>
      </c>
      <c r="C27" s="15">
        <v>7.0</v>
      </c>
      <c r="D27" s="15">
        <v>11.0</v>
      </c>
      <c r="E27" s="15">
        <v>7.0</v>
      </c>
      <c r="F27" s="15">
        <v>16.0</v>
      </c>
      <c r="G27" s="15">
        <v>7.0</v>
      </c>
      <c r="H27" s="15">
        <v>9.0</v>
      </c>
      <c r="I27" s="15">
        <v>0.0</v>
      </c>
      <c r="J27" s="15">
        <v>0.0</v>
      </c>
      <c r="K27" s="19">
        <v>0.0</v>
      </c>
      <c r="L27" s="7">
        <f t="shared" si="5"/>
        <v>57</v>
      </c>
      <c r="M27" s="15">
        <v>4.0</v>
      </c>
      <c r="N27" s="15">
        <v>8.0</v>
      </c>
      <c r="O27" s="15">
        <v>3.0</v>
      </c>
      <c r="P27" s="15">
        <v>18.0</v>
      </c>
      <c r="Q27" s="15">
        <v>3.0</v>
      </c>
      <c r="R27" s="15">
        <v>7.0</v>
      </c>
      <c r="S27" s="15">
        <v>0.0</v>
      </c>
      <c r="T27" s="15">
        <v>0.0</v>
      </c>
      <c r="U27" s="15">
        <v>0.0</v>
      </c>
      <c r="V27" s="8">
        <f t="shared" si="6"/>
        <v>43</v>
      </c>
      <c r="W27" s="8">
        <f t="shared" ref="W27:AE27" si="37">sum(C27+M27)</f>
        <v>11</v>
      </c>
      <c r="X27" s="8">
        <f t="shared" si="37"/>
        <v>19</v>
      </c>
      <c r="Y27" s="8">
        <f t="shared" si="37"/>
        <v>10</v>
      </c>
      <c r="Z27" s="8">
        <f t="shared" si="37"/>
        <v>34</v>
      </c>
      <c r="AA27" s="8">
        <f t="shared" si="37"/>
        <v>10</v>
      </c>
      <c r="AB27" s="8">
        <f t="shared" si="37"/>
        <v>16</v>
      </c>
      <c r="AC27" s="8">
        <f t="shared" si="37"/>
        <v>0</v>
      </c>
      <c r="AD27" s="8">
        <f t="shared" si="37"/>
        <v>0</v>
      </c>
      <c r="AE27" s="8">
        <f t="shared" si="37"/>
        <v>0</v>
      </c>
      <c r="AF27" s="9">
        <f t="shared" si="30"/>
        <v>5</v>
      </c>
      <c r="AG27" s="11">
        <f t="shared" si="31"/>
        <v>16.66666667</v>
      </c>
      <c r="AH27" s="11">
        <f t="array" ref="AH27">AVEDEV(IF(W27:AE27&gt;0,W27:AE27))</f>
        <v>6.555555556</v>
      </c>
      <c r="AI27" s="11">
        <f t="shared" si="28"/>
        <v>8.333333333</v>
      </c>
      <c r="AJ27" s="12" t="s">
        <v>77</v>
      </c>
    </row>
    <row r="28" ht="15.75" customHeight="1">
      <c r="A28" s="10">
        <v>45217.0</v>
      </c>
      <c r="B28" s="15">
        <v>0.0</v>
      </c>
      <c r="C28" s="15">
        <v>11.0</v>
      </c>
      <c r="D28" s="15">
        <v>11.0</v>
      </c>
      <c r="E28" s="15">
        <v>11.0</v>
      </c>
      <c r="F28" s="15">
        <v>8.0</v>
      </c>
      <c r="G28" s="15">
        <v>8.0</v>
      </c>
      <c r="H28" s="15">
        <v>0.0</v>
      </c>
      <c r="I28" s="15">
        <v>0.0</v>
      </c>
      <c r="J28" s="15">
        <v>0.0</v>
      </c>
      <c r="K28" s="19">
        <v>0.0</v>
      </c>
      <c r="L28" s="7">
        <f t="shared" si="5"/>
        <v>49</v>
      </c>
      <c r="M28" s="15">
        <v>8.0</v>
      </c>
      <c r="N28" s="15">
        <v>9.0</v>
      </c>
      <c r="O28" s="15">
        <v>14.0</v>
      </c>
      <c r="P28" s="15">
        <v>5.0</v>
      </c>
      <c r="Q28" s="15">
        <v>15.0</v>
      </c>
      <c r="R28" s="15">
        <v>0.0</v>
      </c>
      <c r="S28" s="15">
        <v>0.0</v>
      </c>
      <c r="T28" s="15">
        <v>0.0</v>
      </c>
      <c r="U28" s="15">
        <v>0.0</v>
      </c>
      <c r="V28" s="8">
        <f t="shared" si="6"/>
        <v>51</v>
      </c>
      <c r="W28" s="8">
        <f t="shared" ref="W28:AE28" si="38">sum(C28+M28)</f>
        <v>19</v>
      </c>
      <c r="X28" s="8">
        <f t="shared" si="38"/>
        <v>20</v>
      </c>
      <c r="Y28" s="8">
        <f t="shared" si="38"/>
        <v>25</v>
      </c>
      <c r="Z28" s="8">
        <f t="shared" si="38"/>
        <v>13</v>
      </c>
      <c r="AA28" s="8">
        <f t="shared" si="38"/>
        <v>23</v>
      </c>
      <c r="AB28" s="8">
        <f t="shared" si="38"/>
        <v>0</v>
      </c>
      <c r="AC28" s="8">
        <f t="shared" si="38"/>
        <v>0</v>
      </c>
      <c r="AD28" s="8">
        <f t="shared" si="38"/>
        <v>0</v>
      </c>
      <c r="AE28" s="8">
        <f t="shared" si="38"/>
        <v>0</v>
      </c>
      <c r="AF28" s="9">
        <f t="shared" si="30"/>
        <v>4</v>
      </c>
      <c r="AG28" s="11">
        <f t="shared" si="31"/>
        <v>20</v>
      </c>
      <c r="AH28" s="11">
        <f t="array" ref="AH28">AVEDEV(IF(W28:AE28&gt;0,W28:AE28))</f>
        <v>3.2</v>
      </c>
      <c r="AI28" s="11">
        <f t="shared" si="28"/>
        <v>5.833333333</v>
      </c>
      <c r="AJ28" s="12" t="s">
        <v>77</v>
      </c>
    </row>
    <row r="29" ht="15.75" customHeight="1">
      <c r="A29" s="10">
        <v>45218.0</v>
      </c>
      <c r="B29" s="15">
        <v>0.0</v>
      </c>
      <c r="C29" s="15">
        <v>18.0</v>
      </c>
      <c r="D29" s="15">
        <v>8.0</v>
      </c>
      <c r="E29" s="15">
        <v>13.0</v>
      </c>
      <c r="F29" s="15">
        <v>13.0</v>
      </c>
      <c r="G29" s="15">
        <v>6.0</v>
      </c>
      <c r="H29" s="15">
        <v>0.0</v>
      </c>
      <c r="I29" s="15">
        <v>0.0</v>
      </c>
      <c r="J29" s="15">
        <v>0.0</v>
      </c>
      <c r="K29" s="19">
        <v>0.0</v>
      </c>
      <c r="L29" s="7">
        <f t="shared" si="5"/>
        <v>58</v>
      </c>
      <c r="M29" s="15">
        <v>15.0</v>
      </c>
      <c r="N29" s="15">
        <v>4.0</v>
      </c>
      <c r="O29" s="15">
        <v>8.0</v>
      </c>
      <c r="P29" s="15">
        <v>14.0</v>
      </c>
      <c r="Q29" s="15">
        <v>1.0</v>
      </c>
      <c r="R29" s="15">
        <v>0.0</v>
      </c>
      <c r="S29" s="15">
        <v>0.0</v>
      </c>
      <c r="T29" s="15">
        <v>0.0</v>
      </c>
      <c r="U29" s="15">
        <v>0.0</v>
      </c>
      <c r="V29" s="8">
        <f t="shared" si="6"/>
        <v>42</v>
      </c>
      <c r="W29" s="8">
        <f t="shared" ref="W29:AE29" si="39">sum(C29+M29)</f>
        <v>33</v>
      </c>
      <c r="X29" s="8">
        <f t="shared" si="39"/>
        <v>12</v>
      </c>
      <c r="Y29" s="8">
        <f t="shared" si="39"/>
        <v>21</v>
      </c>
      <c r="Z29" s="8">
        <f t="shared" si="39"/>
        <v>27</v>
      </c>
      <c r="AA29" s="8">
        <f t="shared" si="39"/>
        <v>7</v>
      </c>
      <c r="AB29" s="8">
        <f t="shared" si="39"/>
        <v>0</v>
      </c>
      <c r="AC29" s="8">
        <f t="shared" si="39"/>
        <v>0</v>
      </c>
      <c r="AD29" s="8">
        <f t="shared" si="39"/>
        <v>0</v>
      </c>
      <c r="AE29" s="8">
        <f t="shared" si="39"/>
        <v>0</v>
      </c>
      <c r="AF29" s="9">
        <f t="shared" si="30"/>
        <v>4</v>
      </c>
      <c r="AG29" s="11">
        <f t="shared" si="31"/>
        <v>20</v>
      </c>
      <c r="AH29" s="11">
        <f t="array" ref="AH29">AVEDEV(IF(W29:AE29&gt;0,W29:AE29))</f>
        <v>8.4</v>
      </c>
      <c r="AI29" s="11">
        <f t="shared" si="28"/>
        <v>5.416666667</v>
      </c>
      <c r="AJ29" s="12" t="s">
        <v>77</v>
      </c>
    </row>
    <row r="30" ht="15.75" customHeight="1">
      <c r="A30" s="10">
        <v>45219.0</v>
      </c>
      <c r="B30" s="15">
        <v>0.0</v>
      </c>
      <c r="C30" s="15">
        <v>16.0</v>
      </c>
      <c r="D30" s="15">
        <v>14.0</v>
      </c>
      <c r="E30" s="15">
        <v>7.0</v>
      </c>
      <c r="F30" s="15">
        <v>7.0</v>
      </c>
      <c r="G30" s="15">
        <v>5.0</v>
      </c>
      <c r="H30" s="15">
        <v>0.0</v>
      </c>
      <c r="I30" s="15">
        <v>0.0</v>
      </c>
      <c r="J30" s="15">
        <v>0.0</v>
      </c>
      <c r="K30" s="19">
        <v>0.0</v>
      </c>
      <c r="L30" s="7">
        <f t="shared" si="5"/>
        <v>49</v>
      </c>
      <c r="M30" s="15">
        <v>11.0</v>
      </c>
      <c r="N30" s="15">
        <v>18.0</v>
      </c>
      <c r="O30" s="15">
        <v>3.0</v>
      </c>
      <c r="P30" s="15">
        <v>10.0</v>
      </c>
      <c r="Q30" s="15">
        <v>9.0</v>
      </c>
      <c r="R30" s="15">
        <v>0.0</v>
      </c>
      <c r="S30" s="15">
        <v>0.0</v>
      </c>
      <c r="T30" s="15">
        <v>0.0</v>
      </c>
      <c r="U30" s="15">
        <v>0.0</v>
      </c>
      <c r="V30" s="8">
        <f t="shared" si="6"/>
        <v>51</v>
      </c>
      <c r="W30" s="8">
        <f t="shared" ref="W30:AE30" si="40">sum(C30+M30)</f>
        <v>27</v>
      </c>
      <c r="X30" s="8">
        <f t="shared" si="40"/>
        <v>32</v>
      </c>
      <c r="Y30" s="8">
        <f t="shared" si="40"/>
        <v>10</v>
      </c>
      <c r="Z30" s="8">
        <f t="shared" si="40"/>
        <v>17</v>
      </c>
      <c r="AA30" s="8">
        <f t="shared" si="40"/>
        <v>14</v>
      </c>
      <c r="AB30" s="8">
        <f t="shared" si="40"/>
        <v>0</v>
      </c>
      <c r="AC30" s="8">
        <f t="shared" si="40"/>
        <v>0</v>
      </c>
      <c r="AD30" s="8">
        <f t="shared" si="40"/>
        <v>0</v>
      </c>
      <c r="AE30" s="8">
        <f t="shared" si="40"/>
        <v>0</v>
      </c>
      <c r="AF30" s="9">
        <f t="shared" si="30"/>
        <v>4</v>
      </c>
      <c r="AG30" s="11">
        <f t="shared" si="31"/>
        <v>20</v>
      </c>
      <c r="AH30" s="11">
        <f t="array" ref="AH30">AVEDEV(IF(W30:AE30&gt;0,W30:AE30))</f>
        <v>7.6</v>
      </c>
      <c r="AI30" s="11">
        <f t="shared" si="28"/>
        <v>1.25</v>
      </c>
      <c r="AJ30" s="12" t="s">
        <v>77</v>
      </c>
    </row>
    <row r="31" ht="15.75" customHeight="1">
      <c r="A31" s="10">
        <v>45222.0</v>
      </c>
      <c r="B31" s="15">
        <v>0.0</v>
      </c>
      <c r="C31" s="15">
        <v>7.0</v>
      </c>
      <c r="D31" s="15">
        <v>13.0</v>
      </c>
      <c r="E31" s="15">
        <v>18.0</v>
      </c>
      <c r="F31" s="15">
        <v>3.0</v>
      </c>
      <c r="G31" s="15">
        <v>0.0</v>
      </c>
      <c r="H31" s="15">
        <v>0.0</v>
      </c>
      <c r="I31" s="15">
        <v>0.0</v>
      </c>
      <c r="J31" s="15">
        <v>0.0</v>
      </c>
      <c r="K31" s="19">
        <v>0.0</v>
      </c>
      <c r="L31" s="7">
        <f t="shared" si="5"/>
        <v>41</v>
      </c>
      <c r="M31" s="15">
        <v>6.0</v>
      </c>
      <c r="N31" s="15">
        <v>21.0</v>
      </c>
      <c r="O31" s="15">
        <v>24.0</v>
      </c>
      <c r="P31" s="15">
        <v>8.0</v>
      </c>
      <c r="Q31" s="15">
        <v>0.0</v>
      </c>
      <c r="R31" s="15">
        <v>0.0</v>
      </c>
      <c r="S31" s="15">
        <v>0.0</v>
      </c>
      <c r="T31" s="15">
        <v>0.0</v>
      </c>
      <c r="U31" s="15">
        <v>0.0</v>
      </c>
      <c r="V31" s="8">
        <f t="shared" si="6"/>
        <v>59</v>
      </c>
      <c r="W31" s="8">
        <f t="shared" ref="W31:AE31" si="41">sum(C31+M31)</f>
        <v>13</v>
      </c>
      <c r="X31" s="8">
        <f t="shared" si="41"/>
        <v>34</v>
      </c>
      <c r="Y31" s="8">
        <f t="shared" si="41"/>
        <v>42</v>
      </c>
      <c r="Z31" s="8">
        <f t="shared" si="41"/>
        <v>11</v>
      </c>
      <c r="AA31" s="8">
        <f t="shared" si="41"/>
        <v>0</v>
      </c>
      <c r="AB31" s="8">
        <f t="shared" si="41"/>
        <v>0</v>
      </c>
      <c r="AC31" s="8">
        <f t="shared" si="41"/>
        <v>0</v>
      </c>
      <c r="AD31" s="8">
        <f t="shared" si="41"/>
        <v>0</v>
      </c>
      <c r="AE31" s="8">
        <f t="shared" si="41"/>
        <v>0</v>
      </c>
      <c r="AF31" s="9">
        <f t="shared" si="30"/>
        <v>3</v>
      </c>
      <c r="AG31" s="11">
        <f t="shared" si="31"/>
        <v>25</v>
      </c>
      <c r="AH31" s="11">
        <f t="array" ref="AH31">AVEDEV(IF(W31:AE31&gt;0,W31:AE31))</f>
        <v>13</v>
      </c>
      <c r="AI31" s="11">
        <f t="shared" si="28"/>
        <v>1.875</v>
      </c>
      <c r="AJ31" s="12" t="s">
        <v>77</v>
      </c>
    </row>
    <row r="32" ht="15.75" customHeight="1">
      <c r="A32" s="10">
        <v>45223.0</v>
      </c>
      <c r="B32" s="15">
        <v>0.0</v>
      </c>
      <c r="C32" s="15">
        <v>8.0</v>
      </c>
      <c r="D32" s="15">
        <v>15.0</v>
      </c>
      <c r="E32" s="15">
        <v>13.0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9">
        <v>0.0</v>
      </c>
      <c r="L32" s="7">
        <f t="shared" si="5"/>
        <v>36</v>
      </c>
      <c r="M32" s="15">
        <v>10.0</v>
      </c>
      <c r="N32" s="15">
        <v>23.0</v>
      </c>
      <c r="O32" s="15">
        <v>31.0</v>
      </c>
      <c r="P32" s="15">
        <v>0.0</v>
      </c>
      <c r="Q32" s="15">
        <v>0.0</v>
      </c>
      <c r="R32" s="15">
        <v>0.0</v>
      </c>
      <c r="S32" s="15">
        <v>0.0</v>
      </c>
      <c r="T32" s="15">
        <v>0.0</v>
      </c>
      <c r="U32" s="15">
        <v>0.0</v>
      </c>
      <c r="V32" s="8">
        <f t="shared" si="6"/>
        <v>64</v>
      </c>
      <c r="W32" s="8">
        <f t="shared" ref="W32:AE32" si="42">sum(C32+M32)</f>
        <v>18</v>
      </c>
      <c r="X32" s="8">
        <f t="shared" si="42"/>
        <v>38</v>
      </c>
      <c r="Y32" s="8">
        <f t="shared" si="42"/>
        <v>44</v>
      </c>
      <c r="Z32" s="8">
        <f t="shared" si="42"/>
        <v>0</v>
      </c>
      <c r="AA32" s="8">
        <f t="shared" si="42"/>
        <v>0</v>
      </c>
      <c r="AB32" s="8">
        <f t="shared" si="42"/>
        <v>0</v>
      </c>
      <c r="AC32" s="8">
        <f t="shared" si="42"/>
        <v>0</v>
      </c>
      <c r="AD32" s="8">
        <f t="shared" si="42"/>
        <v>0</v>
      </c>
      <c r="AE32" s="8">
        <f t="shared" si="42"/>
        <v>0</v>
      </c>
      <c r="AF32" s="9">
        <f t="shared" si="30"/>
        <v>2</v>
      </c>
      <c r="AG32" s="11">
        <f t="shared" si="31"/>
        <v>33.33333333</v>
      </c>
      <c r="AH32" s="11">
        <f t="array" ref="AH32">AVEDEV(IF(W32:AE32&gt;0,W32:AE32))</f>
        <v>10.22222222</v>
      </c>
      <c r="AI32" s="11">
        <f t="shared" si="28"/>
        <v>4.583333333</v>
      </c>
      <c r="AJ32" s="12" t="s">
        <v>77</v>
      </c>
    </row>
    <row r="33" ht="15.75" customHeight="1">
      <c r="A33" s="10">
        <v>45224.0</v>
      </c>
      <c r="B33" s="15">
        <v>0.0</v>
      </c>
      <c r="C33" s="15">
        <v>7.0</v>
      </c>
      <c r="D33" s="15">
        <v>31.0</v>
      </c>
      <c r="E33" s="15">
        <v>8.0</v>
      </c>
      <c r="F33" s="15">
        <v>3.0</v>
      </c>
      <c r="G33" s="15">
        <v>0.0</v>
      </c>
      <c r="H33" s="15">
        <v>0.0</v>
      </c>
      <c r="I33" s="15">
        <v>0.0</v>
      </c>
      <c r="J33" s="15">
        <v>0.0</v>
      </c>
      <c r="K33" s="19">
        <v>0.0</v>
      </c>
      <c r="L33" s="7">
        <f t="shared" si="5"/>
        <v>49</v>
      </c>
      <c r="M33" s="15">
        <v>3.0</v>
      </c>
      <c r="N33" s="15">
        <v>37.0</v>
      </c>
      <c r="O33" s="15">
        <v>9.0</v>
      </c>
      <c r="P33" s="15">
        <v>2.0</v>
      </c>
      <c r="Q33" s="15">
        <v>0.0</v>
      </c>
      <c r="R33" s="15">
        <v>0.0</v>
      </c>
      <c r="S33" s="15">
        <v>0.0</v>
      </c>
      <c r="T33" s="15">
        <v>0.0</v>
      </c>
      <c r="U33" s="15">
        <v>0.0</v>
      </c>
      <c r="V33" s="8">
        <f t="shared" si="6"/>
        <v>51</v>
      </c>
      <c r="W33" s="8">
        <f t="shared" ref="W33:AE33" si="43">sum(C33+M33)</f>
        <v>10</v>
      </c>
      <c r="X33" s="8">
        <f t="shared" si="43"/>
        <v>68</v>
      </c>
      <c r="Y33" s="8">
        <f t="shared" si="43"/>
        <v>17</v>
      </c>
      <c r="Z33" s="8">
        <f t="shared" si="43"/>
        <v>5</v>
      </c>
      <c r="AA33" s="8">
        <f t="shared" si="43"/>
        <v>0</v>
      </c>
      <c r="AB33" s="8">
        <f t="shared" si="43"/>
        <v>0</v>
      </c>
      <c r="AC33" s="8">
        <f t="shared" si="43"/>
        <v>0</v>
      </c>
      <c r="AD33" s="8">
        <f t="shared" si="43"/>
        <v>0</v>
      </c>
      <c r="AE33" s="8">
        <f t="shared" si="43"/>
        <v>0</v>
      </c>
      <c r="AF33" s="9">
        <f t="shared" si="30"/>
        <v>3</v>
      </c>
      <c r="AG33" s="11">
        <f t="shared" si="31"/>
        <v>25</v>
      </c>
      <c r="AH33" s="11">
        <f t="array" ref="AH33">AVEDEV(IF(W33:AE33&gt;0,W33:AE33))</f>
        <v>21.5</v>
      </c>
      <c r="AI33" s="11">
        <f t="shared" si="28"/>
        <v>3.75</v>
      </c>
      <c r="AJ33" s="12" t="s">
        <v>77</v>
      </c>
    </row>
    <row r="34" ht="15.75" customHeight="1">
      <c r="A34" s="10">
        <v>45225.0</v>
      </c>
      <c r="B34" s="15">
        <v>0.0</v>
      </c>
      <c r="C34" s="15">
        <v>11.0</v>
      </c>
      <c r="D34" s="15">
        <v>16.0</v>
      </c>
      <c r="E34" s="15">
        <v>16.0</v>
      </c>
      <c r="F34" s="15">
        <v>3.0</v>
      </c>
      <c r="G34" s="15">
        <v>0.0</v>
      </c>
      <c r="H34" s="15">
        <v>0.0</v>
      </c>
      <c r="I34" s="15">
        <v>0.0</v>
      </c>
      <c r="J34" s="15">
        <v>0.0</v>
      </c>
      <c r="K34" s="19">
        <v>0.0</v>
      </c>
      <c r="L34" s="7">
        <f t="shared" si="5"/>
        <v>46</v>
      </c>
      <c r="M34" s="15">
        <v>8.0</v>
      </c>
      <c r="N34" s="15">
        <v>16.0</v>
      </c>
      <c r="O34" s="15">
        <v>20.0</v>
      </c>
      <c r="P34" s="15">
        <v>10.0</v>
      </c>
      <c r="Q34" s="15">
        <v>0.0</v>
      </c>
      <c r="R34" s="15">
        <v>0.0</v>
      </c>
      <c r="S34" s="15">
        <v>0.0</v>
      </c>
      <c r="T34" s="15">
        <v>0.0</v>
      </c>
      <c r="U34" s="15">
        <v>0.0</v>
      </c>
      <c r="V34" s="8">
        <f t="shared" si="6"/>
        <v>54</v>
      </c>
      <c r="W34" s="8">
        <f t="shared" ref="W34:AE34" si="44">sum(C34+M34)</f>
        <v>19</v>
      </c>
      <c r="X34" s="8">
        <f t="shared" si="44"/>
        <v>32</v>
      </c>
      <c r="Y34" s="8">
        <f t="shared" si="44"/>
        <v>36</v>
      </c>
      <c r="Z34" s="8">
        <f t="shared" si="44"/>
        <v>13</v>
      </c>
      <c r="AA34" s="8">
        <f t="shared" si="44"/>
        <v>0</v>
      </c>
      <c r="AB34" s="8">
        <f t="shared" si="44"/>
        <v>0</v>
      </c>
      <c r="AC34" s="8">
        <f t="shared" si="44"/>
        <v>0</v>
      </c>
      <c r="AD34" s="8">
        <f t="shared" si="44"/>
        <v>0</v>
      </c>
      <c r="AE34" s="8">
        <f t="shared" si="44"/>
        <v>0</v>
      </c>
      <c r="AF34" s="9">
        <f t="shared" si="30"/>
        <v>3</v>
      </c>
      <c r="AG34" s="11">
        <f t="shared" si="31"/>
        <v>25</v>
      </c>
      <c r="AH34" s="11">
        <f t="array" ref="AH34">AVEDEV(IF(W34:AE34&gt;0,W34:AE34))</f>
        <v>9</v>
      </c>
      <c r="AI34" s="11">
        <f t="shared" si="28"/>
        <v>3.125</v>
      </c>
      <c r="AJ34" s="12" t="s">
        <v>77</v>
      </c>
    </row>
    <row r="35" ht="15.75" customHeight="1">
      <c r="A35" s="10">
        <v>45226.0</v>
      </c>
      <c r="B35" s="15">
        <v>0.0</v>
      </c>
      <c r="C35" s="15">
        <v>9.0</v>
      </c>
      <c r="D35" s="15">
        <v>14.0</v>
      </c>
      <c r="E35" s="15">
        <v>15.0</v>
      </c>
      <c r="F35" s="15">
        <v>3.0</v>
      </c>
      <c r="G35" s="15">
        <v>0.0</v>
      </c>
      <c r="H35" s="15">
        <v>0.0</v>
      </c>
      <c r="I35" s="15">
        <v>0.0</v>
      </c>
      <c r="J35" s="15">
        <v>0.0</v>
      </c>
      <c r="K35" s="19">
        <v>0.0</v>
      </c>
      <c r="L35" s="7">
        <f t="shared" si="5"/>
        <v>41</v>
      </c>
      <c r="M35" s="15">
        <v>9.0</v>
      </c>
      <c r="N35" s="15">
        <v>16.0</v>
      </c>
      <c r="O35" s="15">
        <v>17.0</v>
      </c>
      <c r="P35" s="15">
        <v>17.0</v>
      </c>
      <c r="Q35" s="15">
        <v>0.0</v>
      </c>
      <c r="R35" s="15">
        <v>0.0</v>
      </c>
      <c r="S35" s="15">
        <v>0.0</v>
      </c>
      <c r="T35" s="15">
        <v>0.0</v>
      </c>
      <c r="U35" s="15">
        <v>0.0</v>
      </c>
      <c r="V35" s="8">
        <f t="shared" si="6"/>
        <v>59</v>
      </c>
      <c r="W35" s="8">
        <f t="shared" ref="W35:AE35" si="45">sum(C35+M35)</f>
        <v>18</v>
      </c>
      <c r="X35" s="8">
        <f t="shared" si="45"/>
        <v>30</v>
      </c>
      <c r="Y35" s="8">
        <f t="shared" si="45"/>
        <v>32</v>
      </c>
      <c r="Z35" s="8">
        <f t="shared" si="45"/>
        <v>20</v>
      </c>
      <c r="AA35" s="8">
        <f t="shared" si="45"/>
        <v>0</v>
      </c>
      <c r="AB35" s="8">
        <f t="shared" si="45"/>
        <v>0</v>
      </c>
      <c r="AC35" s="8">
        <f t="shared" si="45"/>
        <v>0</v>
      </c>
      <c r="AD35" s="8">
        <f t="shared" si="45"/>
        <v>0</v>
      </c>
      <c r="AE35" s="8">
        <f t="shared" si="45"/>
        <v>0</v>
      </c>
      <c r="AF35" s="9">
        <f t="shared" si="30"/>
        <v>3</v>
      </c>
      <c r="AG35" s="11">
        <f t="shared" si="31"/>
        <v>25</v>
      </c>
      <c r="AH35" s="11">
        <f t="array" ref="AH35">AVEDEV(IF(W35:AE35&gt;0,W35:AE35))</f>
        <v>6</v>
      </c>
      <c r="AI35" s="11">
        <f t="shared" si="28"/>
        <v>3.125</v>
      </c>
      <c r="AJ35" s="12" t="s">
        <v>77</v>
      </c>
    </row>
    <row r="36" ht="15.75" customHeight="1">
      <c r="A36" s="10">
        <v>45229.0</v>
      </c>
      <c r="B36" s="15">
        <v>0.0</v>
      </c>
      <c r="C36" s="15">
        <v>13.0</v>
      </c>
      <c r="D36" s="15">
        <v>7.0</v>
      </c>
      <c r="E36" s="15">
        <v>8.0</v>
      </c>
      <c r="F36" s="15">
        <v>7.0</v>
      </c>
      <c r="G36" s="15">
        <v>8.0</v>
      </c>
      <c r="H36" s="15">
        <v>5.0</v>
      </c>
      <c r="I36" s="15">
        <v>0.0</v>
      </c>
      <c r="J36" s="15">
        <v>0.0</v>
      </c>
      <c r="K36" s="19">
        <v>0.0</v>
      </c>
      <c r="L36" s="7">
        <f t="shared" si="5"/>
        <v>48</v>
      </c>
      <c r="M36" s="15">
        <v>9.0</v>
      </c>
      <c r="N36" s="15">
        <v>3.0</v>
      </c>
      <c r="O36" s="15">
        <v>5.0</v>
      </c>
      <c r="P36" s="15">
        <v>3.0</v>
      </c>
      <c r="Q36" s="15">
        <v>5.0</v>
      </c>
      <c r="R36" s="15">
        <v>27.0</v>
      </c>
      <c r="S36" s="15">
        <v>0.0</v>
      </c>
      <c r="T36" s="15">
        <v>0.0</v>
      </c>
      <c r="U36" s="15">
        <v>0.0</v>
      </c>
      <c r="V36" s="8">
        <f t="shared" si="6"/>
        <v>52</v>
      </c>
      <c r="W36" s="8">
        <f t="shared" ref="W36:AE36" si="46">sum(C36+M36)</f>
        <v>22</v>
      </c>
      <c r="X36" s="8">
        <f t="shared" si="46"/>
        <v>10</v>
      </c>
      <c r="Y36" s="8">
        <f t="shared" si="46"/>
        <v>13</v>
      </c>
      <c r="Z36" s="8">
        <f t="shared" si="46"/>
        <v>10</v>
      </c>
      <c r="AA36" s="8">
        <f t="shared" si="46"/>
        <v>13</v>
      </c>
      <c r="AB36" s="8">
        <f t="shared" si="46"/>
        <v>32</v>
      </c>
      <c r="AC36" s="8">
        <f t="shared" si="46"/>
        <v>0</v>
      </c>
      <c r="AD36" s="8">
        <f t="shared" si="46"/>
        <v>0</v>
      </c>
      <c r="AE36" s="8">
        <f t="shared" si="46"/>
        <v>0</v>
      </c>
      <c r="AF36" s="9">
        <f t="shared" si="30"/>
        <v>5</v>
      </c>
      <c r="AG36" s="11">
        <f t="shared" si="31"/>
        <v>16.66666667</v>
      </c>
      <c r="AH36" s="11">
        <f t="array" ref="AH36">AVEDEV(IF(W36:AE36&gt;0,W36:AE36))</f>
        <v>6.888888889</v>
      </c>
      <c r="AI36" s="11">
        <f t="shared" si="28"/>
        <v>3.125</v>
      </c>
      <c r="AJ36" s="12" t="s">
        <v>77</v>
      </c>
    </row>
    <row r="37" ht="15.75" customHeight="1">
      <c r="A37" s="10">
        <v>45230.0</v>
      </c>
      <c r="B37" s="15">
        <v>0.0</v>
      </c>
      <c r="C37" s="15">
        <v>11.0</v>
      </c>
      <c r="D37" s="15">
        <v>7.0</v>
      </c>
      <c r="E37" s="15">
        <v>9.0</v>
      </c>
      <c r="F37" s="15">
        <v>21.0</v>
      </c>
      <c r="G37" s="15">
        <v>0.0</v>
      </c>
      <c r="H37" s="15">
        <v>0.0</v>
      </c>
      <c r="I37" s="15">
        <v>0.0</v>
      </c>
      <c r="J37" s="15">
        <v>0.0</v>
      </c>
      <c r="K37" s="19">
        <v>0.0</v>
      </c>
      <c r="L37" s="7">
        <f t="shared" si="5"/>
        <v>48</v>
      </c>
      <c r="M37" s="15">
        <v>6.0</v>
      </c>
      <c r="N37" s="15">
        <v>7.0</v>
      </c>
      <c r="O37" s="15">
        <v>8.0</v>
      </c>
      <c r="P37" s="15">
        <v>31.0</v>
      </c>
      <c r="Q37" s="15">
        <v>0.0</v>
      </c>
      <c r="R37" s="15">
        <v>0.0</v>
      </c>
      <c r="S37" s="15">
        <v>0.0</v>
      </c>
      <c r="T37" s="15">
        <v>0.0</v>
      </c>
      <c r="U37" s="15">
        <v>0.0</v>
      </c>
      <c r="V37" s="8">
        <f t="shared" si="6"/>
        <v>52</v>
      </c>
      <c r="W37" s="8">
        <f t="shared" ref="W37:AE37" si="47">sum(C37+M37)</f>
        <v>17</v>
      </c>
      <c r="X37" s="8">
        <f t="shared" si="47"/>
        <v>14</v>
      </c>
      <c r="Y37" s="8">
        <f t="shared" si="47"/>
        <v>17</v>
      </c>
      <c r="Z37" s="8">
        <f t="shared" si="47"/>
        <v>52</v>
      </c>
      <c r="AA37" s="8">
        <f t="shared" si="47"/>
        <v>0</v>
      </c>
      <c r="AB37" s="8">
        <f t="shared" si="47"/>
        <v>0</v>
      </c>
      <c r="AC37" s="8">
        <f t="shared" si="47"/>
        <v>0</v>
      </c>
      <c r="AD37" s="8">
        <f t="shared" si="47"/>
        <v>0</v>
      </c>
      <c r="AE37" s="8">
        <f t="shared" si="47"/>
        <v>0</v>
      </c>
      <c r="AF37" s="9">
        <f t="shared" si="30"/>
        <v>3</v>
      </c>
      <c r="AG37" s="11">
        <f t="shared" si="31"/>
        <v>25</v>
      </c>
      <c r="AH37" s="11">
        <f t="array" ref="AH37">AVEDEV(IF(W37:AE37&gt;0,W37:AE37))</f>
        <v>13.5</v>
      </c>
      <c r="AI37" s="11">
        <f t="shared" si="28"/>
        <v>3.125</v>
      </c>
      <c r="AJ37" s="12" t="s">
        <v>77</v>
      </c>
    </row>
    <row r="38" ht="15.75" customHeight="1">
      <c r="A38" s="10">
        <v>45231.0</v>
      </c>
      <c r="B38" s="15">
        <v>1.0</v>
      </c>
      <c r="C38" s="15">
        <v>12.0</v>
      </c>
      <c r="D38" s="15">
        <v>7.0</v>
      </c>
      <c r="E38" s="15">
        <v>13.0</v>
      </c>
      <c r="F38" s="15">
        <v>14.0</v>
      </c>
      <c r="G38" s="15">
        <v>0.0</v>
      </c>
      <c r="H38" s="15">
        <v>0.0</v>
      </c>
      <c r="I38" s="15">
        <v>0.0</v>
      </c>
      <c r="J38" s="15">
        <v>0.0</v>
      </c>
      <c r="K38" s="19">
        <v>0.0</v>
      </c>
      <c r="L38" s="7">
        <f t="shared" si="5"/>
        <v>46</v>
      </c>
      <c r="M38" s="15">
        <v>9.0</v>
      </c>
      <c r="N38" s="15">
        <v>3.0</v>
      </c>
      <c r="O38" s="15">
        <v>24.0</v>
      </c>
      <c r="P38" s="15">
        <v>17.0</v>
      </c>
      <c r="Q38" s="15">
        <v>1.0</v>
      </c>
      <c r="R38" s="15">
        <v>0.0</v>
      </c>
      <c r="S38" s="15">
        <v>0.0</v>
      </c>
      <c r="T38" s="15">
        <v>0.0</v>
      </c>
      <c r="U38" s="15">
        <v>0.0</v>
      </c>
      <c r="V38" s="8">
        <f t="shared" si="6"/>
        <v>54</v>
      </c>
      <c r="W38" s="8">
        <f t="shared" ref="W38:AE38" si="48">sum(C38+M38)</f>
        <v>21</v>
      </c>
      <c r="X38" s="8">
        <f t="shared" si="48"/>
        <v>10</v>
      </c>
      <c r="Y38" s="8">
        <f t="shared" si="48"/>
        <v>37</v>
      </c>
      <c r="Z38" s="8">
        <f t="shared" si="48"/>
        <v>31</v>
      </c>
      <c r="AA38" s="8">
        <f t="shared" si="48"/>
        <v>1</v>
      </c>
      <c r="AB38" s="8">
        <f t="shared" si="48"/>
        <v>0</v>
      </c>
      <c r="AC38" s="8">
        <f t="shared" si="48"/>
        <v>0</v>
      </c>
      <c r="AD38" s="8">
        <f t="shared" si="48"/>
        <v>0</v>
      </c>
      <c r="AE38" s="8">
        <f t="shared" si="48"/>
        <v>0</v>
      </c>
      <c r="AF38" s="9">
        <f t="shared" si="30"/>
        <v>4</v>
      </c>
      <c r="AG38" s="11">
        <f t="shared" si="31"/>
        <v>20</v>
      </c>
      <c r="AH38" s="11">
        <f t="array" ref="AH38">AVEDEV(IF(W38:AE38&gt;0,W38:AE38))</f>
        <v>11.6</v>
      </c>
      <c r="AI38" s="11">
        <f t="shared" si="28"/>
        <v>3.333333333</v>
      </c>
      <c r="AJ38" s="12" t="s">
        <v>78</v>
      </c>
    </row>
    <row r="39" ht="15.75" customHeight="1">
      <c r="A39" s="10">
        <v>45232.0</v>
      </c>
      <c r="B39" s="15">
        <v>0.0</v>
      </c>
      <c r="C39" s="15">
        <v>7.0</v>
      </c>
      <c r="D39" s="15">
        <v>8.0</v>
      </c>
      <c r="E39" s="15">
        <v>25.0</v>
      </c>
      <c r="F39" s="15">
        <v>8.0</v>
      </c>
      <c r="G39" s="15">
        <v>0.0</v>
      </c>
      <c r="H39" s="15">
        <v>0.0</v>
      </c>
      <c r="I39" s="15">
        <v>0.0</v>
      </c>
      <c r="J39" s="15">
        <v>0.0</v>
      </c>
      <c r="K39" s="19">
        <v>0.0</v>
      </c>
      <c r="L39" s="7">
        <f t="shared" si="5"/>
        <v>48</v>
      </c>
      <c r="M39" s="15">
        <v>4.0</v>
      </c>
      <c r="N39" s="15">
        <v>2.0</v>
      </c>
      <c r="O39" s="15">
        <v>27.0</v>
      </c>
      <c r="P39" s="15">
        <v>19.0</v>
      </c>
      <c r="Q39" s="15">
        <v>0.0</v>
      </c>
      <c r="R39" s="15">
        <v>0.0</v>
      </c>
      <c r="S39" s="15">
        <v>0.0</v>
      </c>
      <c r="T39" s="15">
        <v>0.0</v>
      </c>
      <c r="U39" s="15">
        <v>0.0</v>
      </c>
      <c r="V39" s="8">
        <f t="shared" si="6"/>
        <v>52</v>
      </c>
      <c r="W39" s="8">
        <f t="shared" ref="W39:AE39" si="49">sum(C39+M39)</f>
        <v>11</v>
      </c>
      <c r="X39" s="8">
        <f t="shared" si="49"/>
        <v>10</v>
      </c>
      <c r="Y39" s="8">
        <f t="shared" si="49"/>
        <v>52</v>
      </c>
      <c r="Z39" s="8">
        <f t="shared" si="49"/>
        <v>27</v>
      </c>
      <c r="AA39" s="8">
        <f t="shared" si="49"/>
        <v>0</v>
      </c>
      <c r="AB39" s="8">
        <f t="shared" si="49"/>
        <v>0</v>
      </c>
      <c r="AC39" s="8">
        <f t="shared" si="49"/>
        <v>0</v>
      </c>
      <c r="AD39" s="8">
        <f t="shared" si="49"/>
        <v>0</v>
      </c>
      <c r="AE39" s="8">
        <f t="shared" si="49"/>
        <v>0</v>
      </c>
      <c r="AF39" s="9">
        <f t="shared" si="30"/>
        <v>3</v>
      </c>
      <c r="AG39" s="11">
        <f t="shared" si="31"/>
        <v>25</v>
      </c>
      <c r="AH39" s="11">
        <f t="array" ref="AH39">AVEDEV(IF(W39:AE39&gt;0,W39:AE39))</f>
        <v>14.5</v>
      </c>
      <c r="AI39" s="11">
        <f t="shared" si="28"/>
        <v>3.333333333</v>
      </c>
      <c r="AJ39" s="12" t="s">
        <v>78</v>
      </c>
    </row>
    <row r="40" ht="15.75" customHeight="1">
      <c r="A40" s="10">
        <v>45233.0</v>
      </c>
      <c r="B40" s="15">
        <v>0.0</v>
      </c>
      <c r="C40" s="15">
        <v>8.0</v>
      </c>
      <c r="D40" s="15">
        <v>9.0</v>
      </c>
      <c r="E40" s="15">
        <v>17.0</v>
      </c>
      <c r="F40" s="15">
        <v>9.0</v>
      </c>
      <c r="G40" s="15">
        <v>0.0</v>
      </c>
      <c r="H40" s="15">
        <v>0.0</v>
      </c>
      <c r="I40" s="15">
        <v>0.0</v>
      </c>
      <c r="J40" s="15">
        <v>0.0</v>
      </c>
      <c r="K40" s="19">
        <v>0.0</v>
      </c>
      <c r="L40" s="7">
        <f t="shared" si="5"/>
        <v>43</v>
      </c>
      <c r="M40" s="15">
        <v>2.0</v>
      </c>
      <c r="N40" s="15">
        <v>6.0</v>
      </c>
      <c r="O40" s="15">
        <v>22.0</v>
      </c>
      <c r="P40" s="15">
        <v>27.0</v>
      </c>
      <c r="Q40" s="15">
        <v>0.0</v>
      </c>
      <c r="R40" s="15">
        <v>0.0</v>
      </c>
      <c r="S40" s="15">
        <v>0.0</v>
      </c>
      <c r="T40" s="15">
        <v>0.0</v>
      </c>
      <c r="U40" s="15">
        <v>0.0</v>
      </c>
      <c r="V40" s="8">
        <f t="shared" si="6"/>
        <v>57</v>
      </c>
      <c r="W40" s="8">
        <f t="shared" ref="W40:AE40" si="50">sum(C40+M40)</f>
        <v>10</v>
      </c>
      <c r="X40" s="8">
        <f t="shared" si="50"/>
        <v>15</v>
      </c>
      <c r="Y40" s="8">
        <f t="shared" si="50"/>
        <v>39</v>
      </c>
      <c r="Z40" s="8">
        <f t="shared" si="50"/>
        <v>36</v>
      </c>
      <c r="AA40" s="8">
        <f t="shared" si="50"/>
        <v>0</v>
      </c>
      <c r="AB40" s="8">
        <f t="shared" si="50"/>
        <v>0</v>
      </c>
      <c r="AC40" s="8">
        <f t="shared" si="50"/>
        <v>0</v>
      </c>
      <c r="AD40" s="8">
        <f t="shared" si="50"/>
        <v>0</v>
      </c>
      <c r="AE40" s="8">
        <f t="shared" si="50"/>
        <v>0</v>
      </c>
      <c r="AF40" s="9">
        <f t="shared" si="30"/>
        <v>3</v>
      </c>
      <c r="AG40" s="11">
        <f t="shared" si="31"/>
        <v>25</v>
      </c>
      <c r="AH40" s="11">
        <f t="array" ref="AH40">AVEDEV(IF(W40:AE40&gt;0,W40:AE40))</f>
        <v>12.5</v>
      </c>
      <c r="AI40" s="11">
        <f t="shared" si="28"/>
        <v>1.875</v>
      </c>
      <c r="AJ40" s="12" t="s">
        <v>78</v>
      </c>
    </row>
    <row r="41" ht="15.75" customHeight="1">
      <c r="A41" s="17">
        <v>45236.0</v>
      </c>
      <c r="B41" s="15">
        <v>1.0</v>
      </c>
      <c r="C41" s="15">
        <v>9.0</v>
      </c>
      <c r="D41" s="15">
        <v>7.0</v>
      </c>
      <c r="E41" s="15">
        <v>11.0</v>
      </c>
      <c r="F41" s="15">
        <v>10.0</v>
      </c>
      <c r="G41" s="15">
        <v>9.0</v>
      </c>
      <c r="H41" s="15">
        <v>7.0</v>
      </c>
      <c r="I41" s="15">
        <v>0.0</v>
      </c>
      <c r="J41" s="15">
        <v>0.0</v>
      </c>
      <c r="K41" s="19">
        <v>0.0</v>
      </c>
      <c r="L41" s="7">
        <f t="shared" si="5"/>
        <v>53</v>
      </c>
      <c r="M41" s="15">
        <v>6.0</v>
      </c>
      <c r="N41" s="15">
        <v>3.0</v>
      </c>
      <c r="O41" s="15">
        <v>10.0</v>
      </c>
      <c r="P41" s="15">
        <v>11.0</v>
      </c>
      <c r="Q41" s="15">
        <v>6.0</v>
      </c>
      <c r="R41" s="15">
        <v>11.0</v>
      </c>
      <c r="S41" s="15">
        <v>0.0</v>
      </c>
      <c r="T41" s="15">
        <v>0.0</v>
      </c>
      <c r="U41" s="15">
        <v>0.0</v>
      </c>
      <c r="V41" s="8">
        <f t="shared" si="6"/>
        <v>47</v>
      </c>
      <c r="W41" s="8">
        <f t="shared" ref="W41:AE41" si="51">sum(C41+M41)</f>
        <v>15</v>
      </c>
      <c r="X41" s="8">
        <f t="shared" si="51"/>
        <v>10</v>
      </c>
      <c r="Y41" s="8">
        <f t="shared" si="51"/>
        <v>21</v>
      </c>
      <c r="Z41" s="8">
        <f t="shared" si="51"/>
        <v>21</v>
      </c>
      <c r="AA41" s="8">
        <f t="shared" si="51"/>
        <v>15</v>
      </c>
      <c r="AB41" s="8">
        <f t="shared" si="51"/>
        <v>18</v>
      </c>
      <c r="AC41" s="8">
        <f t="shared" si="51"/>
        <v>0</v>
      </c>
      <c r="AD41" s="8">
        <f t="shared" si="51"/>
        <v>0</v>
      </c>
      <c r="AE41" s="8">
        <f t="shared" si="51"/>
        <v>0</v>
      </c>
      <c r="AF41" s="9">
        <f t="shared" si="30"/>
        <v>5</v>
      </c>
      <c r="AG41" s="11">
        <f t="shared" si="31"/>
        <v>16.66666667</v>
      </c>
      <c r="AH41" s="11">
        <f t="array" ref="AH41">AVEDEV(IF(W41:AE41&gt;0,W41:AE41))</f>
        <v>3.333333333</v>
      </c>
      <c r="AI41" s="11">
        <f t="shared" si="28"/>
        <v>3.333333333</v>
      </c>
      <c r="AJ41" s="12" t="s">
        <v>78</v>
      </c>
    </row>
    <row r="42" ht="15.75" customHeight="1">
      <c r="A42" s="17">
        <v>45237.0</v>
      </c>
      <c r="B42" s="15">
        <v>0.0</v>
      </c>
      <c r="C42" s="15">
        <v>10.0</v>
      </c>
      <c r="D42" s="15">
        <v>15.0</v>
      </c>
      <c r="E42" s="15">
        <v>8.0</v>
      </c>
      <c r="F42" s="15">
        <v>12.0</v>
      </c>
      <c r="G42" s="15">
        <v>2.0</v>
      </c>
      <c r="H42" s="15">
        <v>0.0</v>
      </c>
      <c r="I42" s="15">
        <v>0.0</v>
      </c>
      <c r="J42" s="15">
        <v>0.0</v>
      </c>
      <c r="K42" s="19">
        <v>0.0</v>
      </c>
      <c r="L42" s="7">
        <f t="shared" si="5"/>
        <v>47</v>
      </c>
      <c r="M42" s="15">
        <v>7.0</v>
      </c>
      <c r="N42" s="15">
        <v>19.0</v>
      </c>
      <c r="O42" s="15">
        <v>2.0</v>
      </c>
      <c r="P42" s="15">
        <v>8.0</v>
      </c>
      <c r="Q42" s="15">
        <v>17.0</v>
      </c>
      <c r="R42" s="15">
        <v>0.0</v>
      </c>
      <c r="S42" s="15">
        <v>0.0</v>
      </c>
      <c r="T42" s="15">
        <v>0.0</v>
      </c>
      <c r="U42" s="15">
        <v>0.0</v>
      </c>
      <c r="V42" s="8">
        <f t="shared" si="6"/>
        <v>53</v>
      </c>
      <c r="W42" s="8">
        <f t="shared" ref="W42:AE42" si="52">sum(C42+M42)</f>
        <v>17</v>
      </c>
      <c r="X42" s="8">
        <f t="shared" si="52"/>
        <v>34</v>
      </c>
      <c r="Y42" s="8">
        <f t="shared" si="52"/>
        <v>10</v>
      </c>
      <c r="Z42" s="8">
        <f t="shared" si="52"/>
        <v>20</v>
      </c>
      <c r="AA42" s="8">
        <f t="shared" si="52"/>
        <v>19</v>
      </c>
      <c r="AB42" s="8">
        <f t="shared" si="52"/>
        <v>0</v>
      </c>
      <c r="AC42" s="8">
        <f t="shared" si="52"/>
        <v>0</v>
      </c>
      <c r="AD42" s="8">
        <f t="shared" si="52"/>
        <v>0</v>
      </c>
      <c r="AE42" s="8">
        <f t="shared" si="52"/>
        <v>0</v>
      </c>
      <c r="AF42" s="9">
        <f t="shared" si="30"/>
        <v>4</v>
      </c>
      <c r="AG42" s="11">
        <f t="shared" si="31"/>
        <v>20</v>
      </c>
      <c r="AH42" s="11">
        <f t="array" ref="AH42">AVEDEV(IF(W42:AE42&gt;0,W42:AE42))</f>
        <v>5.6</v>
      </c>
      <c r="AI42" s="11">
        <f t="shared" si="28"/>
        <v>3.333333333</v>
      </c>
      <c r="AJ42" s="12" t="s">
        <v>78</v>
      </c>
    </row>
    <row r="43" ht="15.75" customHeight="1">
      <c r="A43" s="17">
        <v>45238.0</v>
      </c>
      <c r="B43" s="15">
        <v>1.0</v>
      </c>
      <c r="C43" s="15">
        <v>8.0</v>
      </c>
      <c r="D43" s="15">
        <v>9.0</v>
      </c>
      <c r="E43" s="15">
        <v>17.0</v>
      </c>
      <c r="F43" s="15">
        <v>8.0</v>
      </c>
      <c r="G43" s="15">
        <v>8.0</v>
      </c>
      <c r="H43" s="15">
        <v>2.0</v>
      </c>
      <c r="I43" s="15">
        <v>0.0</v>
      </c>
      <c r="J43" s="15">
        <v>0.0</v>
      </c>
      <c r="K43" s="19">
        <v>0.0</v>
      </c>
      <c r="L43" s="7">
        <f t="shared" si="5"/>
        <v>52</v>
      </c>
      <c r="M43" s="15">
        <v>9.0</v>
      </c>
      <c r="N43" s="15">
        <v>1.0</v>
      </c>
      <c r="O43" s="15">
        <v>28.0</v>
      </c>
      <c r="P43" s="15">
        <v>2.0</v>
      </c>
      <c r="Q43" s="15">
        <v>6.0</v>
      </c>
      <c r="R43" s="15">
        <v>2.0</v>
      </c>
      <c r="S43" s="15">
        <v>0.0</v>
      </c>
      <c r="T43" s="15">
        <v>0.0</v>
      </c>
      <c r="U43" s="15">
        <v>0.0</v>
      </c>
      <c r="V43" s="8">
        <f t="shared" si="6"/>
        <v>48</v>
      </c>
      <c r="W43" s="8">
        <f t="shared" ref="W43:AE43" si="53">sum(C43+M43)</f>
        <v>17</v>
      </c>
      <c r="X43" s="8">
        <f t="shared" si="53"/>
        <v>10</v>
      </c>
      <c r="Y43" s="8">
        <f t="shared" si="53"/>
        <v>45</v>
      </c>
      <c r="Z43" s="8">
        <f t="shared" si="53"/>
        <v>10</v>
      </c>
      <c r="AA43" s="8">
        <f t="shared" si="53"/>
        <v>14</v>
      </c>
      <c r="AB43" s="8">
        <f t="shared" si="53"/>
        <v>4</v>
      </c>
      <c r="AC43" s="8">
        <f t="shared" si="53"/>
        <v>0</v>
      </c>
      <c r="AD43" s="8">
        <f t="shared" si="53"/>
        <v>0</v>
      </c>
      <c r="AE43" s="8">
        <f t="shared" si="53"/>
        <v>0</v>
      </c>
      <c r="AF43" s="9">
        <f t="shared" si="30"/>
        <v>5</v>
      </c>
      <c r="AG43" s="11">
        <f t="shared" si="31"/>
        <v>16.66666667</v>
      </c>
      <c r="AH43" s="11">
        <f t="array" ref="AH43">AVEDEV(IF(W43:AE43&gt;0,W43:AE43))</f>
        <v>9.555555556</v>
      </c>
      <c r="AI43" s="11">
        <f t="shared" si="28"/>
        <v>2.916666667</v>
      </c>
      <c r="AJ43" s="12" t="s">
        <v>78</v>
      </c>
    </row>
    <row r="44" ht="15.75" customHeight="1">
      <c r="A44" s="17">
        <v>45239.0</v>
      </c>
      <c r="B44" s="15">
        <v>0.0</v>
      </c>
      <c r="C44" s="15">
        <v>22.0</v>
      </c>
      <c r="D44" s="15">
        <v>15.0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9">
        <v>0.0</v>
      </c>
      <c r="L44" s="7">
        <f t="shared" si="5"/>
        <v>37</v>
      </c>
      <c r="M44" s="15">
        <v>25.0</v>
      </c>
      <c r="N44" s="15">
        <v>38.0</v>
      </c>
      <c r="O44" s="15">
        <v>0.0</v>
      </c>
      <c r="P44" s="15">
        <v>0.0</v>
      </c>
      <c r="Q44" s="15">
        <v>0.0</v>
      </c>
      <c r="R44" s="15">
        <v>0.0</v>
      </c>
      <c r="S44" s="15">
        <v>0.0</v>
      </c>
      <c r="T44" s="15">
        <v>0.0</v>
      </c>
      <c r="U44" s="15">
        <v>0.0</v>
      </c>
      <c r="V44" s="8">
        <f t="shared" si="6"/>
        <v>63</v>
      </c>
      <c r="W44" s="8">
        <f t="shared" ref="W44:AE44" si="54">sum(C44+M44)</f>
        <v>47</v>
      </c>
      <c r="X44" s="8">
        <f t="shared" si="54"/>
        <v>53</v>
      </c>
      <c r="Y44" s="8">
        <f t="shared" si="54"/>
        <v>0</v>
      </c>
      <c r="Z44" s="8">
        <f t="shared" si="54"/>
        <v>0</v>
      </c>
      <c r="AA44" s="8">
        <f t="shared" si="54"/>
        <v>0</v>
      </c>
      <c r="AB44" s="8">
        <f t="shared" si="54"/>
        <v>0</v>
      </c>
      <c r="AC44" s="8">
        <f t="shared" si="54"/>
        <v>0</v>
      </c>
      <c r="AD44" s="8">
        <f t="shared" si="54"/>
        <v>0</v>
      </c>
      <c r="AE44" s="8">
        <f t="shared" si="54"/>
        <v>0</v>
      </c>
      <c r="AF44" s="9">
        <f t="shared" si="30"/>
        <v>1</v>
      </c>
      <c r="AG44" s="11">
        <f t="shared" si="31"/>
        <v>50</v>
      </c>
      <c r="AH44" s="11">
        <f t="array" ref="AH44">AVEDEV(IF(W44:AE44&gt;0,W44:AE44))</f>
        <v>3</v>
      </c>
      <c r="AI44" s="11">
        <f t="shared" si="28"/>
        <v>12.08333333</v>
      </c>
      <c r="AJ44" s="12" t="s">
        <v>78</v>
      </c>
    </row>
    <row r="45" ht="15.75" customHeight="1">
      <c r="A45" s="17">
        <v>45240.0</v>
      </c>
      <c r="B45" s="15">
        <v>0.0</v>
      </c>
      <c r="C45" s="15">
        <v>8.0</v>
      </c>
      <c r="D45" s="15">
        <v>17.0</v>
      </c>
      <c r="E45" s="15">
        <v>19.0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9">
        <v>0.0</v>
      </c>
      <c r="L45" s="7">
        <f t="shared" si="5"/>
        <v>44</v>
      </c>
      <c r="M45" s="15">
        <v>2.0</v>
      </c>
      <c r="N45" s="15">
        <v>24.0</v>
      </c>
      <c r="O45" s="15">
        <v>30.0</v>
      </c>
      <c r="P45" s="15">
        <v>0.0</v>
      </c>
      <c r="Q45" s="15">
        <v>0.0</v>
      </c>
      <c r="R45" s="15">
        <v>0.0</v>
      </c>
      <c r="S45" s="15">
        <v>0.0</v>
      </c>
      <c r="T45" s="15">
        <v>0.0</v>
      </c>
      <c r="U45" s="15">
        <v>0.0</v>
      </c>
      <c r="V45" s="8">
        <f t="shared" si="6"/>
        <v>56</v>
      </c>
      <c r="W45" s="8">
        <f t="shared" ref="W45:AE45" si="55">sum(C45+M45)</f>
        <v>10</v>
      </c>
      <c r="X45" s="8">
        <f t="shared" si="55"/>
        <v>41</v>
      </c>
      <c r="Y45" s="8">
        <f t="shared" si="55"/>
        <v>49</v>
      </c>
      <c r="Z45" s="8">
        <f t="shared" si="55"/>
        <v>0</v>
      </c>
      <c r="AA45" s="8">
        <f t="shared" si="55"/>
        <v>0</v>
      </c>
      <c r="AB45" s="8">
        <f t="shared" si="55"/>
        <v>0</v>
      </c>
      <c r="AC45" s="8">
        <f t="shared" si="55"/>
        <v>0</v>
      </c>
      <c r="AD45" s="8">
        <f t="shared" si="55"/>
        <v>0</v>
      </c>
      <c r="AE45" s="8">
        <f t="shared" si="55"/>
        <v>0</v>
      </c>
      <c r="AF45" s="9">
        <f t="shared" si="30"/>
        <v>2</v>
      </c>
      <c r="AG45" s="11">
        <f t="shared" si="31"/>
        <v>33.33333333</v>
      </c>
      <c r="AH45" s="11">
        <f t="array" ref="AH45">AVEDEV(IF(W45:AE45&gt;0,W45:AE45))</f>
        <v>15.55555556</v>
      </c>
      <c r="AI45" s="11">
        <f t="shared" si="28"/>
        <v>11.66666667</v>
      </c>
      <c r="AJ45" s="12" t="s">
        <v>78</v>
      </c>
    </row>
    <row r="46" ht="15.75" customHeight="1">
      <c r="A46" s="18">
        <v>45243.0</v>
      </c>
      <c r="B46" s="15">
        <v>1.0</v>
      </c>
      <c r="C46" s="15">
        <v>8.0</v>
      </c>
      <c r="D46" s="15">
        <v>9.0</v>
      </c>
      <c r="E46" s="15">
        <v>8.0</v>
      </c>
      <c r="F46" s="15">
        <v>9.0</v>
      </c>
      <c r="G46" s="15">
        <v>18.0</v>
      </c>
      <c r="H46" s="15">
        <v>0.0</v>
      </c>
      <c r="I46" s="15">
        <v>0.0</v>
      </c>
      <c r="J46" s="15">
        <v>0.0</v>
      </c>
      <c r="K46" s="19">
        <v>0.0</v>
      </c>
      <c r="L46" s="7">
        <f t="shared" si="5"/>
        <v>52</v>
      </c>
      <c r="M46" s="15">
        <v>5.0</v>
      </c>
      <c r="N46" s="15">
        <v>1.0</v>
      </c>
      <c r="O46" s="15">
        <v>8.0</v>
      </c>
      <c r="P46" s="15">
        <v>5.0</v>
      </c>
      <c r="Q46" s="15">
        <v>29.0</v>
      </c>
      <c r="R46" s="15">
        <v>0.0</v>
      </c>
      <c r="S46" s="15">
        <v>0.0</v>
      </c>
      <c r="T46" s="15">
        <v>0.0</v>
      </c>
      <c r="U46" s="15">
        <v>0.0</v>
      </c>
      <c r="V46" s="8">
        <f t="shared" si="6"/>
        <v>48</v>
      </c>
      <c r="W46" s="8">
        <f t="shared" ref="W46:AE46" si="56">sum(C46+M46)</f>
        <v>13</v>
      </c>
      <c r="X46" s="8">
        <f t="shared" si="56"/>
        <v>10</v>
      </c>
      <c r="Y46" s="8">
        <f t="shared" si="56"/>
        <v>16</v>
      </c>
      <c r="Z46" s="8">
        <f t="shared" si="56"/>
        <v>14</v>
      </c>
      <c r="AA46" s="8">
        <f t="shared" si="56"/>
        <v>47</v>
      </c>
      <c r="AB46" s="8">
        <f t="shared" si="56"/>
        <v>0</v>
      </c>
      <c r="AC46" s="8">
        <f t="shared" si="56"/>
        <v>0</v>
      </c>
      <c r="AD46" s="8">
        <f t="shared" si="56"/>
        <v>0</v>
      </c>
      <c r="AE46" s="8">
        <f t="shared" si="56"/>
        <v>0</v>
      </c>
      <c r="AF46" s="9">
        <f t="shared" si="30"/>
        <v>4</v>
      </c>
      <c r="AG46" s="11">
        <f t="shared" si="31"/>
        <v>20</v>
      </c>
      <c r="AH46" s="11">
        <f t="array" ref="AH46">AVEDEV(IF(W46:AE46&gt;0,W46:AE46))</f>
        <v>10.8</v>
      </c>
      <c r="AI46" s="11">
        <f t="shared" si="28"/>
        <v>11.66666667</v>
      </c>
      <c r="AJ46" s="12" t="s">
        <v>78</v>
      </c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7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9"/>
      <c r="AG47" s="11"/>
      <c r="AH47" s="11"/>
      <c r="AI47" s="11"/>
      <c r="AJ47" s="22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7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9"/>
      <c r="AG48" s="11"/>
      <c r="AH48" s="11"/>
      <c r="AI48" s="11"/>
      <c r="AJ48" s="22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7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9"/>
      <c r="AG49" s="11"/>
      <c r="AH49" s="11"/>
      <c r="AI49" s="11"/>
      <c r="AJ49" s="22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7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9"/>
      <c r="AG50" s="11"/>
      <c r="AH50" s="11"/>
      <c r="AI50" s="11"/>
      <c r="AJ50" s="22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22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22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22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22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22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22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22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22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22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22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0" width="6.5"/>
    <col customWidth="1" min="11" max="11" width="7.88"/>
    <col customWidth="1" min="12" max="12" width="6.63"/>
    <col customWidth="1" min="13" max="13" width="6.5"/>
    <col customWidth="1" min="14" max="14" width="7.13"/>
    <col customWidth="1" min="15" max="15" width="7.38"/>
    <col customWidth="1" min="16" max="16" width="6.5"/>
    <col customWidth="1" min="17" max="17" width="6.63"/>
    <col customWidth="1" min="33" max="33" width="14.75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7" t="s">
        <v>56</v>
      </c>
      <c r="X1" s="7" t="s">
        <v>57</v>
      </c>
      <c r="Y1" s="7" t="s">
        <v>58</v>
      </c>
      <c r="Z1" s="7" t="s">
        <v>59</v>
      </c>
      <c r="AA1" s="7" t="s">
        <v>60</v>
      </c>
      <c r="AB1" s="8" t="s">
        <v>61</v>
      </c>
      <c r="AC1" s="9" t="s">
        <v>62</v>
      </c>
      <c r="AD1" s="9" t="s">
        <v>63</v>
      </c>
      <c r="AE1" s="9" t="s">
        <v>13</v>
      </c>
      <c r="AF1" s="9" t="s">
        <v>14</v>
      </c>
      <c r="AG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>
        <f>SUM(C2:J2)</f>
        <v>0</v>
      </c>
      <c r="L2" s="7"/>
      <c r="M2" s="7"/>
      <c r="N2" s="7"/>
      <c r="O2" s="7"/>
      <c r="P2" s="7"/>
      <c r="Q2" s="7"/>
      <c r="R2" s="7"/>
      <c r="S2" s="7"/>
      <c r="T2" s="7">
        <f>SUM(L2:S2)</f>
        <v>0</v>
      </c>
      <c r="U2" s="7">
        <f t="shared" ref="U2:AB2" si="1">sum(C2+L2)</f>
        <v>0</v>
      </c>
      <c r="V2" s="7">
        <f t="shared" si="1"/>
        <v>0</v>
      </c>
      <c r="W2" s="7">
        <f t="shared" si="1"/>
        <v>0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8">
        <f t="shared" si="1"/>
        <v>0</v>
      </c>
      <c r="AC2" s="9">
        <f t="shared" ref="AC2:AC48" si="3">(COUNTIF(U2:AB2,"&gt;0")-1)</f>
        <v>-1</v>
      </c>
      <c r="AD2" s="11" t="str">
        <f t="shared" ref="AD2:AD48" si="4">AVERAGEIF(U2:AB2,"&gt;0")</f>
        <v>#DIV/0!</v>
      </c>
      <c r="AE2" s="11" t="str">
        <f t="array" ref="AE2">AVEDEV(IF(U2:AB2&gt;0,U2:AB2))</f>
        <v>#DIV/0!</v>
      </c>
      <c r="AF2" s="11"/>
      <c r="AG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>
        <f t="shared" ref="K3:K7" si="5">SUM(C3:I3)</f>
        <v>0</v>
      </c>
      <c r="L3" s="7"/>
      <c r="M3" s="7"/>
      <c r="N3" s="7"/>
      <c r="O3" s="7"/>
      <c r="P3" s="7"/>
      <c r="Q3" s="7"/>
      <c r="R3" s="7"/>
      <c r="S3" s="7"/>
      <c r="T3" s="7">
        <f t="shared" ref="T3:T7" si="6">SUM(L3:R3)</f>
        <v>0</v>
      </c>
      <c r="U3" s="7">
        <f t="shared" ref="U3:AB3" si="2">sum(C3+L3)</f>
        <v>0</v>
      </c>
      <c r="V3" s="7">
        <f t="shared" si="2"/>
        <v>0</v>
      </c>
      <c r="W3" s="7">
        <f t="shared" si="2"/>
        <v>0</v>
      </c>
      <c r="X3" s="7">
        <f t="shared" si="2"/>
        <v>0</v>
      </c>
      <c r="Y3" s="7">
        <f t="shared" si="2"/>
        <v>0</v>
      </c>
      <c r="Z3" s="7">
        <f t="shared" si="2"/>
        <v>0</v>
      </c>
      <c r="AA3" s="7">
        <f t="shared" si="2"/>
        <v>0</v>
      </c>
      <c r="AB3" s="8">
        <f t="shared" si="2"/>
        <v>0</v>
      </c>
      <c r="AC3" s="9">
        <f t="shared" si="3"/>
        <v>-1</v>
      </c>
      <c r="AD3" s="11" t="str">
        <f t="shared" si="4"/>
        <v>#DIV/0!</v>
      </c>
      <c r="AE3" s="11" t="str">
        <f t="array" ref="AE3">AVEDEV(IF(U3:AB3&gt;0,U3:AB3))</f>
        <v>#DIV/0!</v>
      </c>
      <c r="AF3" s="11"/>
      <c r="AG3" s="12" t="s">
        <v>107</v>
      </c>
    </row>
    <row r="4" ht="15.75" customHeight="1">
      <c r="A4" s="10">
        <v>45177.0</v>
      </c>
      <c r="B4" s="13"/>
      <c r="C4" s="7"/>
      <c r="D4" s="7"/>
      <c r="E4" s="7"/>
      <c r="F4" s="7"/>
      <c r="G4" s="7"/>
      <c r="H4" s="7"/>
      <c r="I4" s="7"/>
      <c r="J4" s="7"/>
      <c r="K4" s="7">
        <f t="shared" si="5"/>
        <v>0</v>
      </c>
      <c r="L4" s="7"/>
      <c r="M4" s="7"/>
      <c r="N4" s="7"/>
      <c r="O4" s="7"/>
      <c r="P4" s="7"/>
      <c r="Q4" s="7"/>
      <c r="R4" s="7"/>
      <c r="S4" s="7"/>
      <c r="T4" s="7">
        <f t="shared" si="6"/>
        <v>0</v>
      </c>
      <c r="U4" s="7">
        <f t="shared" ref="U4:AB4" si="7">sum(C4+L4)</f>
        <v>0</v>
      </c>
      <c r="V4" s="7">
        <f t="shared" si="7"/>
        <v>0</v>
      </c>
      <c r="W4" s="7">
        <f t="shared" si="7"/>
        <v>0</v>
      </c>
      <c r="X4" s="7">
        <f t="shared" si="7"/>
        <v>0</v>
      </c>
      <c r="Y4" s="7">
        <f t="shared" si="7"/>
        <v>0</v>
      </c>
      <c r="Z4" s="7">
        <f t="shared" si="7"/>
        <v>0</v>
      </c>
      <c r="AA4" s="7">
        <f t="shared" si="7"/>
        <v>0</v>
      </c>
      <c r="AB4" s="8">
        <f t="shared" si="7"/>
        <v>0</v>
      </c>
      <c r="AC4" s="9">
        <f t="shared" si="3"/>
        <v>-1</v>
      </c>
      <c r="AD4" s="11" t="str">
        <f t="shared" si="4"/>
        <v>#DIV/0!</v>
      </c>
      <c r="AE4" s="11" t="str">
        <f t="array" ref="AE4">AVEDEV(IF(U4:AB4&gt;0,U4:AB4))</f>
        <v>#DIV/0!</v>
      </c>
      <c r="AF4" s="11"/>
      <c r="AG4" s="12" t="s">
        <v>101</v>
      </c>
    </row>
    <row r="5" ht="15.75" customHeight="1">
      <c r="A5" s="10">
        <v>45180.0</v>
      </c>
      <c r="B5" s="8"/>
      <c r="C5" s="7"/>
      <c r="D5" s="7"/>
      <c r="E5" s="7"/>
      <c r="F5" s="7"/>
      <c r="G5" s="7"/>
      <c r="H5" s="7"/>
      <c r="I5" s="7"/>
      <c r="J5" s="7"/>
      <c r="K5" s="7">
        <f t="shared" si="5"/>
        <v>0</v>
      </c>
      <c r="L5" s="7"/>
      <c r="M5" s="7"/>
      <c r="N5" s="7"/>
      <c r="O5" s="7"/>
      <c r="P5" s="7"/>
      <c r="Q5" s="7"/>
      <c r="R5" s="7"/>
      <c r="S5" s="7"/>
      <c r="T5" s="7">
        <f t="shared" si="6"/>
        <v>0</v>
      </c>
      <c r="U5" s="7">
        <f t="shared" ref="U5:AB5" si="8">sum(C5+L5)</f>
        <v>0</v>
      </c>
      <c r="V5" s="7">
        <f t="shared" si="8"/>
        <v>0</v>
      </c>
      <c r="W5" s="7">
        <f t="shared" si="8"/>
        <v>0</v>
      </c>
      <c r="X5" s="7">
        <f t="shared" si="8"/>
        <v>0</v>
      </c>
      <c r="Y5" s="7">
        <f t="shared" si="8"/>
        <v>0</v>
      </c>
      <c r="Z5" s="7">
        <f t="shared" si="8"/>
        <v>0</v>
      </c>
      <c r="AA5" s="7">
        <f t="shared" si="8"/>
        <v>0</v>
      </c>
      <c r="AB5" s="8">
        <f t="shared" si="8"/>
        <v>0</v>
      </c>
      <c r="AC5" s="9">
        <f t="shared" si="3"/>
        <v>-1</v>
      </c>
      <c r="AD5" s="11" t="str">
        <f t="shared" si="4"/>
        <v>#DIV/0!</v>
      </c>
      <c r="AE5" s="11" t="str">
        <f t="array" ref="AE5">AVEDEV(IF(U5:AB5&gt;0,U5:AB5))</f>
        <v>#DIV/0!</v>
      </c>
      <c r="AF5" s="11" t="str">
        <f t="shared" ref="AF5:AF6" si="10">AVEDEV(AD4:AD5)</f>
        <v>#DIV/0!</v>
      </c>
      <c r="AG5" s="12" t="s">
        <v>108</v>
      </c>
    </row>
    <row r="6" ht="15.75" customHeight="1">
      <c r="A6" s="10">
        <v>45181.0</v>
      </c>
      <c r="B6" s="8"/>
      <c r="C6" s="7"/>
      <c r="D6" s="7"/>
      <c r="E6" s="7"/>
      <c r="F6" s="7"/>
      <c r="G6" s="7"/>
      <c r="H6" s="7"/>
      <c r="I6" s="7"/>
      <c r="J6" s="7"/>
      <c r="K6" s="7">
        <f t="shared" si="5"/>
        <v>0</v>
      </c>
      <c r="L6" s="7"/>
      <c r="M6" s="7"/>
      <c r="N6" s="7"/>
      <c r="O6" s="7"/>
      <c r="P6" s="7"/>
      <c r="Q6" s="7"/>
      <c r="R6" s="7"/>
      <c r="S6" s="7"/>
      <c r="T6" s="7">
        <f t="shared" si="6"/>
        <v>0</v>
      </c>
      <c r="U6" s="7">
        <f t="shared" ref="U6:AB6" si="9">sum(C6+L6)</f>
        <v>0</v>
      </c>
      <c r="V6" s="7">
        <f t="shared" si="9"/>
        <v>0</v>
      </c>
      <c r="W6" s="7">
        <f t="shared" si="9"/>
        <v>0</v>
      </c>
      <c r="X6" s="7">
        <f t="shared" si="9"/>
        <v>0</v>
      </c>
      <c r="Y6" s="7">
        <f t="shared" si="9"/>
        <v>0</v>
      </c>
      <c r="Z6" s="7">
        <f t="shared" si="9"/>
        <v>0</v>
      </c>
      <c r="AA6" s="7">
        <f t="shared" si="9"/>
        <v>0</v>
      </c>
      <c r="AB6" s="8">
        <f t="shared" si="9"/>
        <v>0</v>
      </c>
      <c r="AC6" s="9">
        <f t="shared" si="3"/>
        <v>-1</v>
      </c>
      <c r="AD6" s="11" t="str">
        <f t="shared" si="4"/>
        <v>#DIV/0!</v>
      </c>
      <c r="AE6" s="11" t="str">
        <f t="array" ref="AE6">AVEDEV(IF(U6:AB6&gt;0,U6:AB6))</f>
        <v>#DIV/0!</v>
      </c>
      <c r="AF6" s="11" t="str">
        <f t="shared" si="10"/>
        <v>#DIV/0!</v>
      </c>
      <c r="AG6" s="12" t="s">
        <v>91</v>
      </c>
    </row>
    <row r="7" ht="15.75" customHeight="1">
      <c r="A7" s="10">
        <v>45182.0</v>
      </c>
      <c r="B7" s="8"/>
      <c r="C7" s="7"/>
      <c r="D7" s="7"/>
      <c r="E7" s="7"/>
      <c r="F7" s="7"/>
      <c r="G7" s="7"/>
      <c r="H7" s="7"/>
      <c r="I7" s="7"/>
      <c r="J7" s="7"/>
      <c r="K7" s="7">
        <f t="shared" si="5"/>
        <v>0</v>
      </c>
      <c r="L7" s="7"/>
      <c r="M7" s="7"/>
      <c r="N7" s="7"/>
      <c r="O7" s="7"/>
      <c r="P7" s="7"/>
      <c r="Q7" s="7"/>
      <c r="R7" s="7"/>
      <c r="S7" s="7"/>
      <c r="T7" s="7">
        <f t="shared" si="6"/>
        <v>0</v>
      </c>
      <c r="U7" s="7">
        <f t="shared" ref="U7:AB7" si="11">sum(C7+L7)</f>
        <v>0</v>
      </c>
      <c r="V7" s="7">
        <f t="shared" si="11"/>
        <v>0</v>
      </c>
      <c r="W7" s="7">
        <f t="shared" si="11"/>
        <v>0</v>
      </c>
      <c r="X7" s="7">
        <f t="shared" si="11"/>
        <v>0</v>
      </c>
      <c r="Y7" s="7">
        <f t="shared" si="11"/>
        <v>0</v>
      </c>
      <c r="Z7" s="7">
        <f t="shared" si="11"/>
        <v>0</v>
      </c>
      <c r="AA7" s="7">
        <f t="shared" si="11"/>
        <v>0</v>
      </c>
      <c r="AB7" s="8">
        <f t="shared" si="11"/>
        <v>0</v>
      </c>
      <c r="AC7" s="9">
        <f t="shared" si="3"/>
        <v>-1</v>
      </c>
      <c r="AD7" s="11" t="str">
        <f t="shared" si="4"/>
        <v>#DIV/0!</v>
      </c>
      <c r="AE7" s="11" t="str">
        <f t="array" ref="AE7">AVEDEV(IF(U7:AB7&gt;0,U7:AB7))</f>
        <v>#DIV/0!</v>
      </c>
      <c r="AF7" s="11" t="str">
        <f>AVEDEV(AD5:AD7)</f>
        <v>#DIV/0!</v>
      </c>
      <c r="AG7" s="12" t="s">
        <v>91</v>
      </c>
    </row>
    <row r="8" ht="15.75" customHeight="1">
      <c r="A8" s="10">
        <v>45183.0</v>
      </c>
      <c r="B8" s="8"/>
      <c r="C8" s="7"/>
      <c r="D8" s="7"/>
      <c r="E8" s="7"/>
      <c r="F8" s="7"/>
      <c r="G8" s="7"/>
      <c r="H8" s="7"/>
      <c r="I8" s="7"/>
      <c r="J8" s="7"/>
      <c r="K8" s="7">
        <f t="shared" ref="K8:K48" si="13">SUM(C8:J8)</f>
        <v>0</v>
      </c>
      <c r="L8" s="7"/>
      <c r="M8" s="7"/>
      <c r="N8" s="7"/>
      <c r="O8" s="7"/>
      <c r="P8" s="7"/>
      <c r="Q8" s="7"/>
      <c r="R8" s="7"/>
      <c r="S8" s="7"/>
      <c r="T8" s="7">
        <f t="shared" ref="T8:T48" si="14">SUM(L8:S8)</f>
        <v>0</v>
      </c>
      <c r="U8" s="7">
        <f t="shared" ref="U8:AB8" si="12">sum(C8+L8)</f>
        <v>0</v>
      </c>
      <c r="V8" s="7">
        <f t="shared" si="12"/>
        <v>0</v>
      </c>
      <c r="W8" s="7">
        <f t="shared" si="12"/>
        <v>0</v>
      </c>
      <c r="X8" s="7">
        <f t="shared" si="12"/>
        <v>0</v>
      </c>
      <c r="Y8" s="7">
        <f t="shared" si="12"/>
        <v>0</v>
      </c>
      <c r="Z8" s="7">
        <f t="shared" si="12"/>
        <v>0</v>
      </c>
      <c r="AA8" s="7">
        <f t="shared" si="12"/>
        <v>0</v>
      </c>
      <c r="AB8" s="8">
        <f t="shared" si="12"/>
        <v>0</v>
      </c>
      <c r="AC8" s="9">
        <f t="shared" si="3"/>
        <v>-1</v>
      </c>
      <c r="AD8" s="11" t="str">
        <f t="shared" si="4"/>
        <v>#DIV/0!</v>
      </c>
      <c r="AE8" s="11" t="str">
        <f t="array" ref="AE8">AVEDEV(IF(U8:AB8&gt;0,U8:AB8))</f>
        <v>#DIV/0!</v>
      </c>
      <c r="AF8" s="11" t="str">
        <f t="shared" ref="AF8:AF12" si="16">AVEDEV(AD5:AD8)</f>
        <v>#DIV/0!</v>
      </c>
      <c r="AG8" s="12" t="s">
        <v>109</v>
      </c>
    </row>
    <row r="9" ht="15.75" customHeight="1">
      <c r="A9" s="10">
        <v>45184.0</v>
      </c>
      <c r="B9" s="7"/>
      <c r="C9" s="7"/>
      <c r="D9" s="7"/>
      <c r="E9" s="7"/>
      <c r="F9" s="7"/>
      <c r="G9" s="7"/>
      <c r="H9" s="7"/>
      <c r="I9" s="7"/>
      <c r="J9" s="7"/>
      <c r="K9" s="7">
        <f t="shared" si="13"/>
        <v>0</v>
      </c>
      <c r="L9" s="7"/>
      <c r="M9" s="7"/>
      <c r="N9" s="7"/>
      <c r="O9" s="7"/>
      <c r="P9" s="7"/>
      <c r="Q9" s="7"/>
      <c r="R9" s="7"/>
      <c r="S9" s="7"/>
      <c r="T9" s="7">
        <f t="shared" si="14"/>
        <v>0</v>
      </c>
      <c r="U9" s="7">
        <f t="shared" ref="U9:AB9" si="15">sum(C9+L9)</f>
        <v>0</v>
      </c>
      <c r="V9" s="7">
        <f t="shared" si="15"/>
        <v>0</v>
      </c>
      <c r="W9" s="7">
        <f t="shared" si="15"/>
        <v>0</v>
      </c>
      <c r="X9" s="7">
        <f t="shared" si="15"/>
        <v>0</v>
      </c>
      <c r="Y9" s="7">
        <f t="shared" si="15"/>
        <v>0</v>
      </c>
      <c r="Z9" s="7">
        <f t="shared" si="15"/>
        <v>0</v>
      </c>
      <c r="AA9" s="7">
        <f t="shared" si="15"/>
        <v>0</v>
      </c>
      <c r="AB9" s="8">
        <f t="shared" si="15"/>
        <v>0</v>
      </c>
      <c r="AC9" s="9">
        <f t="shared" si="3"/>
        <v>-1</v>
      </c>
      <c r="AD9" s="11" t="str">
        <f t="shared" si="4"/>
        <v>#DIV/0!</v>
      </c>
      <c r="AE9" s="11" t="str">
        <f t="array" ref="AE9">AVEDEV(IF(U9:AB9&gt;0,U9:AB9))</f>
        <v>#DIV/0!</v>
      </c>
      <c r="AF9" s="11" t="str">
        <f t="shared" si="16"/>
        <v>#DIV/0!</v>
      </c>
      <c r="AG9" s="12" t="s">
        <v>110</v>
      </c>
    </row>
    <row r="10" ht="15.75" customHeight="1">
      <c r="A10" s="10">
        <v>45187.0</v>
      </c>
      <c r="B10" s="8"/>
      <c r="C10" s="8"/>
      <c r="D10" s="8"/>
      <c r="E10" s="8"/>
      <c r="F10" s="8"/>
      <c r="G10" s="8"/>
      <c r="H10" s="8"/>
      <c r="I10" s="8"/>
      <c r="J10" s="7"/>
      <c r="K10" s="7">
        <f t="shared" si="13"/>
        <v>0</v>
      </c>
      <c r="L10" s="8"/>
      <c r="M10" s="8"/>
      <c r="N10" s="8"/>
      <c r="O10" s="8"/>
      <c r="P10" s="8"/>
      <c r="Q10" s="8"/>
      <c r="R10" s="8"/>
      <c r="S10" s="8"/>
      <c r="T10" s="8">
        <f t="shared" si="14"/>
        <v>0</v>
      </c>
      <c r="U10" s="8">
        <f t="shared" ref="U10:AB10" si="17">sum(C10+L10)</f>
        <v>0</v>
      </c>
      <c r="V10" s="8">
        <f t="shared" si="17"/>
        <v>0</v>
      </c>
      <c r="W10" s="8">
        <f t="shared" si="17"/>
        <v>0</v>
      </c>
      <c r="X10" s="8">
        <f t="shared" si="17"/>
        <v>0</v>
      </c>
      <c r="Y10" s="8">
        <f t="shared" si="17"/>
        <v>0</v>
      </c>
      <c r="Z10" s="8">
        <f t="shared" si="17"/>
        <v>0</v>
      </c>
      <c r="AA10" s="8">
        <f t="shared" si="17"/>
        <v>0</v>
      </c>
      <c r="AB10" s="8">
        <f t="shared" si="17"/>
        <v>0</v>
      </c>
      <c r="AC10" s="9">
        <f t="shared" si="3"/>
        <v>-1</v>
      </c>
      <c r="AD10" s="11" t="str">
        <f t="shared" si="4"/>
        <v>#DIV/0!</v>
      </c>
      <c r="AE10" s="11" t="str">
        <f t="array" ref="AE10">AVEDEV(IF(U10:AB10&gt;0,U10:AB10))</f>
        <v>#DIV/0!</v>
      </c>
      <c r="AF10" s="11" t="str">
        <f t="shared" si="16"/>
        <v>#DIV/0!</v>
      </c>
      <c r="AG10" s="12" t="s">
        <v>111</v>
      </c>
    </row>
    <row r="11" ht="15.75" customHeight="1">
      <c r="A11" s="10">
        <v>45188.0</v>
      </c>
      <c r="B11" s="8"/>
      <c r="C11" s="8"/>
      <c r="D11" s="8"/>
      <c r="E11" s="8"/>
      <c r="F11" s="8"/>
      <c r="G11" s="8"/>
      <c r="H11" s="8"/>
      <c r="I11" s="8"/>
      <c r="J11" s="7"/>
      <c r="K11" s="7">
        <f t="shared" si="13"/>
        <v>0</v>
      </c>
      <c r="L11" s="8"/>
      <c r="M11" s="8"/>
      <c r="N11" s="8"/>
      <c r="O11" s="8"/>
      <c r="P11" s="8"/>
      <c r="Q11" s="8"/>
      <c r="R11" s="8"/>
      <c r="S11" s="8"/>
      <c r="T11" s="8">
        <f t="shared" si="14"/>
        <v>0</v>
      </c>
      <c r="U11" s="8">
        <f t="shared" ref="U11:AB11" si="18">sum(C11+L11)</f>
        <v>0</v>
      </c>
      <c r="V11" s="8">
        <f t="shared" si="18"/>
        <v>0</v>
      </c>
      <c r="W11" s="8">
        <f t="shared" si="18"/>
        <v>0</v>
      </c>
      <c r="X11" s="8">
        <f t="shared" si="18"/>
        <v>0</v>
      </c>
      <c r="Y11" s="8">
        <f t="shared" si="18"/>
        <v>0</v>
      </c>
      <c r="Z11" s="8">
        <f t="shared" si="18"/>
        <v>0</v>
      </c>
      <c r="AA11" s="8">
        <f t="shared" si="18"/>
        <v>0</v>
      </c>
      <c r="AB11" s="8">
        <f t="shared" si="18"/>
        <v>0</v>
      </c>
      <c r="AC11" s="9">
        <f t="shared" si="3"/>
        <v>-1</v>
      </c>
      <c r="AD11" s="11" t="str">
        <f t="shared" si="4"/>
        <v>#DIV/0!</v>
      </c>
      <c r="AE11" s="11" t="str">
        <f t="array" ref="AE11">AVEDEV(IF(U11:AB11&gt;0,U11:AB11))</f>
        <v>#DIV/0!</v>
      </c>
      <c r="AF11" s="11" t="str">
        <f t="shared" si="16"/>
        <v>#DIV/0!</v>
      </c>
      <c r="AG11" s="12" t="s">
        <v>112</v>
      </c>
    </row>
    <row r="12" ht="15.75" customHeight="1">
      <c r="A12" s="10">
        <v>45189.0</v>
      </c>
      <c r="B12" s="8"/>
      <c r="C12" s="8"/>
      <c r="D12" s="8"/>
      <c r="E12" s="8"/>
      <c r="F12" s="8"/>
      <c r="G12" s="8"/>
      <c r="H12" s="8"/>
      <c r="I12" s="8"/>
      <c r="J12" s="7"/>
      <c r="K12" s="7">
        <f t="shared" si="13"/>
        <v>0</v>
      </c>
      <c r="L12" s="8"/>
      <c r="M12" s="8"/>
      <c r="N12" s="8"/>
      <c r="O12" s="8"/>
      <c r="P12" s="8"/>
      <c r="Q12" s="8"/>
      <c r="R12" s="8"/>
      <c r="S12" s="8"/>
      <c r="T12" s="8">
        <f t="shared" si="14"/>
        <v>0</v>
      </c>
      <c r="U12" s="8">
        <f t="shared" ref="U12:AB12" si="19">sum(C12+L12)</f>
        <v>0</v>
      </c>
      <c r="V12" s="8">
        <f t="shared" si="19"/>
        <v>0</v>
      </c>
      <c r="W12" s="8">
        <f t="shared" si="19"/>
        <v>0</v>
      </c>
      <c r="X12" s="8">
        <f t="shared" si="19"/>
        <v>0</v>
      </c>
      <c r="Y12" s="8">
        <f t="shared" si="19"/>
        <v>0</v>
      </c>
      <c r="Z12" s="8">
        <f t="shared" si="19"/>
        <v>0</v>
      </c>
      <c r="AA12" s="8">
        <f t="shared" si="19"/>
        <v>0</v>
      </c>
      <c r="AB12" s="8">
        <f t="shared" si="19"/>
        <v>0</v>
      </c>
      <c r="AC12" s="9">
        <f t="shared" si="3"/>
        <v>-1</v>
      </c>
      <c r="AD12" s="11" t="str">
        <f t="shared" si="4"/>
        <v>#DIV/0!</v>
      </c>
      <c r="AE12" s="11" t="str">
        <f t="array" ref="AE12">AVEDEV(IF(U12:AB12&gt;0,U12:AB12))</f>
        <v>#DIV/0!</v>
      </c>
      <c r="AF12" s="11" t="str">
        <f t="shared" si="16"/>
        <v>#DIV/0!</v>
      </c>
      <c r="AG12" s="12" t="s">
        <v>112</v>
      </c>
    </row>
    <row r="13" ht="15.75" customHeight="1">
      <c r="A13" s="10">
        <v>45201.0</v>
      </c>
      <c r="B13" s="8"/>
      <c r="C13" s="8"/>
      <c r="D13" s="8"/>
      <c r="E13" s="8"/>
      <c r="F13" s="8"/>
      <c r="G13" s="8"/>
      <c r="H13" s="8"/>
      <c r="I13" s="8"/>
      <c r="J13" s="8"/>
      <c r="K13" s="7">
        <f t="shared" si="13"/>
        <v>0</v>
      </c>
      <c r="L13" s="8"/>
      <c r="M13" s="8"/>
      <c r="N13" s="8"/>
      <c r="O13" s="8"/>
      <c r="P13" s="8"/>
      <c r="Q13" s="8"/>
      <c r="R13" s="8"/>
      <c r="S13" s="8"/>
      <c r="T13" s="8">
        <f t="shared" si="14"/>
        <v>0</v>
      </c>
      <c r="U13" s="8">
        <f t="shared" ref="U13:AB13" si="20">sum(C13+L13)</f>
        <v>0</v>
      </c>
      <c r="V13" s="8">
        <f t="shared" si="20"/>
        <v>0</v>
      </c>
      <c r="W13" s="8">
        <f t="shared" si="20"/>
        <v>0</v>
      </c>
      <c r="X13" s="8">
        <f t="shared" si="20"/>
        <v>0</v>
      </c>
      <c r="Y13" s="8">
        <f t="shared" si="20"/>
        <v>0</v>
      </c>
      <c r="Z13" s="8">
        <f t="shared" si="20"/>
        <v>0</v>
      </c>
      <c r="AA13" s="8">
        <f t="shared" si="20"/>
        <v>0</v>
      </c>
      <c r="AB13" s="8">
        <f t="shared" si="20"/>
        <v>0</v>
      </c>
      <c r="AC13" s="9">
        <f t="shared" si="3"/>
        <v>-1</v>
      </c>
      <c r="AD13" s="11" t="str">
        <f t="shared" si="4"/>
        <v>#DIV/0!</v>
      </c>
      <c r="AE13" s="11" t="str">
        <f t="array" ref="AE13">AVEDEV(IF(U13:AB13&gt;0,U13:AB13))</f>
        <v>#DIV/0!</v>
      </c>
      <c r="AF13" s="11" t="str">
        <f>AVEDEV(AD13)</f>
        <v>#DIV/0!</v>
      </c>
      <c r="AG13" s="12" t="s">
        <v>113</v>
      </c>
    </row>
    <row r="14" ht="15.75" customHeight="1">
      <c r="A14" s="10">
        <v>45202.0</v>
      </c>
      <c r="B14" s="8"/>
      <c r="C14" s="8"/>
      <c r="D14" s="8"/>
      <c r="E14" s="8"/>
      <c r="F14" s="8"/>
      <c r="G14" s="8"/>
      <c r="H14" s="8"/>
      <c r="I14" s="8"/>
      <c r="J14" s="8"/>
      <c r="K14" s="7">
        <f t="shared" si="13"/>
        <v>0</v>
      </c>
      <c r="L14" s="8"/>
      <c r="M14" s="8"/>
      <c r="N14" s="8"/>
      <c r="O14" s="8"/>
      <c r="P14" s="8"/>
      <c r="Q14" s="8"/>
      <c r="R14" s="8"/>
      <c r="S14" s="8"/>
      <c r="T14" s="8">
        <f t="shared" si="14"/>
        <v>0</v>
      </c>
      <c r="U14" s="8">
        <f t="shared" ref="U14:AB14" si="21">sum(C14+L14)</f>
        <v>0</v>
      </c>
      <c r="V14" s="8">
        <f t="shared" si="21"/>
        <v>0</v>
      </c>
      <c r="W14" s="8">
        <f t="shared" si="21"/>
        <v>0</v>
      </c>
      <c r="X14" s="8">
        <f t="shared" si="21"/>
        <v>0</v>
      </c>
      <c r="Y14" s="8">
        <f t="shared" si="21"/>
        <v>0</v>
      </c>
      <c r="Z14" s="8">
        <f t="shared" si="21"/>
        <v>0</v>
      </c>
      <c r="AA14" s="8">
        <f t="shared" si="21"/>
        <v>0</v>
      </c>
      <c r="AB14" s="8">
        <f t="shared" si="21"/>
        <v>0</v>
      </c>
      <c r="AC14" s="9">
        <f t="shared" si="3"/>
        <v>-1</v>
      </c>
      <c r="AD14" s="11" t="str">
        <f t="shared" si="4"/>
        <v>#DIV/0!</v>
      </c>
      <c r="AE14" s="11" t="str">
        <f t="array" ref="AE14">AVEDEV(IF(U14:AB14&gt;0,U14:AB14))</f>
        <v>#DIV/0!</v>
      </c>
      <c r="AF14" s="11" t="str">
        <f>AVEDEV(AD13:AD14)</f>
        <v>#DIV/0!</v>
      </c>
      <c r="AG14" s="12" t="s">
        <v>114</v>
      </c>
    </row>
    <row r="15" ht="15.75" customHeight="1">
      <c r="A15" s="10">
        <v>45203.0</v>
      </c>
      <c r="B15" s="8"/>
      <c r="C15" s="8"/>
      <c r="D15" s="8"/>
      <c r="E15" s="8"/>
      <c r="F15" s="8"/>
      <c r="G15" s="8"/>
      <c r="H15" s="8"/>
      <c r="I15" s="8"/>
      <c r="J15" s="8"/>
      <c r="K15" s="7">
        <f t="shared" si="13"/>
        <v>0</v>
      </c>
      <c r="L15" s="8"/>
      <c r="M15" s="8"/>
      <c r="N15" s="8"/>
      <c r="O15" s="8"/>
      <c r="P15" s="8"/>
      <c r="Q15" s="8"/>
      <c r="R15" s="8"/>
      <c r="S15" s="8"/>
      <c r="T15" s="8">
        <f t="shared" si="14"/>
        <v>0</v>
      </c>
      <c r="U15" s="8">
        <f t="shared" ref="U15:AB15" si="22">sum(C15+L15)</f>
        <v>0</v>
      </c>
      <c r="V15" s="8">
        <f t="shared" si="22"/>
        <v>0</v>
      </c>
      <c r="W15" s="8">
        <f t="shared" si="22"/>
        <v>0</v>
      </c>
      <c r="X15" s="8">
        <f t="shared" si="22"/>
        <v>0</v>
      </c>
      <c r="Y15" s="8">
        <f t="shared" si="22"/>
        <v>0</v>
      </c>
      <c r="Z15" s="8">
        <f t="shared" si="22"/>
        <v>0</v>
      </c>
      <c r="AA15" s="8">
        <f t="shared" si="22"/>
        <v>0</v>
      </c>
      <c r="AB15" s="8">
        <f t="shared" si="22"/>
        <v>0</v>
      </c>
      <c r="AC15" s="9">
        <f t="shared" si="3"/>
        <v>-1</v>
      </c>
      <c r="AD15" s="11" t="str">
        <f t="shared" si="4"/>
        <v>#DIV/0!</v>
      </c>
      <c r="AE15" s="11" t="str">
        <f t="array" ref="AE15">AVEDEV(IF(U15:AB15&gt;0,U15:AB15))</f>
        <v>#DIV/0!</v>
      </c>
      <c r="AF15" s="11" t="str">
        <f>AVEDEV(AD13:AD15)</f>
        <v>#DIV/0!</v>
      </c>
      <c r="AG15" s="12" t="s">
        <v>115</v>
      </c>
    </row>
    <row r="16" ht="15.75" customHeight="1">
      <c r="A16" s="10">
        <v>45204.0</v>
      </c>
      <c r="B16" s="15">
        <v>0.0</v>
      </c>
      <c r="C16" s="15">
        <v>10.0</v>
      </c>
      <c r="D16" s="15">
        <v>13.0</v>
      </c>
      <c r="E16" s="15">
        <v>7.0</v>
      </c>
      <c r="F16" s="15">
        <v>9.0</v>
      </c>
      <c r="G16" s="15">
        <v>0.0</v>
      </c>
      <c r="H16" s="15">
        <v>0.0</v>
      </c>
      <c r="I16" s="15">
        <v>0.0</v>
      </c>
      <c r="J16" s="15">
        <v>0.0</v>
      </c>
      <c r="K16" s="7">
        <f t="shared" si="13"/>
        <v>39</v>
      </c>
      <c r="L16" s="15">
        <v>0.0</v>
      </c>
      <c r="M16" s="15">
        <v>54.0</v>
      </c>
      <c r="N16" s="15">
        <v>3.0</v>
      </c>
      <c r="O16" s="15">
        <v>4.0</v>
      </c>
      <c r="P16" s="15">
        <v>0.0</v>
      </c>
      <c r="Q16" s="15">
        <v>0.0</v>
      </c>
      <c r="R16" s="15">
        <v>0.0</v>
      </c>
      <c r="S16" s="15">
        <v>0.0</v>
      </c>
      <c r="T16" s="8">
        <f t="shared" si="14"/>
        <v>61</v>
      </c>
      <c r="U16" s="8">
        <f t="shared" ref="U16:AB16" si="23">sum(C16+L16)</f>
        <v>10</v>
      </c>
      <c r="V16" s="8">
        <f t="shared" si="23"/>
        <v>67</v>
      </c>
      <c r="W16" s="8">
        <f t="shared" si="23"/>
        <v>10</v>
      </c>
      <c r="X16" s="8">
        <f t="shared" si="23"/>
        <v>13</v>
      </c>
      <c r="Y16" s="8">
        <f t="shared" si="23"/>
        <v>0</v>
      </c>
      <c r="Z16" s="8">
        <f t="shared" si="23"/>
        <v>0</v>
      </c>
      <c r="AA16" s="8">
        <f t="shared" si="23"/>
        <v>0</v>
      </c>
      <c r="AB16" s="8">
        <f t="shared" si="23"/>
        <v>0</v>
      </c>
      <c r="AC16" s="9">
        <f t="shared" si="3"/>
        <v>3</v>
      </c>
      <c r="AD16" s="11">
        <f t="shared" si="4"/>
        <v>25</v>
      </c>
      <c r="AE16" s="11">
        <f t="array" ref="AE16">AVEDEV(IF(U16:AB16&gt;0,U16:AB16))</f>
        <v>21</v>
      </c>
      <c r="AF16" s="11" t="str">
        <f t="shared" ref="AF16:AF48" si="25">AVEDEV(AD13:AD16)</f>
        <v>#DIV/0!</v>
      </c>
      <c r="AG16" s="12" t="s">
        <v>76</v>
      </c>
    </row>
    <row r="17" ht="15.75" customHeight="1">
      <c r="A17" s="10">
        <v>45205.0</v>
      </c>
      <c r="B17" s="15">
        <v>0.0</v>
      </c>
      <c r="C17" s="15">
        <v>7.0</v>
      </c>
      <c r="D17" s="15">
        <v>11.0</v>
      </c>
      <c r="E17" s="15">
        <v>13.0</v>
      </c>
      <c r="F17" s="15">
        <v>8.0</v>
      </c>
      <c r="G17" s="15">
        <v>8.0</v>
      </c>
      <c r="H17" s="15">
        <v>8.0</v>
      </c>
      <c r="I17" s="15">
        <v>1.0</v>
      </c>
      <c r="J17" s="15">
        <v>0.0</v>
      </c>
      <c r="K17" s="7">
        <f t="shared" si="13"/>
        <v>56</v>
      </c>
      <c r="L17" s="15">
        <v>3.0</v>
      </c>
      <c r="M17" s="15">
        <v>10.0</v>
      </c>
      <c r="N17" s="15">
        <v>19.0</v>
      </c>
      <c r="O17" s="15">
        <v>2.0</v>
      </c>
      <c r="P17" s="15">
        <v>2.0</v>
      </c>
      <c r="Q17" s="15">
        <v>4.0</v>
      </c>
      <c r="R17" s="15">
        <v>4.0</v>
      </c>
      <c r="S17" s="15">
        <v>0.0</v>
      </c>
      <c r="T17" s="8">
        <f t="shared" si="14"/>
        <v>44</v>
      </c>
      <c r="U17" s="8">
        <f t="shared" ref="U17:AB17" si="24">sum(C17+L17)</f>
        <v>10</v>
      </c>
      <c r="V17" s="8">
        <f t="shared" si="24"/>
        <v>21</v>
      </c>
      <c r="W17" s="8">
        <f t="shared" si="24"/>
        <v>32</v>
      </c>
      <c r="X17" s="8">
        <f t="shared" si="24"/>
        <v>10</v>
      </c>
      <c r="Y17" s="8">
        <f t="shared" si="24"/>
        <v>10</v>
      </c>
      <c r="Z17" s="8">
        <f t="shared" si="24"/>
        <v>12</v>
      </c>
      <c r="AA17" s="8">
        <f t="shared" si="24"/>
        <v>5</v>
      </c>
      <c r="AB17" s="8">
        <f t="shared" si="24"/>
        <v>0</v>
      </c>
      <c r="AC17" s="9">
        <f t="shared" si="3"/>
        <v>6</v>
      </c>
      <c r="AD17" s="11">
        <f t="shared" si="4"/>
        <v>14.28571429</v>
      </c>
      <c r="AE17" s="11">
        <f t="array" ref="AE17">AVEDEV(IF(U17:AB17&gt;0,U17:AB17))</f>
        <v>6.979591837</v>
      </c>
      <c r="AF17" s="11" t="str">
        <f t="shared" si="25"/>
        <v>#DIV/0!</v>
      </c>
      <c r="AG17" s="12" t="s">
        <v>77</v>
      </c>
    </row>
    <row r="18" ht="15.75" customHeight="1">
      <c r="A18" s="10">
        <v>45208.0</v>
      </c>
      <c r="B18" s="15">
        <v>0.0</v>
      </c>
      <c r="C18" s="15">
        <v>21.0</v>
      </c>
      <c r="D18" s="15">
        <v>11.0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7">
        <f t="shared" si="13"/>
        <v>32</v>
      </c>
      <c r="L18" s="15">
        <v>48.0</v>
      </c>
      <c r="M18" s="15">
        <v>20.0</v>
      </c>
      <c r="N18" s="15">
        <v>0.0</v>
      </c>
      <c r="O18" s="15">
        <v>0.0</v>
      </c>
      <c r="P18" s="15">
        <v>0.0</v>
      </c>
      <c r="Q18" s="15">
        <v>0.0</v>
      </c>
      <c r="R18" s="15">
        <v>0.0</v>
      </c>
      <c r="S18" s="15">
        <v>0.0</v>
      </c>
      <c r="T18" s="8">
        <f t="shared" si="14"/>
        <v>68</v>
      </c>
      <c r="U18" s="8">
        <f t="shared" ref="U18:AB18" si="26">sum(C18+L18)</f>
        <v>69</v>
      </c>
      <c r="V18" s="8">
        <f t="shared" si="26"/>
        <v>31</v>
      </c>
      <c r="W18" s="8">
        <f t="shared" si="26"/>
        <v>0</v>
      </c>
      <c r="X18" s="8">
        <f t="shared" si="26"/>
        <v>0</v>
      </c>
      <c r="Y18" s="8">
        <f t="shared" si="26"/>
        <v>0</v>
      </c>
      <c r="Z18" s="8">
        <f t="shared" si="26"/>
        <v>0</v>
      </c>
      <c r="AA18" s="8">
        <f t="shared" si="26"/>
        <v>0</v>
      </c>
      <c r="AB18" s="8">
        <f t="shared" si="26"/>
        <v>0</v>
      </c>
      <c r="AC18" s="9">
        <f t="shared" si="3"/>
        <v>1</v>
      </c>
      <c r="AD18" s="11">
        <f t="shared" si="4"/>
        <v>50</v>
      </c>
      <c r="AE18" s="11">
        <f t="array" ref="AE18">AVEDEV(IF(U18:AB18&gt;0,U18:AB18))</f>
        <v>19</v>
      </c>
      <c r="AF18" s="11" t="str">
        <f t="shared" si="25"/>
        <v>#DIV/0!</v>
      </c>
      <c r="AG18" s="12" t="s">
        <v>77</v>
      </c>
    </row>
    <row r="19" ht="15.75" customHeight="1">
      <c r="A19" s="10">
        <v>45209.0</v>
      </c>
      <c r="B19" s="15">
        <v>0.0</v>
      </c>
      <c r="C19" s="15">
        <v>7.0</v>
      </c>
      <c r="D19" s="15">
        <v>9.0</v>
      </c>
      <c r="E19" s="15">
        <v>9.0</v>
      </c>
      <c r="F19" s="15">
        <v>10.0</v>
      </c>
      <c r="G19" s="15">
        <v>10.0</v>
      </c>
      <c r="H19" s="15">
        <v>0.0</v>
      </c>
      <c r="I19" s="15">
        <v>0.0</v>
      </c>
      <c r="J19" s="15">
        <v>0.0</v>
      </c>
      <c r="K19" s="7">
        <f t="shared" si="13"/>
        <v>45</v>
      </c>
      <c r="L19" s="15">
        <v>3.0</v>
      </c>
      <c r="M19" s="15">
        <v>1.0</v>
      </c>
      <c r="N19" s="15">
        <v>20.0</v>
      </c>
      <c r="O19" s="15">
        <v>0.0</v>
      </c>
      <c r="P19" s="15">
        <v>31.0</v>
      </c>
      <c r="Q19" s="15">
        <v>0.0</v>
      </c>
      <c r="R19" s="15">
        <v>0.0</v>
      </c>
      <c r="S19" s="15">
        <v>0.0</v>
      </c>
      <c r="T19" s="8">
        <f t="shared" si="14"/>
        <v>55</v>
      </c>
      <c r="U19" s="8">
        <f t="shared" ref="U19:AB19" si="27">sum(C19+L19)</f>
        <v>10</v>
      </c>
      <c r="V19" s="8">
        <f t="shared" si="27"/>
        <v>10</v>
      </c>
      <c r="W19" s="8">
        <f t="shared" si="27"/>
        <v>29</v>
      </c>
      <c r="X19" s="8">
        <f t="shared" si="27"/>
        <v>10</v>
      </c>
      <c r="Y19" s="8">
        <f t="shared" si="27"/>
        <v>41</v>
      </c>
      <c r="Z19" s="8">
        <f t="shared" si="27"/>
        <v>0</v>
      </c>
      <c r="AA19" s="8">
        <f t="shared" si="27"/>
        <v>0</v>
      </c>
      <c r="AB19" s="8">
        <f t="shared" si="27"/>
        <v>0</v>
      </c>
      <c r="AC19" s="9">
        <f t="shared" si="3"/>
        <v>4</v>
      </c>
      <c r="AD19" s="11">
        <f t="shared" si="4"/>
        <v>20</v>
      </c>
      <c r="AE19" s="11">
        <f t="array" ref="AE19">AVEDEV(IF(U19:AB19&gt;0,U19:AB19))</f>
        <v>12</v>
      </c>
      <c r="AF19" s="11">
        <f t="shared" si="25"/>
        <v>11.33928571</v>
      </c>
      <c r="AG19" s="12" t="s">
        <v>77</v>
      </c>
    </row>
    <row r="20" ht="15.75" customHeight="1">
      <c r="A20" s="10">
        <v>45210.0</v>
      </c>
      <c r="B20" s="15">
        <v>0.0</v>
      </c>
      <c r="C20" s="15">
        <v>14.0</v>
      </c>
      <c r="D20" s="19">
        <v>14.0</v>
      </c>
      <c r="E20" s="19">
        <v>7.0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7">
        <f t="shared" si="13"/>
        <v>35</v>
      </c>
      <c r="L20" s="19">
        <v>19.0</v>
      </c>
      <c r="M20" s="19">
        <v>28.0</v>
      </c>
      <c r="N20" s="19">
        <v>18.0</v>
      </c>
      <c r="O20" s="19">
        <v>0.0</v>
      </c>
      <c r="P20" s="19">
        <v>0.0</v>
      </c>
      <c r="Q20" s="19">
        <v>0.0</v>
      </c>
      <c r="R20" s="15">
        <v>0.0</v>
      </c>
      <c r="S20" s="15">
        <v>0.0</v>
      </c>
      <c r="T20" s="8">
        <f t="shared" si="14"/>
        <v>65</v>
      </c>
      <c r="U20" s="8">
        <f t="shared" ref="U20:AB20" si="28">sum(C20+L20)</f>
        <v>33</v>
      </c>
      <c r="V20" s="8">
        <f t="shared" si="28"/>
        <v>42</v>
      </c>
      <c r="W20" s="8">
        <f t="shared" si="28"/>
        <v>25</v>
      </c>
      <c r="X20" s="8">
        <f t="shared" si="28"/>
        <v>0</v>
      </c>
      <c r="Y20" s="8">
        <f t="shared" si="28"/>
        <v>0</v>
      </c>
      <c r="Z20" s="8">
        <f t="shared" si="28"/>
        <v>0</v>
      </c>
      <c r="AA20" s="8">
        <f t="shared" si="28"/>
        <v>0</v>
      </c>
      <c r="AB20" s="8">
        <f t="shared" si="28"/>
        <v>0</v>
      </c>
      <c r="AC20" s="9">
        <f t="shared" si="3"/>
        <v>2</v>
      </c>
      <c r="AD20" s="11">
        <f t="shared" si="4"/>
        <v>33.33333333</v>
      </c>
      <c r="AE20" s="11">
        <f t="array" ref="AE20">AVEDEV(IF(U20:AB20&gt;0,U20:AB20))</f>
        <v>5.777777778</v>
      </c>
      <c r="AF20" s="11">
        <f t="shared" si="25"/>
        <v>12.26190476</v>
      </c>
      <c r="AG20" s="12" t="s">
        <v>77</v>
      </c>
    </row>
    <row r="21" ht="15.75" customHeight="1">
      <c r="A21" s="10">
        <v>45211.0</v>
      </c>
      <c r="B21" s="15">
        <v>0.0</v>
      </c>
      <c r="C21" s="15">
        <v>9.0</v>
      </c>
      <c r="D21" s="19">
        <v>9.0</v>
      </c>
      <c r="E21" s="19">
        <v>14.0</v>
      </c>
      <c r="F21" s="19">
        <v>16.0</v>
      </c>
      <c r="G21" s="19">
        <v>1.0</v>
      </c>
      <c r="H21" s="19">
        <v>0.0</v>
      </c>
      <c r="I21" s="19">
        <v>0.0</v>
      </c>
      <c r="J21" s="19">
        <v>0.0</v>
      </c>
      <c r="K21" s="7">
        <f t="shared" si="13"/>
        <v>49</v>
      </c>
      <c r="L21" s="19">
        <v>4.0</v>
      </c>
      <c r="M21" s="19">
        <v>4.0</v>
      </c>
      <c r="N21" s="19">
        <v>14.0</v>
      </c>
      <c r="O21" s="19">
        <v>24.0</v>
      </c>
      <c r="P21" s="19">
        <v>5.0</v>
      </c>
      <c r="Q21" s="19">
        <v>0.0</v>
      </c>
      <c r="R21" s="15">
        <v>0.0</v>
      </c>
      <c r="S21" s="15">
        <v>0.0</v>
      </c>
      <c r="T21" s="8">
        <f t="shared" si="14"/>
        <v>51</v>
      </c>
      <c r="U21" s="8">
        <f t="shared" ref="U21:AB21" si="29">sum(C21+L21)</f>
        <v>13</v>
      </c>
      <c r="V21" s="8">
        <f t="shared" si="29"/>
        <v>13</v>
      </c>
      <c r="W21" s="8">
        <f t="shared" si="29"/>
        <v>28</v>
      </c>
      <c r="X21" s="8">
        <f t="shared" si="29"/>
        <v>40</v>
      </c>
      <c r="Y21" s="8">
        <f t="shared" si="29"/>
        <v>6</v>
      </c>
      <c r="Z21" s="8">
        <f t="shared" si="29"/>
        <v>0</v>
      </c>
      <c r="AA21" s="8">
        <f t="shared" si="29"/>
        <v>0</v>
      </c>
      <c r="AB21" s="8">
        <f t="shared" si="29"/>
        <v>0</v>
      </c>
      <c r="AC21" s="9">
        <f t="shared" si="3"/>
        <v>4</v>
      </c>
      <c r="AD21" s="11">
        <f t="shared" si="4"/>
        <v>20</v>
      </c>
      <c r="AE21" s="11">
        <f t="array" ref="AE21">AVEDEV(IF(U21:AB21&gt;0,U21:AB21))</f>
        <v>11.2</v>
      </c>
      <c r="AF21" s="11">
        <f t="shared" si="25"/>
        <v>10.83333333</v>
      </c>
      <c r="AG21" s="12" t="s">
        <v>77</v>
      </c>
    </row>
    <row r="22" ht="15.75" customHeight="1">
      <c r="A22" s="10">
        <v>45212.0</v>
      </c>
      <c r="B22" s="15">
        <v>0.0</v>
      </c>
      <c r="C22" s="15">
        <v>10.0</v>
      </c>
      <c r="D22" s="19">
        <v>10.0</v>
      </c>
      <c r="E22" s="19">
        <v>19.0</v>
      </c>
      <c r="F22" s="19">
        <v>8.0</v>
      </c>
      <c r="G22" s="19">
        <v>7.0</v>
      </c>
      <c r="H22" s="19">
        <v>1.0</v>
      </c>
      <c r="I22" s="19">
        <v>0.0</v>
      </c>
      <c r="J22" s="19">
        <v>0.0</v>
      </c>
      <c r="K22" s="7">
        <f t="shared" si="13"/>
        <v>55</v>
      </c>
      <c r="L22" s="19">
        <v>7.0</v>
      </c>
      <c r="M22" s="19">
        <v>0.0</v>
      </c>
      <c r="N22" s="19">
        <v>30.0</v>
      </c>
      <c r="O22" s="19">
        <v>2.0</v>
      </c>
      <c r="P22" s="19">
        <v>5.0</v>
      </c>
      <c r="Q22" s="19">
        <v>1.0</v>
      </c>
      <c r="R22" s="15">
        <v>0.0</v>
      </c>
      <c r="S22" s="15">
        <v>0.0</v>
      </c>
      <c r="T22" s="8">
        <f t="shared" si="14"/>
        <v>45</v>
      </c>
      <c r="U22" s="8">
        <f t="shared" ref="U22:AB22" si="30">sum(C22+L22)</f>
        <v>17</v>
      </c>
      <c r="V22" s="8">
        <f t="shared" si="30"/>
        <v>10</v>
      </c>
      <c r="W22" s="8">
        <f t="shared" si="30"/>
        <v>49</v>
      </c>
      <c r="X22" s="8">
        <f t="shared" si="30"/>
        <v>10</v>
      </c>
      <c r="Y22" s="8">
        <f t="shared" si="30"/>
        <v>12</v>
      </c>
      <c r="Z22" s="8">
        <f t="shared" si="30"/>
        <v>2</v>
      </c>
      <c r="AA22" s="8">
        <f t="shared" si="30"/>
        <v>0</v>
      </c>
      <c r="AB22" s="8">
        <f t="shared" si="30"/>
        <v>0</v>
      </c>
      <c r="AC22" s="9">
        <f t="shared" si="3"/>
        <v>5</v>
      </c>
      <c r="AD22" s="11">
        <f t="shared" si="4"/>
        <v>16.66666667</v>
      </c>
      <c r="AE22" s="11">
        <f t="array" ref="AE22">AVEDEV(IF(U22:AB22&gt;0,U22:AB22))</f>
        <v>10.88888889</v>
      </c>
      <c r="AF22" s="11">
        <f t="shared" si="25"/>
        <v>5.416666667</v>
      </c>
      <c r="AG22" s="12" t="s">
        <v>77</v>
      </c>
    </row>
    <row r="23" ht="15.75" customHeight="1">
      <c r="A23" s="10">
        <v>45215.0</v>
      </c>
      <c r="B23" s="15">
        <v>0.0</v>
      </c>
      <c r="C23" s="15">
        <v>10.0</v>
      </c>
      <c r="D23" s="19">
        <v>10.0</v>
      </c>
      <c r="E23" s="19">
        <v>24.0</v>
      </c>
      <c r="F23" s="19">
        <v>7.0</v>
      </c>
      <c r="G23" s="19">
        <v>0.0</v>
      </c>
      <c r="H23" s="19">
        <v>0.0</v>
      </c>
      <c r="I23" s="19">
        <v>0.0</v>
      </c>
      <c r="J23" s="19">
        <v>0.0</v>
      </c>
      <c r="K23" s="7">
        <f t="shared" si="13"/>
        <v>51</v>
      </c>
      <c r="L23" s="19">
        <v>0.0</v>
      </c>
      <c r="M23" s="19">
        <v>14.0</v>
      </c>
      <c r="N23" s="19">
        <v>28.0</v>
      </c>
      <c r="O23" s="19">
        <v>7.0</v>
      </c>
      <c r="P23" s="19">
        <v>0.0</v>
      </c>
      <c r="Q23" s="19">
        <v>0.0</v>
      </c>
      <c r="R23" s="15">
        <v>0.0</v>
      </c>
      <c r="S23" s="15">
        <v>0.0</v>
      </c>
      <c r="T23" s="8">
        <f t="shared" si="14"/>
        <v>49</v>
      </c>
      <c r="U23" s="8">
        <f t="shared" ref="U23:AB23" si="31">sum(C23+L23)</f>
        <v>10</v>
      </c>
      <c r="V23" s="8">
        <f t="shared" si="31"/>
        <v>24</v>
      </c>
      <c r="W23" s="8">
        <f t="shared" si="31"/>
        <v>52</v>
      </c>
      <c r="X23" s="8">
        <f t="shared" si="31"/>
        <v>14</v>
      </c>
      <c r="Y23" s="8">
        <f t="shared" si="31"/>
        <v>0</v>
      </c>
      <c r="Z23" s="8">
        <f t="shared" si="31"/>
        <v>0</v>
      </c>
      <c r="AA23" s="8">
        <f t="shared" si="31"/>
        <v>0</v>
      </c>
      <c r="AB23" s="8">
        <f t="shared" si="31"/>
        <v>0</v>
      </c>
      <c r="AC23" s="9">
        <f t="shared" si="3"/>
        <v>3</v>
      </c>
      <c r="AD23" s="11">
        <f t="shared" si="4"/>
        <v>25</v>
      </c>
      <c r="AE23" s="11">
        <f t="array" ref="AE23">AVEDEV(IF(U23:AB23&gt;0,U23:AB23))</f>
        <v>13.5</v>
      </c>
      <c r="AF23" s="11">
        <f t="shared" si="25"/>
        <v>5.416666667</v>
      </c>
      <c r="AG23" s="12" t="s">
        <v>77</v>
      </c>
    </row>
    <row r="24" ht="15.75" customHeight="1">
      <c r="A24" s="10">
        <v>45216.0</v>
      </c>
      <c r="B24" s="15">
        <v>0.0</v>
      </c>
      <c r="C24" s="15">
        <v>16.0</v>
      </c>
      <c r="D24" s="19">
        <v>7.0</v>
      </c>
      <c r="E24" s="19">
        <v>8.0</v>
      </c>
      <c r="F24" s="19">
        <v>13.0</v>
      </c>
      <c r="G24" s="19">
        <v>7.0</v>
      </c>
      <c r="H24" s="19">
        <v>0.0</v>
      </c>
      <c r="I24" s="19">
        <v>0.0</v>
      </c>
      <c r="J24" s="19">
        <v>0.0</v>
      </c>
      <c r="K24" s="7">
        <f t="shared" si="13"/>
        <v>51</v>
      </c>
      <c r="L24" s="19">
        <v>14.0</v>
      </c>
      <c r="M24" s="19">
        <v>4.0</v>
      </c>
      <c r="N24" s="19">
        <v>2.0</v>
      </c>
      <c r="O24" s="19">
        <v>18.0</v>
      </c>
      <c r="P24" s="19">
        <v>11.0</v>
      </c>
      <c r="Q24" s="19">
        <v>0.0</v>
      </c>
      <c r="R24" s="15">
        <v>0.0</v>
      </c>
      <c r="S24" s="15">
        <v>0.0</v>
      </c>
      <c r="T24" s="8">
        <f t="shared" si="14"/>
        <v>49</v>
      </c>
      <c r="U24" s="8">
        <f t="shared" ref="U24:AB24" si="32">sum(C24+L24)</f>
        <v>30</v>
      </c>
      <c r="V24" s="8">
        <f t="shared" si="32"/>
        <v>11</v>
      </c>
      <c r="W24" s="8">
        <f t="shared" si="32"/>
        <v>10</v>
      </c>
      <c r="X24" s="8">
        <f t="shared" si="32"/>
        <v>31</v>
      </c>
      <c r="Y24" s="8">
        <f t="shared" si="32"/>
        <v>18</v>
      </c>
      <c r="Z24" s="8">
        <f t="shared" si="32"/>
        <v>0</v>
      </c>
      <c r="AA24" s="8">
        <f t="shared" si="32"/>
        <v>0</v>
      </c>
      <c r="AB24" s="8">
        <f t="shared" si="32"/>
        <v>0</v>
      </c>
      <c r="AC24" s="9">
        <f t="shared" si="3"/>
        <v>4</v>
      </c>
      <c r="AD24" s="11">
        <f t="shared" si="4"/>
        <v>20</v>
      </c>
      <c r="AE24" s="11">
        <f t="array" ref="AE24">AVEDEV(IF(U24:AB24&gt;0,U24:AB24))</f>
        <v>8.4</v>
      </c>
      <c r="AF24" s="11">
        <f t="shared" si="25"/>
        <v>2.291666667</v>
      </c>
      <c r="AG24" s="12" t="s">
        <v>77</v>
      </c>
    </row>
    <row r="25" ht="15.75" customHeight="1">
      <c r="A25" s="10">
        <v>45217.0</v>
      </c>
      <c r="B25" s="15">
        <v>0.0</v>
      </c>
      <c r="C25" s="15">
        <v>7.0</v>
      </c>
      <c r="D25" s="19">
        <v>8.0</v>
      </c>
      <c r="E25" s="19">
        <v>28.0</v>
      </c>
      <c r="F25" s="19">
        <v>5.0</v>
      </c>
      <c r="G25" s="19">
        <v>0.0</v>
      </c>
      <c r="H25" s="19">
        <v>0.0</v>
      </c>
      <c r="I25" s="19">
        <v>0.0</v>
      </c>
      <c r="J25" s="19">
        <v>0.0</v>
      </c>
      <c r="K25" s="7">
        <f t="shared" si="13"/>
        <v>48</v>
      </c>
      <c r="L25" s="19">
        <v>3.0</v>
      </c>
      <c r="M25" s="19">
        <v>2.0</v>
      </c>
      <c r="N25" s="19">
        <v>39.0</v>
      </c>
      <c r="O25" s="19">
        <v>8.0</v>
      </c>
      <c r="P25" s="19">
        <v>0.0</v>
      </c>
      <c r="Q25" s="19">
        <v>0.0</v>
      </c>
      <c r="R25" s="15">
        <v>0.0</v>
      </c>
      <c r="S25" s="15">
        <v>0.0</v>
      </c>
      <c r="T25" s="8">
        <f t="shared" si="14"/>
        <v>52</v>
      </c>
      <c r="U25" s="8">
        <f t="shared" ref="U25:AB25" si="33">sum(C25+L25)</f>
        <v>10</v>
      </c>
      <c r="V25" s="8">
        <f t="shared" si="33"/>
        <v>10</v>
      </c>
      <c r="W25" s="8">
        <f t="shared" si="33"/>
        <v>67</v>
      </c>
      <c r="X25" s="8">
        <f t="shared" si="33"/>
        <v>13</v>
      </c>
      <c r="Y25" s="8">
        <f t="shared" si="33"/>
        <v>0</v>
      </c>
      <c r="Z25" s="8">
        <f t="shared" si="33"/>
        <v>0</v>
      </c>
      <c r="AA25" s="8">
        <f t="shared" si="33"/>
        <v>0</v>
      </c>
      <c r="AB25" s="8">
        <f t="shared" si="33"/>
        <v>0</v>
      </c>
      <c r="AC25" s="9">
        <f t="shared" si="3"/>
        <v>3</v>
      </c>
      <c r="AD25" s="11">
        <f t="shared" si="4"/>
        <v>25</v>
      </c>
      <c r="AE25" s="11">
        <f t="array" ref="AE25">AVEDEV(IF(U25:AB25&gt;0,U25:AB25))</f>
        <v>21</v>
      </c>
      <c r="AF25" s="11">
        <f t="shared" si="25"/>
        <v>3.333333333</v>
      </c>
      <c r="AG25" s="12" t="s">
        <v>77</v>
      </c>
    </row>
    <row r="26" ht="15.75" customHeight="1">
      <c r="A26" s="10">
        <v>45218.0</v>
      </c>
      <c r="B26" s="15">
        <v>0.0</v>
      </c>
      <c r="C26" s="15">
        <v>8.0</v>
      </c>
      <c r="D26" s="19">
        <v>10.0</v>
      </c>
      <c r="E26" s="19">
        <v>10.0</v>
      </c>
      <c r="F26" s="19">
        <v>21.0</v>
      </c>
      <c r="G26" s="19">
        <v>0.0</v>
      </c>
      <c r="H26" s="19">
        <v>0.0</v>
      </c>
      <c r="I26" s="19">
        <v>0.0</v>
      </c>
      <c r="J26" s="19">
        <v>0.0</v>
      </c>
      <c r="K26" s="7">
        <f t="shared" si="13"/>
        <v>49</v>
      </c>
      <c r="L26" s="19">
        <v>7.0</v>
      </c>
      <c r="M26" s="19">
        <v>15.0</v>
      </c>
      <c r="N26" s="19">
        <v>5.0</v>
      </c>
      <c r="O26" s="19">
        <v>24.0</v>
      </c>
      <c r="P26" s="19">
        <v>0.0</v>
      </c>
      <c r="Q26" s="19">
        <v>0.0</v>
      </c>
      <c r="R26" s="15">
        <v>0.0</v>
      </c>
      <c r="S26" s="15">
        <v>0.0</v>
      </c>
      <c r="T26" s="8">
        <f t="shared" si="14"/>
        <v>51</v>
      </c>
      <c r="U26" s="8">
        <f t="shared" ref="U26:AB26" si="34">sum(C26+L26)</f>
        <v>15</v>
      </c>
      <c r="V26" s="8">
        <f t="shared" si="34"/>
        <v>25</v>
      </c>
      <c r="W26" s="8">
        <f t="shared" si="34"/>
        <v>15</v>
      </c>
      <c r="X26" s="8">
        <f t="shared" si="34"/>
        <v>45</v>
      </c>
      <c r="Y26" s="8">
        <f t="shared" si="34"/>
        <v>0</v>
      </c>
      <c r="Z26" s="8">
        <f t="shared" si="34"/>
        <v>0</v>
      </c>
      <c r="AA26" s="8">
        <f t="shared" si="34"/>
        <v>0</v>
      </c>
      <c r="AB26" s="8">
        <f t="shared" si="34"/>
        <v>0</v>
      </c>
      <c r="AC26" s="9">
        <f t="shared" si="3"/>
        <v>3</v>
      </c>
      <c r="AD26" s="11">
        <f t="shared" si="4"/>
        <v>25</v>
      </c>
      <c r="AE26" s="11">
        <f t="array" ref="AE26">AVEDEV(IF(U26:AB26&gt;0,U26:AB26))</f>
        <v>10</v>
      </c>
      <c r="AF26" s="11">
        <f t="shared" si="25"/>
        <v>1.875</v>
      </c>
      <c r="AG26" s="12" t="s">
        <v>77</v>
      </c>
    </row>
    <row r="27" ht="15.75" customHeight="1">
      <c r="A27" s="10">
        <v>45219.0</v>
      </c>
      <c r="B27" s="15">
        <v>0.0</v>
      </c>
      <c r="C27" s="15">
        <v>7.0</v>
      </c>
      <c r="D27" s="19">
        <v>8.0</v>
      </c>
      <c r="E27" s="19">
        <v>27.0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7">
        <f t="shared" si="13"/>
        <v>42</v>
      </c>
      <c r="L27" s="19">
        <v>7.0</v>
      </c>
      <c r="M27" s="19">
        <v>2.0</v>
      </c>
      <c r="N27" s="19">
        <v>49.0</v>
      </c>
      <c r="O27" s="19">
        <v>0.0</v>
      </c>
      <c r="P27" s="19">
        <v>0.0</v>
      </c>
      <c r="Q27" s="19">
        <v>0.0</v>
      </c>
      <c r="R27" s="15">
        <v>0.0</v>
      </c>
      <c r="S27" s="15">
        <v>0.0</v>
      </c>
      <c r="T27" s="8">
        <f t="shared" si="14"/>
        <v>58</v>
      </c>
      <c r="U27" s="8">
        <f t="shared" ref="U27:AB27" si="35">sum(C27+L27)</f>
        <v>14</v>
      </c>
      <c r="V27" s="8">
        <f t="shared" si="35"/>
        <v>10</v>
      </c>
      <c r="W27" s="8">
        <f t="shared" si="35"/>
        <v>76</v>
      </c>
      <c r="X27" s="8">
        <f t="shared" si="35"/>
        <v>0</v>
      </c>
      <c r="Y27" s="8">
        <f t="shared" si="35"/>
        <v>0</v>
      </c>
      <c r="Z27" s="8">
        <f t="shared" si="35"/>
        <v>0</v>
      </c>
      <c r="AA27" s="8">
        <f t="shared" si="35"/>
        <v>0</v>
      </c>
      <c r="AB27" s="8">
        <f t="shared" si="35"/>
        <v>0</v>
      </c>
      <c r="AC27" s="9">
        <f t="shared" si="3"/>
        <v>2</v>
      </c>
      <c r="AD27" s="11">
        <f t="shared" si="4"/>
        <v>33.33333333</v>
      </c>
      <c r="AE27" s="11">
        <f t="array" ref="AE27">AVEDEV(IF(U27:AB27&gt;0,U27:AB27))</f>
        <v>28.44444444</v>
      </c>
      <c r="AF27" s="11">
        <f t="shared" si="25"/>
        <v>3.75</v>
      </c>
      <c r="AG27" s="12" t="s">
        <v>77</v>
      </c>
    </row>
    <row r="28" ht="15.75" customHeight="1">
      <c r="A28" s="10">
        <v>45222.0</v>
      </c>
      <c r="B28" s="15">
        <v>0.0</v>
      </c>
      <c r="C28" s="15">
        <v>7.0</v>
      </c>
      <c r="D28" s="19">
        <v>16.0</v>
      </c>
      <c r="E28" s="19">
        <v>11.0</v>
      </c>
      <c r="F28" s="19">
        <v>7.0</v>
      </c>
      <c r="G28" s="19">
        <v>5.0</v>
      </c>
      <c r="H28" s="19">
        <v>0.0</v>
      </c>
      <c r="I28" s="19">
        <v>0.0</v>
      </c>
      <c r="J28" s="19">
        <v>0.0</v>
      </c>
      <c r="K28" s="7">
        <f t="shared" si="13"/>
        <v>46</v>
      </c>
      <c r="L28" s="19">
        <v>3.0</v>
      </c>
      <c r="M28" s="19">
        <v>22.0</v>
      </c>
      <c r="N28" s="19">
        <v>17.0</v>
      </c>
      <c r="O28" s="19">
        <v>6.0</v>
      </c>
      <c r="P28" s="19">
        <v>6.0</v>
      </c>
      <c r="Q28" s="19">
        <v>0.0</v>
      </c>
      <c r="R28" s="15">
        <v>0.0</v>
      </c>
      <c r="S28" s="15">
        <v>0.0</v>
      </c>
      <c r="T28" s="8">
        <f t="shared" si="14"/>
        <v>54</v>
      </c>
      <c r="U28" s="8">
        <f t="shared" ref="U28:AB28" si="36">sum(C28+L28)</f>
        <v>10</v>
      </c>
      <c r="V28" s="8">
        <f t="shared" si="36"/>
        <v>38</v>
      </c>
      <c r="W28" s="8">
        <f t="shared" si="36"/>
        <v>28</v>
      </c>
      <c r="X28" s="8">
        <f t="shared" si="36"/>
        <v>13</v>
      </c>
      <c r="Y28" s="8">
        <f t="shared" si="36"/>
        <v>11</v>
      </c>
      <c r="Z28" s="8">
        <f t="shared" si="36"/>
        <v>0</v>
      </c>
      <c r="AA28" s="8">
        <f t="shared" si="36"/>
        <v>0</v>
      </c>
      <c r="AB28" s="8">
        <f t="shared" si="36"/>
        <v>0</v>
      </c>
      <c r="AC28" s="9">
        <f t="shared" si="3"/>
        <v>4</v>
      </c>
      <c r="AD28" s="11">
        <f t="shared" si="4"/>
        <v>20</v>
      </c>
      <c r="AE28" s="11">
        <f t="array" ref="AE28">AVEDEV(IF(U28:AB28&gt;0,U28:AB28))</f>
        <v>10.4</v>
      </c>
      <c r="AF28" s="11">
        <f t="shared" si="25"/>
        <v>3.75</v>
      </c>
      <c r="AG28" s="12" t="s">
        <v>77</v>
      </c>
    </row>
    <row r="29" ht="15.75" customHeight="1">
      <c r="A29" s="10">
        <v>45223.0</v>
      </c>
      <c r="B29" s="15">
        <v>0.0</v>
      </c>
      <c r="C29" s="15">
        <v>7.0</v>
      </c>
      <c r="D29" s="19">
        <v>11.0</v>
      </c>
      <c r="E29" s="19">
        <v>12.0</v>
      </c>
      <c r="F29" s="19">
        <v>8.0</v>
      </c>
      <c r="G29" s="19">
        <v>5.0</v>
      </c>
      <c r="H29" s="19">
        <v>0.0</v>
      </c>
      <c r="I29" s="19">
        <v>0.0</v>
      </c>
      <c r="J29" s="19">
        <v>0.0</v>
      </c>
      <c r="K29" s="7">
        <f t="shared" si="13"/>
        <v>43</v>
      </c>
      <c r="L29" s="19">
        <v>3.0</v>
      </c>
      <c r="M29" s="19">
        <v>8.0</v>
      </c>
      <c r="N29" s="19">
        <v>24.0</v>
      </c>
      <c r="O29" s="19">
        <v>10.0</v>
      </c>
      <c r="P29" s="19">
        <v>12.0</v>
      </c>
      <c r="Q29" s="19">
        <v>0.0</v>
      </c>
      <c r="R29" s="15">
        <v>0.0</v>
      </c>
      <c r="S29" s="15">
        <v>0.0</v>
      </c>
      <c r="T29" s="8">
        <f t="shared" si="14"/>
        <v>57</v>
      </c>
      <c r="U29" s="8">
        <f t="shared" ref="U29:AB29" si="37">sum(C29+L29)</f>
        <v>10</v>
      </c>
      <c r="V29" s="8">
        <f t="shared" si="37"/>
        <v>19</v>
      </c>
      <c r="W29" s="8">
        <f t="shared" si="37"/>
        <v>36</v>
      </c>
      <c r="X29" s="8">
        <f t="shared" si="37"/>
        <v>18</v>
      </c>
      <c r="Y29" s="8">
        <f t="shared" si="37"/>
        <v>17</v>
      </c>
      <c r="Z29" s="8">
        <f t="shared" si="37"/>
        <v>0</v>
      </c>
      <c r="AA29" s="8">
        <f t="shared" si="37"/>
        <v>0</v>
      </c>
      <c r="AB29" s="8">
        <f t="shared" si="37"/>
        <v>0</v>
      </c>
      <c r="AC29" s="9">
        <f t="shared" si="3"/>
        <v>4</v>
      </c>
      <c r="AD29" s="11">
        <f t="shared" si="4"/>
        <v>20</v>
      </c>
      <c r="AE29" s="11">
        <f t="array" ref="AE29">AVEDEV(IF(U29:AB29&gt;0,U29:AB29))</f>
        <v>6.4</v>
      </c>
      <c r="AF29" s="11">
        <f t="shared" si="25"/>
        <v>4.583333333</v>
      </c>
      <c r="AG29" s="12" t="s">
        <v>77</v>
      </c>
    </row>
    <row r="30" ht="15.75" customHeight="1">
      <c r="A30" s="10">
        <v>45224.0</v>
      </c>
      <c r="B30" s="15">
        <v>0.0</v>
      </c>
      <c r="C30" s="15">
        <v>11.0</v>
      </c>
      <c r="D30" s="19">
        <v>7.0</v>
      </c>
      <c r="E30" s="19">
        <v>9.0</v>
      </c>
      <c r="F30" s="19">
        <v>8.0</v>
      </c>
      <c r="G30" s="19">
        <v>9.0</v>
      </c>
      <c r="H30" s="19">
        <v>9.0</v>
      </c>
      <c r="I30" s="19">
        <v>4.0</v>
      </c>
      <c r="J30" s="19">
        <v>0.0</v>
      </c>
      <c r="K30" s="7">
        <f t="shared" si="13"/>
        <v>57</v>
      </c>
      <c r="L30" s="19">
        <v>6.0</v>
      </c>
      <c r="M30" s="19">
        <v>6.0</v>
      </c>
      <c r="N30" s="19">
        <v>10.0</v>
      </c>
      <c r="O30" s="19">
        <v>2.0</v>
      </c>
      <c r="P30" s="19">
        <v>9.0</v>
      </c>
      <c r="Q30" s="19">
        <v>1.0</v>
      </c>
      <c r="R30" s="15">
        <v>9.0</v>
      </c>
      <c r="S30" s="15">
        <v>0.0</v>
      </c>
      <c r="T30" s="8">
        <f t="shared" si="14"/>
        <v>43</v>
      </c>
      <c r="U30" s="8">
        <f t="shared" ref="U30:AB30" si="38">sum(C30+L30)</f>
        <v>17</v>
      </c>
      <c r="V30" s="8">
        <f t="shared" si="38"/>
        <v>13</v>
      </c>
      <c r="W30" s="8">
        <f t="shared" si="38"/>
        <v>19</v>
      </c>
      <c r="X30" s="8">
        <f t="shared" si="38"/>
        <v>10</v>
      </c>
      <c r="Y30" s="8">
        <f t="shared" si="38"/>
        <v>18</v>
      </c>
      <c r="Z30" s="8">
        <f t="shared" si="38"/>
        <v>10</v>
      </c>
      <c r="AA30" s="8">
        <f t="shared" si="38"/>
        <v>13</v>
      </c>
      <c r="AB30" s="8">
        <f t="shared" si="38"/>
        <v>0</v>
      </c>
      <c r="AC30" s="9">
        <f t="shared" si="3"/>
        <v>6</v>
      </c>
      <c r="AD30" s="11">
        <f t="shared" si="4"/>
        <v>14.28571429</v>
      </c>
      <c r="AE30" s="11">
        <f t="array" ref="AE30">AVEDEV(IF(U30:AB30&gt;0,U30:AB30))</f>
        <v>3.183673469</v>
      </c>
      <c r="AF30" s="11">
        <f t="shared" si="25"/>
        <v>5.714285714</v>
      </c>
      <c r="AG30" s="12" t="s">
        <v>77</v>
      </c>
    </row>
    <row r="31" ht="15.75" customHeight="1">
      <c r="A31" s="10">
        <v>45225.0</v>
      </c>
      <c r="B31" s="15">
        <v>0.0</v>
      </c>
      <c r="C31" s="15">
        <v>12.0</v>
      </c>
      <c r="D31" s="19">
        <v>9.0</v>
      </c>
      <c r="E31" s="19">
        <v>7.0</v>
      </c>
      <c r="F31" s="19">
        <v>10.0</v>
      </c>
      <c r="G31" s="19">
        <v>7.0</v>
      </c>
      <c r="H31" s="19">
        <v>7.0</v>
      </c>
      <c r="I31" s="19">
        <v>7.0</v>
      </c>
      <c r="J31" s="19">
        <v>4.0</v>
      </c>
      <c r="K31" s="7">
        <f t="shared" si="13"/>
        <v>63</v>
      </c>
      <c r="L31" s="19">
        <v>8.0</v>
      </c>
      <c r="M31" s="19">
        <v>1.0</v>
      </c>
      <c r="N31" s="19">
        <v>6.0</v>
      </c>
      <c r="O31" s="19">
        <v>0.0</v>
      </c>
      <c r="P31" s="19">
        <v>5.0</v>
      </c>
      <c r="Q31" s="19">
        <v>12.0</v>
      </c>
      <c r="R31" s="15">
        <v>3.0</v>
      </c>
      <c r="S31" s="15">
        <v>2.0</v>
      </c>
      <c r="T31" s="8">
        <f t="shared" si="14"/>
        <v>37</v>
      </c>
      <c r="U31" s="8">
        <f t="shared" ref="U31:AB31" si="39">sum(C31+L31)</f>
        <v>20</v>
      </c>
      <c r="V31" s="8">
        <f t="shared" si="39"/>
        <v>10</v>
      </c>
      <c r="W31" s="8">
        <f t="shared" si="39"/>
        <v>13</v>
      </c>
      <c r="X31" s="8">
        <f t="shared" si="39"/>
        <v>10</v>
      </c>
      <c r="Y31" s="8">
        <f t="shared" si="39"/>
        <v>12</v>
      </c>
      <c r="Z31" s="8">
        <f t="shared" si="39"/>
        <v>19</v>
      </c>
      <c r="AA31" s="8">
        <f t="shared" si="39"/>
        <v>10</v>
      </c>
      <c r="AB31" s="8">
        <f t="shared" si="39"/>
        <v>6</v>
      </c>
      <c r="AC31" s="9">
        <f t="shared" si="3"/>
        <v>7</v>
      </c>
      <c r="AD31" s="11">
        <f t="shared" si="4"/>
        <v>12.5</v>
      </c>
      <c r="AE31" s="11">
        <f t="array" ref="AE31">AVEDEV(IF(U31:AB31&gt;0,U31:AB31))</f>
        <v>3.625</v>
      </c>
      <c r="AF31" s="11">
        <f t="shared" si="25"/>
        <v>3.303571429</v>
      </c>
      <c r="AG31" s="12" t="s">
        <v>77</v>
      </c>
    </row>
    <row r="32" ht="15.75" customHeight="1">
      <c r="A32" s="10">
        <v>45226.0</v>
      </c>
      <c r="B32" s="15">
        <v>0.0</v>
      </c>
      <c r="C32" s="15">
        <v>16.0</v>
      </c>
      <c r="D32" s="19">
        <v>7.0</v>
      </c>
      <c r="E32" s="19">
        <v>11.0</v>
      </c>
      <c r="F32" s="19">
        <v>7.0</v>
      </c>
      <c r="G32" s="19">
        <v>6.0</v>
      </c>
      <c r="H32" s="19">
        <v>0.0</v>
      </c>
      <c r="I32" s="19">
        <v>0.0</v>
      </c>
      <c r="J32" s="19">
        <v>0.0</v>
      </c>
      <c r="K32" s="7">
        <f t="shared" si="13"/>
        <v>47</v>
      </c>
      <c r="L32" s="19">
        <v>14.0</v>
      </c>
      <c r="M32" s="19">
        <v>15.0</v>
      </c>
      <c r="N32" s="19">
        <v>11.0</v>
      </c>
      <c r="O32" s="19">
        <v>5.0</v>
      </c>
      <c r="P32" s="19">
        <v>8.0</v>
      </c>
      <c r="Q32" s="19">
        <v>0.0</v>
      </c>
      <c r="R32" s="15">
        <v>0.0</v>
      </c>
      <c r="S32" s="15">
        <v>0.0</v>
      </c>
      <c r="T32" s="8">
        <f t="shared" si="14"/>
        <v>53</v>
      </c>
      <c r="U32" s="8">
        <f t="shared" ref="U32:AB32" si="40">sum(C32+L32)</f>
        <v>30</v>
      </c>
      <c r="V32" s="8">
        <f t="shared" si="40"/>
        <v>22</v>
      </c>
      <c r="W32" s="8">
        <f t="shared" si="40"/>
        <v>22</v>
      </c>
      <c r="X32" s="8">
        <f t="shared" si="40"/>
        <v>12</v>
      </c>
      <c r="Y32" s="8">
        <f t="shared" si="40"/>
        <v>14</v>
      </c>
      <c r="Z32" s="8">
        <f t="shared" si="40"/>
        <v>0</v>
      </c>
      <c r="AA32" s="8">
        <f t="shared" si="40"/>
        <v>0</v>
      </c>
      <c r="AB32" s="8">
        <f t="shared" si="40"/>
        <v>0</v>
      </c>
      <c r="AC32" s="9">
        <f t="shared" si="3"/>
        <v>4</v>
      </c>
      <c r="AD32" s="11">
        <f t="shared" si="4"/>
        <v>20</v>
      </c>
      <c r="AE32" s="11">
        <f t="array" ref="AE32">AVEDEV(IF(U32:AB32&gt;0,U32:AB32))</f>
        <v>5.6</v>
      </c>
      <c r="AF32" s="11">
        <f t="shared" si="25"/>
        <v>3.303571429</v>
      </c>
      <c r="AG32" s="12" t="s">
        <v>77</v>
      </c>
    </row>
    <row r="33" ht="15.75" customHeight="1">
      <c r="A33" s="18">
        <v>45229.0</v>
      </c>
      <c r="B33" s="15">
        <v>0.0</v>
      </c>
      <c r="C33" s="15">
        <v>8.0</v>
      </c>
      <c r="D33" s="19">
        <v>8.0</v>
      </c>
      <c r="E33" s="19">
        <v>12.0</v>
      </c>
      <c r="F33" s="19">
        <v>16.0</v>
      </c>
      <c r="G33" s="19">
        <v>0.0</v>
      </c>
      <c r="H33" s="19">
        <v>0.0</v>
      </c>
      <c r="I33" s="19">
        <v>0.0</v>
      </c>
      <c r="J33" s="19">
        <v>0.0</v>
      </c>
      <c r="K33" s="7">
        <f t="shared" si="13"/>
        <v>44</v>
      </c>
      <c r="L33" s="19">
        <v>2.0</v>
      </c>
      <c r="M33" s="19">
        <v>8.0</v>
      </c>
      <c r="N33" s="19">
        <v>22.0</v>
      </c>
      <c r="O33" s="19">
        <v>22.0</v>
      </c>
      <c r="P33" s="19">
        <v>2.0</v>
      </c>
      <c r="Q33" s="19">
        <v>0.0</v>
      </c>
      <c r="R33" s="15">
        <v>0.0</v>
      </c>
      <c r="S33" s="15">
        <v>0.0</v>
      </c>
      <c r="T33" s="8">
        <f t="shared" si="14"/>
        <v>56</v>
      </c>
      <c r="U33" s="8">
        <f t="shared" ref="U33:AB33" si="41">sum(C33+L33)</f>
        <v>10</v>
      </c>
      <c r="V33" s="8">
        <f t="shared" si="41"/>
        <v>16</v>
      </c>
      <c r="W33" s="8">
        <f t="shared" si="41"/>
        <v>34</v>
      </c>
      <c r="X33" s="8">
        <f t="shared" si="41"/>
        <v>38</v>
      </c>
      <c r="Y33" s="8">
        <f t="shared" si="41"/>
        <v>2</v>
      </c>
      <c r="Z33" s="8">
        <f t="shared" si="41"/>
        <v>0</v>
      </c>
      <c r="AA33" s="8">
        <f t="shared" si="41"/>
        <v>0</v>
      </c>
      <c r="AB33" s="8">
        <f t="shared" si="41"/>
        <v>0</v>
      </c>
      <c r="AC33" s="9">
        <f t="shared" si="3"/>
        <v>4</v>
      </c>
      <c r="AD33" s="11">
        <f t="shared" si="4"/>
        <v>20</v>
      </c>
      <c r="AE33" s="11">
        <f t="array" ref="AE33">AVEDEV(IF(U33:AB33&gt;0,U33:AB33))</f>
        <v>12.8</v>
      </c>
      <c r="AF33" s="11">
        <f t="shared" si="25"/>
        <v>3.303571429</v>
      </c>
      <c r="AG33" s="12" t="s">
        <v>77</v>
      </c>
    </row>
    <row r="34" ht="15.75" customHeight="1">
      <c r="A34" s="18">
        <v>45230.0</v>
      </c>
      <c r="B34" s="15">
        <v>0.0</v>
      </c>
      <c r="C34" s="15">
        <v>8.0</v>
      </c>
      <c r="D34" s="19">
        <v>8.0</v>
      </c>
      <c r="E34" s="19">
        <v>9.0</v>
      </c>
      <c r="F34" s="19">
        <v>9.0</v>
      </c>
      <c r="G34" s="19">
        <v>16.0</v>
      </c>
      <c r="H34" s="19">
        <v>0.0</v>
      </c>
      <c r="I34" s="19">
        <v>0.0</v>
      </c>
      <c r="J34" s="19">
        <v>0.0</v>
      </c>
      <c r="K34" s="7">
        <f t="shared" si="13"/>
        <v>50</v>
      </c>
      <c r="L34" s="19">
        <v>2.0</v>
      </c>
      <c r="M34" s="19">
        <v>4.0</v>
      </c>
      <c r="N34" s="19">
        <v>8.0</v>
      </c>
      <c r="O34" s="19">
        <v>1.0</v>
      </c>
      <c r="P34" s="19">
        <v>35.0</v>
      </c>
      <c r="Q34" s="19">
        <v>0.0</v>
      </c>
      <c r="R34" s="15">
        <v>0.0</v>
      </c>
      <c r="S34" s="15">
        <v>0.0</v>
      </c>
      <c r="T34" s="8">
        <f t="shared" si="14"/>
        <v>50</v>
      </c>
      <c r="U34" s="8">
        <f t="shared" ref="U34:AB34" si="42">sum(C34+L34)</f>
        <v>10</v>
      </c>
      <c r="V34" s="8">
        <f t="shared" si="42"/>
        <v>12</v>
      </c>
      <c r="W34" s="8">
        <f t="shared" si="42"/>
        <v>17</v>
      </c>
      <c r="X34" s="8">
        <f t="shared" si="42"/>
        <v>10</v>
      </c>
      <c r="Y34" s="8">
        <f t="shared" si="42"/>
        <v>51</v>
      </c>
      <c r="Z34" s="8">
        <f t="shared" si="42"/>
        <v>0</v>
      </c>
      <c r="AA34" s="8">
        <f t="shared" si="42"/>
        <v>0</v>
      </c>
      <c r="AB34" s="8">
        <f t="shared" si="42"/>
        <v>0</v>
      </c>
      <c r="AC34" s="9">
        <f t="shared" si="3"/>
        <v>4</v>
      </c>
      <c r="AD34" s="11">
        <f t="shared" si="4"/>
        <v>20</v>
      </c>
      <c r="AE34" s="11">
        <f t="array" ref="AE34">AVEDEV(IF(U34:AB34&gt;0,U34:AB34))</f>
        <v>12.4</v>
      </c>
      <c r="AF34" s="11">
        <f t="shared" si="25"/>
        <v>2.8125</v>
      </c>
      <c r="AG34" s="12" t="s">
        <v>77</v>
      </c>
    </row>
    <row r="35" ht="15.75" customHeight="1">
      <c r="A35" s="18">
        <v>45231.0</v>
      </c>
      <c r="B35" s="15">
        <v>0.0</v>
      </c>
      <c r="C35" s="15">
        <v>7.0</v>
      </c>
      <c r="D35" s="19">
        <v>8.0</v>
      </c>
      <c r="E35" s="19">
        <v>11.0</v>
      </c>
      <c r="F35" s="19">
        <v>8.0</v>
      </c>
      <c r="G35" s="19">
        <v>15.0</v>
      </c>
      <c r="H35" s="19">
        <v>7.0</v>
      </c>
      <c r="I35" s="19">
        <v>0.0</v>
      </c>
      <c r="J35" s="19">
        <v>0.0</v>
      </c>
      <c r="K35" s="7">
        <f t="shared" si="13"/>
        <v>56</v>
      </c>
      <c r="L35" s="19">
        <v>3.0</v>
      </c>
      <c r="M35" s="19">
        <v>2.0</v>
      </c>
      <c r="N35" s="19">
        <v>11.0</v>
      </c>
      <c r="O35" s="19">
        <v>2.0</v>
      </c>
      <c r="P35" s="19">
        <v>19.0</v>
      </c>
      <c r="Q35" s="19">
        <v>6.0</v>
      </c>
      <c r="R35" s="15">
        <v>1.0</v>
      </c>
      <c r="S35" s="15">
        <v>0.0</v>
      </c>
      <c r="T35" s="8">
        <f t="shared" si="14"/>
        <v>44</v>
      </c>
      <c r="U35" s="8">
        <f t="shared" ref="U35:AB35" si="43">sum(C35+L35)</f>
        <v>10</v>
      </c>
      <c r="V35" s="8">
        <f t="shared" si="43"/>
        <v>10</v>
      </c>
      <c r="W35" s="8">
        <f t="shared" si="43"/>
        <v>22</v>
      </c>
      <c r="X35" s="8">
        <f t="shared" si="43"/>
        <v>10</v>
      </c>
      <c r="Y35" s="8">
        <f t="shared" si="43"/>
        <v>34</v>
      </c>
      <c r="Z35" s="8">
        <f t="shared" si="43"/>
        <v>13</v>
      </c>
      <c r="AA35" s="8">
        <f t="shared" si="43"/>
        <v>1</v>
      </c>
      <c r="AB35" s="8">
        <f t="shared" si="43"/>
        <v>0</v>
      </c>
      <c r="AC35" s="9">
        <f t="shared" si="3"/>
        <v>6</v>
      </c>
      <c r="AD35" s="11">
        <f t="shared" si="4"/>
        <v>14.28571429</v>
      </c>
      <c r="AE35" s="11">
        <f t="array" ref="AE35">AVEDEV(IF(U35:AB35&gt;0,U35:AB35))</f>
        <v>7.836734694</v>
      </c>
      <c r="AF35" s="11">
        <f t="shared" si="25"/>
        <v>2.142857143</v>
      </c>
      <c r="AG35" s="21" t="s">
        <v>78</v>
      </c>
    </row>
    <row r="36" ht="15.75" customHeight="1">
      <c r="A36" s="18">
        <v>45232.0</v>
      </c>
      <c r="B36" s="15">
        <v>0.0</v>
      </c>
      <c r="C36" s="15">
        <v>7.0</v>
      </c>
      <c r="D36" s="15">
        <v>9.0</v>
      </c>
      <c r="E36" s="15">
        <v>9.0</v>
      </c>
      <c r="F36" s="15">
        <v>8.0</v>
      </c>
      <c r="G36" s="15">
        <v>10.0</v>
      </c>
      <c r="H36" s="15">
        <v>7.0</v>
      </c>
      <c r="I36" s="15">
        <v>5.0</v>
      </c>
      <c r="J36" s="15">
        <v>0.0</v>
      </c>
      <c r="K36" s="7">
        <f t="shared" si="13"/>
        <v>55</v>
      </c>
      <c r="L36" s="15">
        <v>3.0</v>
      </c>
      <c r="M36" s="15">
        <v>1.0</v>
      </c>
      <c r="N36" s="15">
        <v>14.0</v>
      </c>
      <c r="O36" s="15">
        <v>5.0</v>
      </c>
      <c r="P36" s="15">
        <v>11.0</v>
      </c>
      <c r="Q36" s="15">
        <v>3.0</v>
      </c>
      <c r="R36" s="15">
        <v>8.0</v>
      </c>
      <c r="S36" s="15">
        <v>0.0</v>
      </c>
      <c r="T36" s="8">
        <f t="shared" si="14"/>
        <v>45</v>
      </c>
      <c r="U36" s="8">
        <f t="shared" ref="U36:AB36" si="44">sum(C36+L36)</f>
        <v>10</v>
      </c>
      <c r="V36" s="8">
        <f t="shared" si="44"/>
        <v>10</v>
      </c>
      <c r="W36" s="8">
        <f t="shared" si="44"/>
        <v>23</v>
      </c>
      <c r="X36" s="8">
        <f t="shared" si="44"/>
        <v>13</v>
      </c>
      <c r="Y36" s="8">
        <f t="shared" si="44"/>
        <v>21</v>
      </c>
      <c r="Z36" s="8">
        <f t="shared" si="44"/>
        <v>10</v>
      </c>
      <c r="AA36" s="8">
        <f t="shared" si="44"/>
        <v>13</v>
      </c>
      <c r="AB36" s="8">
        <f t="shared" si="44"/>
        <v>0</v>
      </c>
      <c r="AC36" s="9">
        <f t="shared" si="3"/>
        <v>6</v>
      </c>
      <c r="AD36" s="11">
        <f t="shared" si="4"/>
        <v>14.28571429</v>
      </c>
      <c r="AE36" s="11">
        <f t="array" ref="AE36">AVEDEV(IF(U36:AB36&gt;0,U36:AB36))</f>
        <v>4.408163265</v>
      </c>
      <c r="AF36" s="11">
        <f t="shared" si="25"/>
        <v>2.857142857</v>
      </c>
      <c r="AG36" s="21" t="s">
        <v>78</v>
      </c>
    </row>
    <row r="37" ht="15.75" customHeight="1">
      <c r="A37" s="18">
        <v>45233.0</v>
      </c>
      <c r="B37" s="15">
        <v>0.0</v>
      </c>
      <c r="C37" s="15">
        <v>36.0</v>
      </c>
      <c r="D37" s="15">
        <v>8.0</v>
      </c>
      <c r="E37" s="15">
        <v>3.0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7">
        <f t="shared" si="13"/>
        <v>47</v>
      </c>
      <c r="L37" s="15">
        <v>46.0</v>
      </c>
      <c r="M37" s="15">
        <v>2.0</v>
      </c>
      <c r="N37" s="15">
        <v>5.0</v>
      </c>
      <c r="O37" s="15">
        <v>0.0</v>
      </c>
      <c r="P37" s="15">
        <v>0.0</v>
      </c>
      <c r="Q37" s="15">
        <v>0.0</v>
      </c>
      <c r="R37" s="15">
        <v>0.0</v>
      </c>
      <c r="S37" s="15">
        <v>0.0</v>
      </c>
      <c r="T37" s="8">
        <f t="shared" si="14"/>
        <v>53</v>
      </c>
      <c r="U37" s="8">
        <f t="shared" ref="U37:AB37" si="45">sum(C37+L37)</f>
        <v>82</v>
      </c>
      <c r="V37" s="8">
        <f t="shared" si="45"/>
        <v>10</v>
      </c>
      <c r="W37" s="8">
        <f t="shared" si="45"/>
        <v>8</v>
      </c>
      <c r="X37" s="8">
        <f t="shared" si="45"/>
        <v>0</v>
      </c>
      <c r="Y37" s="8">
        <f t="shared" si="45"/>
        <v>0</v>
      </c>
      <c r="Z37" s="8">
        <f t="shared" si="45"/>
        <v>0</v>
      </c>
      <c r="AA37" s="8">
        <f t="shared" si="45"/>
        <v>0</v>
      </c>
      <c r="AB37" s="8">
        <f t="shared" si="45"/>
        <v>0</v>
      </c>
      <c r="AC37" s="9">
        <f t="shared" si="3"/>
        <v>2</v>
      </c>
      <c r="AD37" s="11">
        <f t="shared" si="4"/>
        <v>33.33333333</v>
      </c>
      <c r="AE37" s="11">
        <f t="array" ref="AE37">AVEDEV(IF(U37:AB37&gt;0,U37:AB37))</f>
        <v>32.44444444</v>
      </c>
      <c r="AF37" s="11">
        <f t="shared" si="25"/>
        <v>6.428571429</v>
      </c>
      <c r="AG37" s="21" t="s">
        <v>78</v>
      </c>
    </row>
    <row r="38" ht="15.75" customHeight="1">
      <c r="A38" s="17">
        <v>45236.0</v>
      </c>
      <c r="B38" s="15">
        <v>0.0</v>
      </c>
      <c r="C38" s="15">
        <v>8.0</v>
      </c>
      <c r="D38" s="15">
        <v>8.0</v>
      </c>
      <c r="E38" s="15">
        <v>7.0</v>
      </c>
      <c r="F38" s="15">
        <v>7.0</v>
      </c>
      <c r="G38" s="15">
        <v>7.0</v>
      </c>
      <c r="H38" s="15">
        <v>8.0</v>
      </c>
      <c r="I38" s="15">
        <v>10.0</v>
      </c>
      <c r="J38" s="15">
        <v>6.0</v>
      </c>
      <c r="K38" s="7">
        <f t="shared" si="13"/>
        <v>61</v>
      </c>
      <c r="L38" s="15">
        <v>2.0</v>
      </c>
      <c r="M38" s="15">
        <v>2.0</v>
      </c>
      <c r="N38" s="15">
        <v>7.0</v>
      </c>
      <c r="O38" s="15">
        <v>3.0</v>
      </c>
      <c r="P38" s="15">
        <v>3.0</v>
      </c>
      <c r="Q38" s="15">
        <v>2.0</v>
      </c>
      <c r="R38" s="15">
        <v>10.0</v>
      </c>
      <c r="S38" s="15">
        <v>10.0</v>
      </c>
      <c r="T38" s="8">
        <f t="shared" si="14"/>
        <v>39</v>
      </c>
      <c r="U38" s="8">
        <f t="shared" ref="U38:AB38" si="46">sum(C38+L38)</f>
        <v>10</v>
      </c>
      <c r="V38" s="8">
        <f t="shared" si="46"/>
        <v>10</v>
      </c>
      <c r="W38" s="8">
        <f t="shared" si="46"/>
        <v>14</v>
      </c>
      <c r="X38" s="8">
        <f t="shared" si="46"/>
        <v>10</v>
      </c>
      <c r="Y38" s="8">
        <f t="shared" si="46"/>
        <v>10</v>
      </c>
      <c r="Z38" s="8">
        <f t="shared" si="46"/>
        <v>10</v>
      </c>
      <c r="AA38" s="8">
        <f t="shared" si="46"/>
        <v>20</v>
      </c>
      <c r="AB38" s="8">
        <f t="shared" si="46"/>
        <v>16</v>
      </c>
      <c r="AC38" s="9">
        <f t="shared" si="3"/>
        <v>7</v>
      </c>
      <c r="AD38" s="11">
        <f t="shared" si="4"/>
        <v>12.5</v>
      </c>
      <c r="AE38" s="11">
        <f t="array" ref="AE38">AVEDEV(IF(U38:AB38&gt;0,U38:AB38))</f>
        <v>3.125</v>
      </c>
      <c r="AF38" s="11">
        <f t="shared" si="25"/>
        <v>7.366071429</v>
      </c>
      <c r="AG38" s="21" t="s">
        <v>78</v>
      </c>
    </row>
    <row r="39" ht="15.75" customHeight="1">
      <c r="A39" s="17">
        <v>45237.0</v>
      </c>
      <c r="B39" s="15">
        <v>1.0</v>
      </c>
      <c r="C39" s="15">
        <v>7.0</v>
      </c>
      <c r="D39" s="15">
        <v>10.0</v>
      </c>
      <c r="E39" s="15">
        <v>17.0</v>
      </c>
      <c r="F39" s="15">
        <v>7.0</v>
      </c>
      <c r="G39" s="15">
        <v>12.0</v>
      </c>
      <c r="H39" s="15">
        <v>5.0</v>
      </c>
      <c r="I39" s="15">
        <v>0.0</v>
      </c>
      <c r="J39" s="15">
        <v>0.0</v>
      </c>
      <c r="K39" s="7">
        <f t="shared" si="13"/>
        <v>58</v>
      </c>
      <c r="L39" s="15">
        <v>4.0</v>
      </c>
      <c r="M39" s="15">
        <v>0.0</v>
      </c>
      <c r="N39" s="15">
        <v>20.0</v>
      </c>
      <c r="O39" s="15">
        <v>3.0</v>
      </c>
      <c r="P39" s="15">
        <v>11.0</v>
      </c>
      <c r="Q39" s="15">
        <v>4.0</v>
      </c>
      <c r="R39" s="15">
        <v>0.0</v>
      </c>
      <c r="S39" s="15">
        <v>0.0</v>
      </c>
      <c r="T39" s="8">
        <f t="shared" si="14"/>
        <v>42</v>
      </c>
      <c r="U39" s="8">
        <f t="shared" ref="U39:AB39" si="47">sum(C39+L39)</f>
        <v>11</v>
      </c>
      <c r="V39" s="8">
        <f t="shared" si="47"/>
        <v>10</v>
      </c>
      <c r="W39" s="8">
        <f t="shared" si="47"/>
        <v>37</v>
      </c>
      <c r="X39" s="8">
        <f t="shared" si="47"/>
        <v>10</v>
      </c>
      <c r="Y39" s="8">
        <f t="shared" si="47"/>
        <v>23</v>
      </c>
      <c r="Z39" s="8">
        <f t="shared" si="47"/>
        <v>9</v>
      </c>
      <c r="AA39" s="8">
        <f t="shared" si="47"/>
        <v>0</v>
      </c>
      <c r="AB39" s="8">
        <f t="shared" si="47"/>
        <v>0</v>
      </c>
      <c r="AC39" s="9">
        <f t="shared" si="3"/>
        <v>5</v>
      </c>
      <c r="AD39" s="11">
        <f t="shared" si="4"/>
        <v>16.66666667</v>
      </c>
      <c r="AE39" s="11">
        <f t="array" ref="AE39">AVEDEV(IF(U39:AB39&gt;0,U39:AB39))</f>
        <v>8.888888889</v>
      </c>
      <c r="AF39" s="11">
        <f t="shared" si="25"/>
        <v>7.068452381</v>
      </c>
      <c r="AG39" s="21" t="s">
        <v>78</v>
      </c>
    </row>
    <row r="40" ht="15.75" customHeight="1">
      <c r="A40" s="17">
        <v>45238.0</v>
      </c>
      <c r="B40" s="15">
        <v>1.0</v>
      </c>
      <c r="C40" s="15">
        <v>9.0</v>
      </c>
      <c r="D40" s="15">
        <v>10.0</v>
      </c>
      <c r="E40" s="15">
        <v>20.0</v>
      </c>
      <c r="F40" s="15">
        <v>7.0</v>
      </c>
      <c r="G40" s="15">
        <v>3.0</v>
      </c>
      <c r="H40" s="15">
        <v>0.0</v>
      </c>
      <c r="I40" s="15">
        <v>0.0</v>
      </c>
      <c r="J40" s="15">
        <v>0.0</v>
      </c>
      <c r="K40" s="7">
        <f t="shared" si="13"/>
        <v>49</v>
      </c>
      <c r="L40" s="15">
        <v>1.0</v>
      </c>
      <c r="M40" s="15">
        <v>0.0</v>
      </c>
      <c r="N40" s="15">
        <v>41.0</v>
      </c>
      <c r="O40" s="15">
        <v>3.0</v>
      </c>
      <c r="P40" s="15">
        <v>6.0</v>
      </c>
      <c r="Q40" s="15">
        <v>0.0</v>
      </c>
      <c r="R40" s="15">
        <v>0.0</v>
      </c>
      <c r="S40" s="15">
        <v>0.0</v>
      </c>
      <c r="T40" s="8">
        <f t="shared" si="14"/>
        <v>51</v>
      </c>
      <c r="U40" s="8">
        <f t="shared" ref="U40:AB40" si="48">sum(C40+L40)</f>
        <v>10</v>
      </c>
      <c r="V40" s="8">
        <f t="shared" si="48"/>
        <v>10</v>
      </c>
      <c r="W40" s="8">
        <f t="shared" si="48"/>
        <v>61</v>
      </c>
      <c r="X40" s="8">
        <f t="shared" si="48"/>
        <v>10</v>
      </c>
      <c r="Y40" s="8">
        <f t="shared" si="48"/>
        <v>9</v>
      </c>
      <c r="Z40" s="8">
        <f t="shared" si="48"/>
        <v>0</v>
      </c>
      <c r="AA40" s="8">
        <f t="shared" si="48"/>
        <v>0</v>
      </c>
      <c r="AB40" s="8">
        <f t="shared" si="48"/>
        <v>0</v>
      </c>
      <c r="AC40" s="9">
        <f t="shared" si="3"/>
        <v>4</v>
      </c>
      <c r="AD40" s="11">
        <f t="shared" si="4"/>
        <v>20</v>
      </c>
      <c r="AE40" s="11">
        <f t="array" ref="AE40">AVEDEV(IF(U40:AB40&gt;0,U40:AB40))</f>
        <v>16.4</v>
      </c>
      <c r="AF40" s="11">
        <f t="shared" si="25"/>
        <v>6.354166667</v>
      </c>
      <c r="AG40" s="21" t="s">
        <v>78</v>
      </c>
    </row>
    <row r="41" ht="15.75" customHeight="1">
      <c r="A41" s="17">
        <v>45239.0</v>
      </c>
      <c r="B41" s="15">
        <v>0.0</v>
      </c>
      <c r="C41" s="15">
        <v>15.0</v>
      </c>
      <c r="D41" s="15">
        <v>10.0</v>
      </c>
      <c r="E41" s="15">
        <v>7.0</v>
      </c>
      <c r="F41" s="15">
        <v>10.0</v>
      </c>
      <c r="G41" s="15">
        <v>15.0</v>
      </c>
      <c r="H41" s="15">
        <v>3.0</v>
      </c>
      <c r="I41" s="15">
        <v>0.0</v>
      </c>
      <c r="J41" s="15">
        <v>0.0</v>
      </c>
      <c r="K41" s="7">
        <f t="shared" si="13"/>
        <v>60</v>
      </c>
      <c r="L41" s="15">
        <v>17.0</v>
      </c>
      <c r="M41" s="15">
        <v>0.0</v>
      </c>
      <c r="N41" s="15">
        <v>4.0</v>
      </c>
      <c r="O41" s="15">
        <v>0.0</v>
      </c>
      <c r="P41" s="15">
        <v>16.0</v>
      </c>
      <c r="Q41" s="15">
        <v>3.0</v>
      </c>
      <c r="R41" s="15">
        <v>0.0</v>
      </c>
      <c r="S41" s="15">
        <v>0.0</v>
      </c>
      <c r="T41" s="8">
        <f t="shared" si="14"/>
        <v>40</v>
      </c>
      <c r="U41" s="8">
        <f t="shared" ref="U41:AB41" si="49">sum(C41+L41)</f>
        <v>32</v>
      </c>
      <c r="V41" s="8">
        <f t="shared" si="49"/>
        <v>10</v>
      </c>
      <c r="W41" s="8">
        <f t="shared" si="49"/>
        <v>11</v>
      </c>
      <c r="X41" s="8">
        <f t="shared" si="49"/>
        <v>10</v>
      </c>
      <c r="Y41" s="8">
        <f t="shared" si="49"/>
        <v>31</v>
      </c>
      <c r="Z41" s="8">
        <f t="shared" si="49"/>
        <v>6</v>
      </c>
      <c r="AA41" s="8">
        <f t="shared" si="49"/>
        <v>0</v>
      </c>
      <c r="AB41" s="8">
        <f t="shared" si="49"/>
        <v>0</v>
      </c>
      <c r="AC41" s="9">
        <f t="shared" si="3"/>
        <v>5</v>
      </c>
      <c r="AD41" s="11">
        <f t="shared" si="4"/>
        <v>16.66666667</v>
      </c>
      <c r="AE41" s="11">
        <f t="array" ref="AE41">AVEDEV(IF(U41:AB41&gt;0,U41:AB41))</f>
        <v>9.888888889</v>
      </c>
      <c r="AF41" s="11">
        <f t="shared" si="25"/>
        <v>1.979166667</v>
      </c>
      <c r="AG41" s="21" t="s">
        <v>78</v>
      </c>
    </row>
    <row r="42" ht="15.75" customHeight="1">
      <c r="A42" s="17">
        <v>45240.0</v>
      </c>
      <c r="B42" s="15">
        <v>0.0</v>
      </c>
      <c r="C42" s="15">
        <v>15.0</v>
      </c>
      <c r="D42" s="15">
        <v>7.0</v>
      </c>
      <c r="E42" s="15">
        <v>17.0</v>
      </c>
      <c r="F42" s="15">
        <v>9.0</v>
      </c>
      <c r="G42" s="15">
        <v>0.0</v>
      </c>
      <c r="H42" s="15">
        <v>0.0</v>
      </c>
      <c r="I42" s="15">
        <v>0.0</v>
      </c>
      <c r="J42" s="15">
        <v>0.0</v>
      </c>
      <c r="K42" s="7">
        <f t="shared" si="13"/>
        <v>48</v>
      </c>
      <c r="L42" s="15">
        <v>22.0</v>
      </c>
      <c r="M42" s="15">
        <v>5.0</v>
      </c>
      <c r="N42" s="15">
        <v>13.0</v>
      </c>
      <c r="O42" s="15">
        <v>12.0</v>
      </c>
      <c r="P42" s="15">
        <v>0.0</v>
      </c>
      <c r="Q42" s="15">
        <v>0.0</v>
      </c>
      <c r="R42" s="15">
        <v>0.0</v>
      </c>
      <c r="S42" s="15">
        <v>0.0</v>
      </c>
      <c r="T42" s="8">
        <f t="shared" si="14"/>
        <v>52</v>
      </c>
      <c r="U42" s="8">
        <f t="shared" ref="U42:AB42" si="50">sum(C42+L42)</f>
        <v>37</v>
      </c>
      <c r="V42" s="8">
        <f t="shared" si="50"/>
        <v>12</v>
      </c>
      <c r="W42" s="8">
        <f t="shared" si="50"/>
        <v>30</v>
      </c>
      <c r="X42" s="8">
        <f t="shared" si="50"/>
        <v>21</v>
      </c>
      <c r="Y42" s="8">
        <f t="shared" si="50"/>
        <v>0</v>
      </c>
      <c r="Z42" s="8">
        <f t="shared" si="50"/>
        <v>0</v>
      </c>
      <c r="AA42" s="8">
        <f t="shared" si="50"/>
        <v>0</v>
      </c>
      <c r="AB42" s="8">
        <f t="shared" si="50"/>
        <v>0</v>
      </c>
      <c r="AC42" s="9">
        <f t="shared" si="3"/>
        <v>3</v>
      </c>
      <c r="AD42" s="11">
        <f t="shared" si="4"/>
        <v>25</v>
      </c>
      <c r="AE42" s="11">
        <f t="array" ref="AE42">AVEDEV(IF(U42:AB42&gt;0,U42:AB42))</f>
        <v>8.5</v>
      </c>
      <c r="AF42" s="11">
        <f t="shared" si="25"/>
        <v>2.916666667</v>
      </c>
      <c r="AG42" s="21" t="s">
        <v>78</v>
      </c>
    </row>
    <row r="43" ht="15.75" customHeight="1">
      <c r="A43" s="18">
        <v>45243.0</v>
      </c>
      <c r="B43" s="15">
        <v>0.0</v>
      </c>
      <c r="C43" s="15">
        <v>11.0</v>
      </c>
      <c r="D43" s="15">
        <v>7.0</v>
      </c>
      <c r="E43" s="15">
        <v>26.0</v>
      </c>
      <c r="F43" s="15">
        <v>6.0</v>
      </c>
      <c r="G43" s="15">
        <v>0.0</v>
      </c>
      <c r="H43" s="15">
        <v>0.0</v>
      </c>
      <c r="I43" s="15">
        <v>0.0</v>
      </c>
      <c r="J43" s="15">
        <v>0.0</v>
      </c>
      <c r="K43" s="7">
        <f t="shared" si="13"/>
        <v>50</v>
      </c>
      <c r="L43" s="15">
        <v>11.0</v>
      </c>
      <c r="M43" s="15">
        <v>4.0</v>
      </c>
      <c r="N43" s="15">
        <v>30.0</v>
      </c>
      <c r="O43" s="15">
        <v>5.0</v>
      </c>
      <c r="P43" s="15">
        <v>0.0</v>
      </c>
      <c r="Q43" s="15">
        <v>0.0</v>
      </c>
      <c r="R43" s="15">
        <v>0.0</v>
      </c>
      <c r="S43" s="15">
        <v>0.0</v>
      </c>
      <c r="T43" s="8">
        <f t="shared" si="14"/>
        <v>50</v>
      </c>
      <c r="U43" s="8">
        <f t="shared" ref="U43:AB43" si="51">sum(C43+L43)</f>
        <v>22</v>
      </c>
      <c r="V43" s="8">
        <f t="shared" si="51"/>
        <v>11</v>
      </c>
      <c r="W43" s="8">
        <f t="shared" si="51"/>
        <v>56</v>
      </c>
      <c r="X43" s="8">
        <f t="shared" si="51"/>
        <v>11</v>
      </c>
      <c r="Y43" s="8">
        <f t="shared" si="51"/>
        <v>0</v>
      </c>
      <c r="Z43" s="8">
        <f t="shared" si="51"/>
        <v>0</v>
      </c>
      <c r="AA43" s="8">
        <f t="shared" si="51"/>
        <v>0</v>
      </c>
      <c r="AB43" s="8">
        <f t="shared" si="51"/>
        <v>0</v>
      </c>
      <c r="AC43" s="9">
        <f t="shared" si="3"/>
        <v>3</v>
      </c>
      <c r="AD43" s="11">
        <f t="shared" si="4"/>
        <v>25</v>
      </c>
      <c r="AE43" s="11">
        <f t="array" ref="AE43">AVEDEV(IF(U43:AB43&gt;0,U43:AB43))</f>
        <v>15.5</v>
      </c>
      <c r="AF43" s="11">
        <f t="shared" si="25"/>
        <v>3.333333333</v>
      </c>
      <c r="AG43" s="21" t="s">
        <v>78</v>
      </c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7">
        <f t="shared" si="13"/>
        <v>0</v>
      </c>
      <c r="L44" s="8"/>
      <c r="M44" s="8"/>
      <c r="N44" s="8"/>
      <c r="O44" s="8"/>
      <c r="P44" s="8"/>
      <c r="Q44" s="8"/>
      <c r="R44" s="8"/>
      <c r="S44" s="8"/>
      <c r="T44" s="8">
        <f t="shared" si="14"/>
        <v>0</v>
      </c>
      <c r="U44" s="8">
        <f t="shared" ref="U44:AB44" si="52">sum(C44+L44)</f>
        <v>0</v>
      </c>
      <c r="V44" s="8">
        <f t="shared" si="52"/>
        <v>0</v>
      </c>
      <c r="W44" s="8">
        <f t="shared" si="52"/>
        <v>0</v>
      </c>
      <c r="X44" s="8">
        <f t="shared" si="52"/>
        <v>0</v>
      </c>
      <c r="Y44" s="8">
        <f t="shared" si="52"/>
        <v>0</v>
      </c>
      <c r="Z44" s="8">
        <f t="shared" si="52"/>
        <v>0</v>
      </c>
      <c r="AA44" s="8">
        <f t="shared" si="52"/>
        <v>0</v>
      </c>
      <c r="AB44" s="8">
        <f t="shared" si="52"/>
        <v>0</v>
      </c>
      <c r="AC44" s="9">
        <f t="shared" si="3"/>
        <v>-1</v>
      </c>
      <c r="AD44" s="11" t="str">
        <f t="shared" si="4"/>
        <v>#DIV/0!</v>
      </c>
      <c r="AE44" s="11" t="str">
        <f t="array" ref="AE44">AVEDEV(IF(U44:AB44&gt;0,U44:AB44))</f>
        <v>#DIV/0!</v>
      </c>
      <c r="AF44" s="11" t="str">
        <f t="shared" si="25"/>
        <v>#DIV/0!</v>
      </c>
      <c r="AG44" s="20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7">
        <f t="shared" si="13"/>
        <v>0</v>
      </c>
      <c r="L45" s="8"/>
      <c r="M45" s="8"/>
      <c r="N45" s="8"/>
      <c r="O45" s="8"/>
      <c r="P45" s="8"/>
      <c r="Q45" s="8"/>
      <c r="R45" s="8"/>
      <c r="S45" s="8"/>
      <c r="T45" s="8">
        <f t="shared" si="14"/>
        <v>0</v>
      </c>
      <c r="U45" s="8">
        <f t="shared" ref="U45:AB45" si="53">sum(C45+L45)</f>
        <v>0</v>
      </c>
      <c r="V45" s="8">
        <f t="shared" si="53"/>
        <v>0</v>
      </c>
      <c r="W45" s="8">
        <f t="shared" si="53"/>
        <v>0</v>
      </c>
      <c r="X45" s="8">
        <f t="shared" si="53"/>
        <v>0</v>
      </c>
      <c r="Y45" s="8">
        <f t="shared" si="53"/>
        <v>0</v>
      </c>
      <c r="Z45" s="8">
        <f t="shared" si="53"/>
        <v>0</v>
      </c>
      <c r="AA45" s="8">
        <f t="shared" si="53"/>
        <v>0</v>
      </c>
      <c r="AB45" s="8">
        <f t="shared" si="53"/>
        <v>0</v>
      </c>
      <c r="AC45" s="9">
        <f t="shared" si="3"/>
        <v>-1</v>
      </c>
      <c r="AD45" s="11" t="str">
        <f t="shared" si="4"/>
        <v>#DIV/0!</v>
      </c>
      <c r="AE45" s="11" t="str">
        <f t="array" ref="AE45">AVEDEV(IF(U45:AB45&gt;0,U45:AB45))</f>
        <v>#DIV/0!</v>
      </c>
      <c r="AF45" s="11" t="str">
        <f t="shared" si="25"/>
        <v>#DIV/0!</v>
      </c>
      <c r="AG45" s="20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7">
        <f t="shared" si="13"/>
        <v>0</v>
      </c>
      <c r="L46" s="8"/>
      <c r="M46" s="8"/>
      <c r="N46" s="8"/>
      <c r="O46" s="8"/>
      <c r="P46" s="8"/>
      <c r="Q46" s="8"/>
      <c r="R46" s="8"/>
      <c r="S46" s="8"/>
      <c r="T46" s="8">
        <f t="shared" si="14"/>
        <v>0</v>
      </c>
      <c r="U46" s="8">
        <f t="shared" ref="U46:AB46" si="54">sum(C46+L46)</f>
        <v>0</v>
      </c>
      <c r="V46" s="8">
        <f t="shared" si="54"/>
        <v>0</v>
      </c>
      <c r="W46" s="8">
        <f t="shared" si="54"/>
        <v>0</v>
      </c>
      <c r="X46" s="8">
        <f t="shared" si="54"/>
        <v>0</v>
      </c>
      <c r="Y46" s="8">
        <f t="shared" si="54"/>
        <v>0</v>
      </c>
      <c r="Z46" s="8">
        <f t="shared" si="54"/>
        <v>0</v>
      </c>
      <c r="AA46" s="8">
        <f t="shared" si="54"/>
        <v>0</v>
      </c>
      <c r="AB46" s="8">
        <f t="shared" si="54"/>
        <v>0</v>
      </c>
      <c r="AC46" s="9">
        <f t="shared" si="3"/>
        <v>-1</v>
      </c>
      <c r="AD46" s="11" t="str">
        <f t="shared" si="4"/>
        <v>#DIV/0!</v>
      </c>
      <c r="AE46" s="11" t="str">
        <f t="array" ref="AE46">AVEDEV(IF(U46:AB46&gt;0,U46:AB46))</f>
        <v>#DIV/0!</v>
      </c>
      <c r="AF46" s="11" t="str">
        <f t="shared" si="25"/>
        <v>#DIV/0!</v>
      </c>
      <c r="AG46" s="20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7">
        <f t="shared" si="13"/>
        <v>0</v>
      </c>
      <c r="L47" s="8"/>
      <c r="M47" s="8"/>
      <c r="N47" s="8"/>
      <c r="O47" s="8"/>
      <c r="P47" s="8"/>
      <c r="Q47" s="8"/>
      <c r="R47" s="8"/>
      <c r="S47" s="8"/>
      <c r="T47" s="8">
        <f t="shared" si="14"/>
        <v>0</v>
      </c>
      <c r="U47" s="8">
        <f t="shared" ref="U47:AB47" si="55">sum(C47+L47)</f>
        <v>0</v>
      </c>
      <c r="V47" s="8">
        <f t="shared" si="55"/>
        <v>0</v>
      </c>
      <c r="W47" s="8">
        <f t="shared" si="55"/>
        <v>0</v>
      </c>
      <c r="X47" s="8">
        <f t="shared" si="55"/>
        <v>0</v>
      </c>
      <c r="Y47" s="8">
        <f t="shared" si="55"/>
        <v>0</v>
      </c>
      <c r="Z47" s="8">
        <f t="shared" si="55"/>
        <v>0</v>
      </c>
      <c r="AA47" s="8">
        <f t="shared" si="55"/>
        <v>0</v>
      </c>
      <c r="AB47" s="8">
        <f t="shared" si="55"/>
        <v>0</v>
      </c>
      <c r="AC47" s="9">
        <f t="shared" si="3"/>
        <v>-1</v>
      </c>
      <c r="AD47" s="11" t="str">
        <f t="shared" si="4"/>
        <v>#DIV/0!</v>
      </c>
      <c r="AE47" s="11" t="str">
        <f t="array" ref="AE47">AVEDEV(IF(U47:AB47&gt;0,U47:AB47))</f>
        <v>#DIV/0!</v>
      </c>
      <c r="AF47" s="11" t="str">
        <f t="shared" si="25"/>
        <v>#DIV/0!</v>
      </c>
      <c r="AG47" s="20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7">
        <f t="shared" si="13"/>
        <v>0</v>
      </c>
      <c r="L48" s="8"/>
      <c r="M48" s="8"/>
      <c r="N48" s="8"/>
      <c r="O48" s="8"/>
      <c r="P48" s="8"/>
      <c r="Q48" s="8"/>
      <c r="R48" s="8"/>
      <c r="S48" s="8"/>
      <c r="T48" s="8">
        <f t="shared" si="14"/>
        <v>0</v>
      </c>
      <c r="U48" s="8">
        <f t="shared" ref="U48:AB48" si="56">sum(C48+L48)</f>
        <v>0</v>
      </c>
      <c r="V48" s="8">
        <f t="shared" si="56"/>
        <v>0</v>
      </c>
      <c r="W48" s="8">
        <f t="shared" si="56"/>
        <v>0</v>
      </c>
      <c r="X48" s="8">
        <f t="shared" si="56"/>
        <v>0</v>
      </c>
      <c r="Y48" s="8">
        <f t="shared" si="56"/>
        <v>0</v>
      </c>
      <c r="Z48" s="8">
        <f t="shared" si="56"/>
        <v>0</v>
      </c>
      <c r="AA48" s="8">
        <f t="shared" si="56"/>
        <v>0</v>
      </c>
      <c r="AB48" s="8">
        <f t="shared" si="56"/>
        <v>0</v>
      </c>
      <c r="AC48" s="9">
        <f t="shared" si="3"/>
        <v>-1</v>
      </c>
      <c r="AD48" s="11" t="str">
        <f t="shared" si="4"/>
        <v>#DIV/0!</v>
      </c>
      <c r="AE48" s="11" t="str">
        <f t="array" ref="AE48">AVEDEV(IF(U48:AB48&gt;0,U48:AB48))</f>
        <v>#DIV/0!</v>
      </c>
      <c r="AF48" s="11" t="str">
        <f t="shared" si="25"/>
        <v>#DIV/0!</v>
      </c>
      <c r="AG48" s="20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20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20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20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2" width="6.5"/>
    <col customWidth="1" min="13" max="13" width="7.88"/>
    <col customWidth="1" min="14" max="14" width="6.63"/>
    <col customWidth="1" min="15" max="15" width="6.5"/>
    <col customWidth="1" min="16" max="16" width="7.13"/>
    <col customWidth="1" min="17" max="17" width="7.38"/>
    <col customWidth="1" min="18" max="18" width="6.5"/>
    <col customWidth="1" min="19" max="19" width="6.63"/>
    <col customWidth="1" min="38" max="38" width="10.38"/>
    <col customWidth="1" min="39" max="39" width="17.88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/>
      <c r="L1" s="7"/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/>
      <c r="W1" s="7"/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8" t="s">
        <v>61</v>
      </c>
      <c r="AG1" s="15" t="s">
        <v>100</v>
      </c>
      <c r="AH1" s="15" t="s">
        <v>116</v>
      </c>
      <c r="AI1" s="9" t="s">
        <v>62</v>
      </c>
      <c r="AJ1" s="9" t="s">
        <v>63</v>
      </c>
      <c r="AK1" s="9" t="s">
        <v>13</v>
      </c>
      <c r="AL1" s="9" t="s">
        <v>14</v>
      </c>
      <c r="AM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f>SUM(C2:J2)</f>
        <v>0</v>
      </c>
      <c r="N2" s="7"/>
      <c r="O2" s="7"/>
      <c r="P2" s="7"/>
      <c r="Q2" s="7"/>
      <c r="R2" s="7"/>
      <c r="S2" s="7"/>
      <c r="T2" s="7"/>
      <c r="U2" s="7"/>
      <c r="V2" s="7"/>
      <c r="W2" s="7"/>
      <c r="X2" s="7">
        <f>SUM(N2:U2)</f>
        <v>0</v>
      </c>
      <c r="Y2" s="7">
        <f t="shared" ref="Y2:AG2" si="1">sum(C2+N2)</f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E2" s="7">
        <f t="shared" si="1"/>
        <v>0</v>
      </c>
      <c r="AF2" s="8">
        <f t="shared" si="1"/>
        <v>0</v>
      </c>
      <c r="AG2" s="8">
        <f t="shared" si="1"/>
        <v>0</v>
      </c>
      <c r="AH2" s="8"/>
      <c r="AI2" s="9">
        <f t="shared" ref="AI2:AI50" si="3">(COUNTIF(Y2:AF2,"&gt;0")-1)</f>
        <v>-1</v>
      </c>
      <c r="AJ2" s="11" t="str">
        <f t="shared" ref="AJ2:AJ58" si="4">AVERAGEIF(Y2:AF2,"&gt;0")</f>
        <v>#DIV/0!</v>
      </c>
      <c r="AK2" s="11" t="str">
        <f t="array" ref="AK2">AVEDEV(IF(Y2:AF2&gt;0,Y2:AF2))</f>
        <v>#DIV/0!</v>
      </c>
      <c r="AL2" s="11"/>
      <c r="AM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>
        <f t="shared" ref="M3:M7" si="5">SUM(C3:I3)</f>
        <v>0</v>
      </c>
      <c r="N3" s="7"/>
      <c r="O3" s="7"/>
      <c r="P3" s="7"/>
      <c r="Q3" s="7"/>
      <c r="R3" s="7"/>
      <c r="S3" s="7"/>
      <c r="T3" s="7"/>
      <c r="U3" s="7"/>
      <c r="V3" s="7"/>
      <c r="W3" s="7"/>
      <c r="X3" s="7">
        <f t="shared" ref="X3:X7" si="6">SUM(N3:T3)</f>
        <v>0</v>
      </c>
      <c r="Y3" s="7">
        <f t="shared" ref="Y3:AG3" si="2">sum(C3+N3)</f>
        <v>0</v>
      </c>
      <c r="Z3" s="7">
        <f t="shared" si="2"/>
        <v>0</v>
      </c>
      <c r="AA3" s="7">
        <f t="shared" si="2"/>
        <v>0</v>
      </c>
      <c r="AB3" s="7">
        <f t="shared" si="2"/>
        <v>0</v>
      </c>
      <c r="AC3" s="7">
        <f t="shared" si="2"/>
        <v>0</v>
      </c>
      <c r="AD3" s="7">
        <f t="shared" si="2"/>
        <v>0</v>
      </c>
      <c r="AE3" s="7">
        <f t="shared" si="2"/>
        <v>0</v>
      </c>
      <c r="AF3" s="8">
        <f t="shared" si="2"/>
        <v>0</v>
      </c>
      <c r="AG3" s="8">
        <f t="shared" si="2"/>
        <v>0</v>
      </c>
      <c r="AH3" s="8"/>
      <c r="AI3" s="9">
        <f t="shared" si="3"/>
        <v>-1</v>
      </c>
      <c r="AJ3" s="11" t="str">
        <f t="shared" si="4"/>
        <v>#DIV/0!</v>
      </c>
      <c r="AK3" s="11" t="str">
        <f t="array" ref="AK3">AVEDEV(IF(Y3:AF3&gt;0,Y3:AF3))</f>
        <v>#DIV/0!</v>
      </c>
      <c r="AL3" s="11"/>
      <c r="AM3" s="12" t="s">
        <v>79</v>
      </c>
    </row>
    <row r="4" ht="15.75" customHeight="1">
      <c r="A4" s="10">
        <v>45177.0</v>
      </c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>
        <f t="shared" si="5"/>
        <v>0</v>
      </c>
      <c r="N4" s="7"/>
      <c r="O4" s="7"/>
      <c r="P4" s="7"/>
      <c r="Q4" s="7"/>
      <c r="R4" s="7"/>
      <c r="S4" s="7"/>
      <c r="T4" s="7"/>
      <c r="U4" s="7"/>
      <c r="V4" s="7"/>
      <c r="W4" s="7"/>
      <c r="X4" s="7">
        <f t="shared" si="6"/>
        <v>0</v>
      </c>
      <c r="Y4" s="7">
        <f t="shared" ref="Y4:AG4" si="7">sum(C4+N4)</f>
        <v>0</v>
      </c>
      <c r="Z4" s="7">
        <f t="shared" si="7"/>
        <v>0</v>
      </c>
      <c r="AA4" s="7">
        <f t="shared" si="7"/>
        <v>0</v>
      </c>
      <c r="AB4" s="7">
        <f t="shared" si="7"/>
        <v>0</v>
      </c>
      <c r="AC4" s="7">
        <f t="shared" si="7"/>
        <v>0</v>
      </c>
      <c r="AD4" s="7">
        <f t="shared" si="7"/>
        <v>0</v>
      </c>
      <c r="AE4" s="7">
        <f t="shared" si="7"/>
        <v>0</v>
      </c>
      <c r="AF4" s="8">
        <f t="shared" si="7"/>
        <v>0</v>
      </c>
      <c r="AG4" s="8">
        <f t="shared" si="7"/>
        <v>0</v>
      </c>
      <c r="AH4" s="8"/>
      <c r="AI4" s="9">
        <f t="shared" si="3"/>
        <v>-1</v>
      </c>
      <c r="AJ4" s="11" t="str">
        <f t="shared" si="4"/>
        <v>#DIV/0!</v>
      </c>
      <c r="AK4" s="11" t="str">
        <f t="array" ref="AK4">AVEDEV(IF(Y4:AF4&gt;0,Y4:AF4))</f>
        <v>#DIV/0!</v>
      </c>
      <c r="AL4" s="11"/>
      <c r="AM4" s="12" t="s">
        <v>80</v>
      </c>
    </row>
    <row r="5" ht="15.75" customHeight="1">
      <c r="A5" s="10">
        <v>45180.0</v>
      </c>
      <c r="B5" s="13"/>
      <c r="C5" s="7"/>
      <c r="D5" s="7"/>
      <c r="E5" s="7"/>
      <c r="F5" s="7"/>
      <c r="G5" s="7"/>
      <c r="H5" s="7"/>
      <c r="I5" s="7"/>
      <c r="J5" s="7"/>
      <c r="K5" s="7"/>
      <c r="L5" s="7"/>
      <c r="M5" s="7">
        <f t="shared" si="5"/>
        <v>0</v>
      </c>
      <c r="N5" s="7"/>
      <c r="O5" s="7"/>
      <c r="P5" s="7"/>
      <c r="Q5" s="7"/>
      <c r="R5" s="7"/>
      <c r="S5" s="7"/>
      <c r="T5" s="7"/>
      <c r="U5" s="7"/>
      <c r="V5" s="7"/>
      <c r="W5" s="7"/>
      <c r="X5" s="7">
        <f t="shared" si="6"/>
        <v>0</v>
      </c>
      <c r="Y5" s="7">
        <f t="shared" ref="Y5:AG5" si="8">sum(C5+N5)</f>
        <v>0</v>
      </c>
      <c r="Z5" s="7">
        <f t="shared" si="8"/>
        <v>0</v>
      </c>
      <c r="AA5" s="7">
        <f t="shared" si="8"/>
        <v>0</v>
      </c>
      <c r="AB5" s="7">
        <f t="shared" si="8"/>
        <v>0</v>
      </c>
      <c r="AC5" s="7">
        <f t="shared" si="8"/>
        <v>0</v>
      </c>
      <c r="AD5" s="7">
        <f t="shared" si="8"/>
        <v>0</v>
      </c>
      <c r="AE5" s="7">
        <f t="shared" si="8"/>
        <v>0</v>
      </c>
      <c r="AF5" s="8">
        <f t="shared" si="8"/>
        <v>0</v>
      </c>
      <c r="AG5" s="8">
        <f t="shared" si="8"/>
        <v>0</v>
      </c>
      <c r="AH5" s="8"/>
      <c r="AI5" s="9">
        <f t="shared" si="3"/>
        <v>-1</v>
      </c>
      <c r="AJ5" s="11" t="str">
        <f t="shared" si="4"/>
        <v>#DIV/0!</v>
      </c>
      <c r="AK5" s="11" t="str">
        <f t="array" ref="AK5">AVEDEV(IF(Y5:AF5&gt;0,Y5:AF5))</f>
        <v>#DIV/0!</v>
      </c>
      <c r="AL5" s="11" t="str">
        <f>AVEDEV(AJ3:AJ5)</f>
        <v>#DIV/0!</v>
      </c>
      <c r="AM5" s="12" t="s">
        <v>80</v>
      </c>
    </row>
    <row r="6" ht="15.75" customHeight="1">
      <c r="A6" s="10">
        <v>45181.0</v>
      </c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>
        <f t="shared" si="5"/>
        <v>0</v>
      </c>
      <c r="N6" s="7"/>
      <c r="O6" s="7"/>
      <c r="P6" s="7"/>
      <c r="Q6" s="7"/>
      <c r="R6" s="7"/>
      <c r="S6" s="7"/>
      <c r="T6" s="7"/>
      <c r="U6" s="7"/>
      <c r="V6" s="7"/>
      <c r="W6" s="7"/>
      <c r="X6" s="7">
        <f t="shared" si="6"/>
        <v>0</v>
      </c>
      <c r="Y6" s="7">
        <f t="shared" ref="Y6:AG6" si="9">sum(C6+N6)</f>
        <v>0</v>
      </c>
      <c r="Z6" s="7">
        <f t="shared" si="9"/>
        <v>0</v>
      </c>
      <c r="AA6" s="7">
        <f t="shared" si="9"/>
        <v>0</v>
      </c>
      <c r="AB6" s="7">
        <f t="shared" si="9"/>
        <v>0</v>
      </c>
      <c r="AC6" s="7">
        <f t="shared" si="9"/>
        <v>0</v>
      </c>
      <c r="AD6" s="7">
        <f t="shared" si="9"/>
        <v>0</v>
      </c>
      <c r="AE6" s="7">
        <f t="shared" si="9"/>
        <v>0</v>
      </c>
      <c r="AF6" s="8">
        <f t="shared" si="9"/>
        <v>0</v>
      </c>
      <c r="AG6" s="8">
        <f t="shared" si="9"/>
        <v>0</v>
      </c>
      <c r="AH6" s="8"/>
      <c r="AI6" s="9">
        <f t="shared" si="3"/>
        <v>-1</v>
      </c>
      <c r="AJ6" s="11" t="str">
        <f t="shared" si="4"/>
        <v>#DIV/0!</v>
      </c>
      <c r="AK6" s="11" t="str">
        <f t="array" ref="AK6">AVEDEV(IF(Y6:AF6&gt;0,Y6:AF6))</f>
        <v>#DIV/0!</v>
      </c>
      <c r="AL6" s="11" t="str">
        <f t="shared" ref="AL6:AL7" si="11">AVEDEV(AJ5:AJ6)</f>
        <v>#DIV/0!</v>
      </c>
      <c r="AM6" s="12" t="s">
        <v>80</v>
      </c>
    </row>
    <row r="7" ht="15.75" customHeight="1">
      <c r="A7" s="10">
        <v>45182.0</v>
      </c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>
        <f t="shared" si="5"/>
        <v>0</v>
      </c>
      <c r="N7" s="7"/>
      <c r="O7" s="7"/>
      <c r="P7" s="7"/>
      <c r="Q7" s="7"/>
      <c r="R7" s="7"/>
      <c r="S7" s="7"/>
      <c r="T7" s="7"/>
      <c r="U7" s="7"/>
      <c r="V7" s="7"/>
      <c r="W7" s="7"/>
      <c r="X7" s="7">
        <f t="shared" si="6"/>
        <v>0</v>
      </c>
      <c r="Y7" s="7">
        <f t="shared" ref="Y7:AG7" si="10">sum(C7+N7)</f>
        <v>0</v>
      </c>
      <c r="Z7" s="7">
        <f t="shared" si="10"/>
        <v>0</v>
      </c>
      <c r="AA7" s="7">
        <f t="shared" si="10"/>
        <v>0</v>
      </c>
      <c r="AB7" s="7">
        <f t="shared" si="10"/>
        <v>0</v>
      </c>
      <c r="AC7" s="7">
        <f t="shared" si="10"/>
        <v>0</v>
      </c>
      <c r="AD7" s="7">
        <f t="shared" si="10"/>
        <v>0</v>
      </c>
      <c r="AE7" s="7">
        <f t="shared" si="10"/>
        <v>0</v>
      </c>
      <c r="AF7" s="8">
        <f t="shared" si="10"/>
        <v>0</v>
      </c>
      <c r="AG7" s="8">
        <f t="shared" si="10"/>
        <v>0</v>
      </c>
      <c r="AH7" s="8"/>
      <c r="AI7" s="9">
        <f t="shared" si="3"/>
        <v>-1</v>
      </c>
      <c r="AJ7" s="11" t="str">
        <f t="shared" si="4"/>
        <v>#DIV/0!</v>
      </c>
      <c r="AK7" s="11" t="str">
        <f t="array" ref="AK7">AVEDEV(IF(Y7:AF7&gt;0,Y7:AF7))</f>
        <v>#DIV/0!</v>
      </c>
      <c r="AL7" s="11" t="str">
        <f t="shared" si="11"/>
        <v>#DIV/0!</v>
      </c>
      <c r="AM7" s="12" t="s">
        <v>80</v>
      </c>
    </row>
    <row r="8" ht="15.75" customHeight="1">
      <c r="A8" s="10">
        <v>45183.0</v>
      </c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>
        <f t="shared" ref="M8:M50" si="13">SUM(C8:J8)</f>
        <v>0</v>
      </c>
      <c r="N8" s="7"/>
      <c r="O8" s="7"/>
      <c r="P8" s="7"/>
      <c r="Q8" s="7"/>
      <c r="R8" s="7"/>
      <c r="S8" s="7"/>
      <c r="T8" s="7"/>
      <c r="U8" s="7"/>
      <c r="V8" s="7"/>
      <c r="W8" s="7"/>
      <c r="X8" s="7">
        <f t="shared" ref="X8:X50" si="14">SUM(N8:U8)</f>
        <v>0</v>
      </c>
      <c r="Y8" s="7">
        <f t="shared" ref="Y8:AG8" si="12">sum(C8+N8)</f>
        <v>0</v>
      </c>
      <c r="Z8" s="7">
        <f t="shared" si="12"/>
        <v>0</v>
      </c>
      <c r="AA8" s="7">
        <f t="shared" si="12"/>
        <v>0</v>
      </c>
      <c r="AB8" s="7">
        <f t="shared" si="12"/>
        <v>0</v>
      </c>
      <c r="AC8" s="7">
        <f t="shared" si="12"/>
        <v>0</v>
      </c>
      <c r="AD8" s="7">
        <f t="shared" si="12"/>
        <v>0</v>
      </c>
      <c r="AE8" s="7">
        <f t="shared" si="12"/>
        <v>0</v>
      </c>
      <c r="AF8" s="8">
        <f t="shared" si="12"/>
        <v>0</v>
      </c>
      <c r="AG8" s="8">
        <f t="shared" si="12"/>
        <v>0</v>
      </c>
      <c r="AH8" s="8"/>
      <c r="AI8" s="9">
        <f t="shared" si="3"/>
        <v>-1</v>
      </c>
      <c r="AJ8" s="11" t="str">
        <f t="shared" si="4"/>
        <v>#DIV/0!</v>
      </c>
      <c r="AK8" s="11" t="str">
        <f t="array" ref="AK8">AVEDEV(IF(Y8:AF8&gt;0,Y8:AF8))</f>
        <v>#DIV/0!</v>
      </c>
      <c r="AL8" s="11" t="str">
        <f>AVEDEV(AJ6:AJ8)</f>
        <v>#DIV/0!</v>
      </c>
      <c r="AM8" s="12" t="s">
        <v>80</v>
      </c>
    </row>
    <row r="9" ht="15.75" customHeight="1">
      <c r="A9" s="10">
        <v>45184.0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>
        <f t="shared" si="13"/>
        <v>0</v>
      </c>
      <c r="N9" s="7"/>
      <c r="O9" s="7"/>
      <c r="P9" s="7"/>
      <c r="Q9" s="7"/>
      <c r="R9" s="7"/>
      <c r="S9" s="7"/>
      <c r="T9" s="7"/>
      <c r="U9" s="7"/>
      <c r="V9" s="7"/>
      <c r="W9" s="7"/>
      <c r="X9" s="7">
        <f t="shared" si="14"/>
        <v>0</v>
      </c>
      <c r="Y9" s="7">
        <f t="shared" ref="Y9:AG9" si="15">sum(C9+N9)</f>
        <v>0</v>
      </c>
      <c r="Z9" s="7">
        <f t="shared" si="15"/>
        <v>0</v>
      </c>
      <c r="AA9" s="7">
        <f t="shared" si="15"/>
        <v>0</v>
      </c>
      <c r="AB9" s="7">
        <f t="shared" si="15"/>
        <v>0</v>
      </c>
      <c r="AC9" s="7">
        <f t="shared" si="15"/>
        <v>0</v>
      </c>
      <c r="AD9" s="7">
        <f t="shared" si="15"/>
        <v>0</v>
      </c>
      <c r="AE9" s="7">
        <f t="shared" si="15"/>
        <v>0</v>
      </c>
      <c r="AF9" s="8">
        <f t="shared" si="15"/>
        <v>0</v>
      </c>
      <c r="AG9" s="8">
        <f t="shared" si="15"/>
        <v>0</v>
      </c>
      <c r="AH9" s="8"/>
      <c r="AI9" s="9">
        <f t="shared" si="3"/>
        <v>-1</v>
      </c>
      <c r="AJ9" s="11" t="str">
        <f t="shared" si="4"/>
        <v>#DIV/0!</v>
      </c>
      <c r="AK9" s="11" t="str">
        <f t="array" ref="AK9">AVEDEV(IF(Y9:AF9&gt;0,Y9:AF9))</f>
        <v>#DIV/0!</v>
      </c>
      <c r="AL9" s="11" t="str">
        <f t="shared" ref="AL9:AL17" si="17">AVEDEV(AJ6:AJ9)</f>
        <v>#DIV/0!</v>
      </c>
      <c r="AM9" s="12" t="s">
        <v>107</v>
      </c>
    </row>
    <row r="10" ht="15.75" customHeight="1">
      <c r="A10" s="10">
        <v>45185.0</v>
      </c>
      <c r="B10" s="8"/>
      <c r="C10" s="8"/>
      <c r="D10" s="8"/>
      <c r="E10" s="8"/>
      <c r="F10" s="8"/>
      <c r="G10" s="8"/>
      <c r="H10" s="8"/>
      <c r="I10" s="8"/>
      <c r="J10" s="7"/>
      <c r="K10" s="7"/>
      <c r="L10" s="7"/>
      <c r="M10" s="7">
        <f t="shared" si="13"/>
        <v>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>
        <f t="shared" si="14"/>
        <v>0</v>
      </c>
      <c r="Y10" s="8">
        <f t="shared" ref="Y10:AG10" si="16">sum(C10+N10)</f>
        <v>0</v>
      </c>
      <c r="Z10" s="8">
        <f t="shared" si="16"/>
        <v>0</v>
      </c>
      <c r="AA10" s="8">
        <f t="shared" si="16"/>
        <v>0</v>
      </c>
      <c r="AB10" s="8">
        <f t="shared" si="16"/>
        <v>0</v>
      </c>
      <c r="AC10" s="8">
        <f t="shared" si="16"/>
        <v>0</v>
      </c>
      <c r="AD10" s="8">
        <f t="shared" si="16"/>
        <v>0</v>
      </c>
      <c r="AE10" s="8">
        <f t="shared" si="16"/>
        <v>0</v>
      </c>
      <c r="AF10" s="8">
        <f t="shared" si="16"/>
        <v>0</v>
      </c>
      <c r="AG10" s="8">
        <f t="shared" si="16"/>
        <v>0</v>
      </c>
      <c r="AH10" s="8"/>
      <c r="AI10" s="9">
        <f t="shared" si="3"/>
        <v>-1</v>
      </c>
      <c r="AJ10" s="11" t="str">
        <f t="shared" si="4"/>
        <v>#DIV/0!</v>
      </c>
      <c r="AK10" s="11" t="str">
        <f t="array" ref="AK10">AVEDEV(IF(Y10:AF10&gt;0,Y10:AF10))</f>
        <v>#DIV/0!</v>
      </c>
      <c r="AL10" s="11" t="str">
        <f t="shared" si="17"/>
        <v>#DIV/0!</v>
      </c>
      <c r="AM10" s="12" t="s">
        <v>80</v>
      </c>
    </row>
    <row r="11" ht="15.75" customHeight="1">
      <c r="A11" s="10">
        <v>45186.0</v>
      </c>
      <c r="B11" s="8"/>
      <c r="C11" s="8"/>
      <c r="D11" s="8"/>
      <c r="E11" s="8"/>
      <c r="F11" s="8"/>
      <c r="G11" s="8"/>
      <c r="H11" s="8"/>
      <c r="I11" s="8"/>
      <c r="J11" s="7"/>
      <c r="K11" s="7"/>
      <c r="L11" s="7"/>
      <c r="M11" s="7">
        <f t="shared" si="13"/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>
        <f t="shared" si="14"/>
        <v>0</v>
      </c>
      <c r="Y11" s="8">
        <f t="shared" ref="Y11:AG11" si="18">sum(C11+N11)</f>
        <v>0</v>
      </c>
      <c r="Z11" s="8">
        <f t="shared" si="18"/>
        <v>0</v>
      </c>
      <c r="AA11" s="8">
        <f t="shared" si="18"/>
        <v>0</v>
      </c>
      <c r="AB11" s="8">
        <f t="shared" si="18"/>
        <v>0</v>
      </c>
      <c r="AC11" s="8">
        <f t="shared" si="18"/>
        <v>0</v>
      </c>
      <c r="AD11" s="8">
        <f t="shared" si="18"/>
        <v>0</v>
      </c>
      <c r="AE11" s="8">
        <f t="shared" si="18"/>
        <v>0</v>
      </c>
      <c r="AF11" s="8">
        <f t="shared" si="18"/>
        <v>0</v>
      </c>
      <c r="AG11" s="8">
        <f t="shared" si="18"/>
        <v>0</v>
      </c>
      <c r="AH11" s="8"/>
      <c r="AI11" s="9">
        <f t="shared" si="3"/>
        <v>-1</v>
      </c>
      <c r="AJ11" s="11" t="str">
        <f t="shared" si="4"/>
        <v>#DIV/0!</v>
      </c>
      <c r="AK11" s="11" t="str">
        <f t="array" ref="AK11">AVEDEV(IF(Y11:AF11&gt;0,Y11:AF11))</f>
        <v>#DIV/0!</v>
      </c>
      <c r="AL11" s="11" t="str">
        <f t="shared" si="17"/>
        <v>#DIV/0!</v>
      </c>
      <c r="AM11" s="12" t="s">
        <v>107</v>
      </c>
    </row>
    <row r="12" ht="15.75" customHeight="1">
      <c r="A12" s="10">
        <v>45187.0</v>
      </c>
      <c r="B12" s="8"/>
      <c r="C12" s="8"/>
      <c r="D12" s="8"/>
      <c r="E12" s="8"/>
      <c r="F12" s="8"/>
      <c r="G12" s="8"/>
      <c r="H12" s="8"/>
      <c r="I12" s="8"/>
      <c r="J12" s="7"/>
      <c r="K12" s="7"/>
      <c r="L12" s="7"/>
      <c r="M12" s="7">
        <f t="shared" si="13"/>
        <v>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>
        <f t="shared" si="14"/>
        <v>0</v>
      </c>
      <c r="Y12" s="8">
        <f t="shared" ref="Y12:AG12" si="19">sum(C12+N12)</f>
        <v>0</v>
      </c>
      <c r="Z12" s="8">
        <f t="shared" si="19"/>
        <v>0</v>
      </c>
      <c r="AA12" s="8">
        <f t="shared" si="19"/>
        <v>0</v>
      </c>
      <c r="AB12" s="8">
        <f t="shared" si="19"/>
        <v>0</v>
      </c>
      <c r="AC12" s="8">
        <f t="shared" si="19"/>
        <v>0</v>
      </c>
      <c r="AD12" s="8">
        <f t="shared" si="19"/>
        <v>0</v>
      </c>
      <c r="AE12" s="8">
        <f t="shared" si="19"/>
        <v>0</v>
      </c>
      <c r="AF12" s="8">
        <f t="shared" si="19"/>
        <v>0</v>
      </c>
      <c r="AG12" s="8">
        <f t="shared" si="19"/>
        <v>0</v>
      </c>
      <c r="AH12" s="8"/>
      <c r="AI12" s="9">
        <f t="shared" si="3"/>
        <v>-1</v>
      </c>
      <c r="AJ12" s="11" t="str">
        <f t="shared" si="4"/>
        <v>#DIV/0!</v>
      </c>
      <c r="AK12" s="11" t="str">
        <f t="array" ref="AK12">AVEDEV(IF(Y12:AF12&gt;0,Y12:AF12))</f>
        <v>#DIV/0!</v>
      </c>
      <c r="AL12" s="11" t="str">
        <f t="shared" si="17"/>
        <v>#DIV/0!</v>
      </c>
      <c r="AM12" s="12" t="s">
        <v>81</v>
      </c>
    </row>
    <row r="13" ht="15.75" customHeight="1">
      <c r="A13" s="10">
        <v>45188.0</v>
      </c>
      <c r="B13" s="8"/>
      <c r="C13" s="8"/>
      <c r="D13" s="8"/>
      <c r="E13" s="8"/>
      <c r="F13" s="8"/>
      <c r="G13" s="8"/>
      <c r="H13" s="8"/>
      <c r="I13" s="8"/>
      <c r="J13" s="7"/>
      <c r="K13" s="7"/>
      <c r="L13" s="7"/>
      <c r="M13" s="7">
        <f t="shared" si="13"/>
        <v>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>
        <f t="shared" si="14"/>
        <v>0</v>
      </c>
      <c r="Y13" s="8">
        <f t="shared" ref="Y13:AG13" si="20">sum(C13+N13)</f>
        <v>0</v>
      </c>
      <c r="Z13" s="8">
        <f t="shared" si="20"/>
        <v>0</v>
      </c>
      <c r="AA13" s="8">
        <f t="shared" si="20"/>
        <v>0</v>
      </c>
      <c r="AB13" s="8">
        <f t="shared" si="20"/>
        <v>0</v>
      </c>
      <c r="AC13" s="8">
        <f t="shared" si="20"/>
        <v>0</v>
      </c>
      <c r="AD13" s="8">
        <f t="shared" si="20"/>
        <v>0</v>
      </c>
      <c r="AE13" s="8">
        <f t="shared" si="20"/>
        <v>0</v>
      </c>
      <c r="AF13" s="8">
        <f t="shared" si="20"/>
        <v>0</v>
      </c>
      <c r="AG13" s="8">
        <f t="shared" si="20"/>
        <v>0</v>
      </c>
      <c r="AH13" s="8"/>
      <c r="AI13" s="9">
        <f t="shared" si="3"/>
        <v>-1</v>
      </c>
      <c r="AJ13" s="11" t="str">
        <f t="shared" si="4"/>
        <v>#DIV/0!</v>
      </c>
      <c r="AK13" s="11" t="str">
        <f t="array" ref="AK13">AVEDEV(IF(Y13:AF13&gt;0,Y13:AF13))</f>
        <v>#DIV/0!</v>
      </c>
      <c r="AL13" s="11" t="str">
        <f t="shared" si="17"/>
        <v>#DIV/0!</v>
      </c>
      <c r="AM13" s="12" t="s">
        <v>80</v>
      </c>
    </row>
    <row r="14" ht="15.75" customHeight="1">
      <c r="A14" s="10">
        <v>45189.0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>
        <f t="shared" si="13"/>
        <v>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>
        <f t="shared" si="14"/>
        <v>0</v>
      </c>
      <c r="Y14" s="8">
        <f t="shared" ref="Y14:AG14" si="21">sum(C14+N14)</f>
        <v>0</v>
      </c>
      <c r="Z14" s="8">
        <f t="shared" si="21"/>
        <v>0</v>
      </c>
      <c r="AA14" s="8">
        <f t="shared" si="21"/>
        <v>0</v>
      </c>
      <c r="AB14" s="8">
        <f t="shared" si="21"/>
        <v>0</v>
      </c>
      <c r="AC14" s="8">
        <f t="shared" si="21"/>
        <v>0</v>
      </c>
      <c r="AD14" s="8">
        <f t="shared" si="21"/>
        <v>0</v>
      </c>
      <c r="AE14" s="8">
        <f t="shared" si="21"/>
        <v>0</v>
      </c>
      <c r="AF14" s="8">
        <f t="shared" si="21"/>
        <v>0</v>
      </c>
      <c r="AG14" s="8">
        <f t="shared" si="21"/>
        <v>0</v>
      </c>
      <c r="AH14" s="8"/>
      <c r="AI14" s="9">
        <f t="shared" si="3"/>
        <v>-1</v>
      </c>
      <c r="AJ14" s="11" t="str">
        <f t="shared" si="4"/>
        <v>#DIV/0!</v>
      </c>
      <c r="AK14" s="11" t="str">
        <f t="array" ref="AK14">AVEDEV(IF(Y14:AF14&gt;0,Y14:AF14))</f>
        <v>#DIV/0!</v>
      </c>
      <c r="AL14" s="11" t="str">
        <f t="shared" si="17"/>
        <v>#DIV/0!</v>
      </c>
      <c r="AM14" s="12" t="s">
        <v>101</v>
      </c>
    </row>
    <row r="15" ht="15.75" customHeight="1">
      <c r="A15" s="10">
        <v>45190.0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">
        <f t="shared" si="13"/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>
        <f t="shared" si="14"/>
        <v>0</v>
      </c>
      <c r="Y15" s="8">
        <f t="shared" ref="Y15:AG15" si="22">sum(C15+N15)</f>
        <v>0</v>
      </c>
      <c r="Z15" s="8">
        <f t="shared" si="22"/>
        <v>0</v>
      </c>
      <c r="AA15" s="8">
        <f t="shared" si="22"/>
        <v>0</v>
      </c>
      <c r="AB15" s="8">
        <f t="shared" si="22"/>
        <v>0</v>
      </c>
      <c r="AC15" s="8">
        <f t="shared" si="22"/>
        <v>0</v>
      </c>
      <c r="AD15" s="8">
        <f t="shared" si="22"/>
        <v>0</v>
      </c>
      <c r="AE15" s="8">
        <f t="shared" si="22"/>
        <v>0</v>
      </c>
      <c r="AF15" s="8">
        <f t="shared" si="22"/>
        <v>0</v>
      </c>
      <c r="AG15" s="8">
        <f t="shared" si="22"/>
        <v>0</v>
      </c>
      <c r="AH15" s="8"/>
      <c r="AI15" s="9">
        <f t="shared" si="3"/>
        <v>-1</v>
      </c>
      <c r="AJ15" s="11" t="str">
        <f t="shared" si="4"/>
        <v>#DIV/0!</v>
      </c>
      <c r="AK15" s="11" t="str">
        <f t="array" ref="AK15">AVEDEV(IF(Y15:AF15&gt;0,Y15:AF15))</f>
        <v>#DIV/0!</v>
      </c>
      <c r="AL15" s="11" t="str">
        <f t="shared" si="17"/>
        <v>#DIV/0!</v>
      </c>
      <c r="AM15" s="12" t="s">
        <v>101</v>
      </c>
    </row>
    <row r="16" ht="15.75" customHeight="1">
      <c r="A16" s="10">
        <v>45191.0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>
        <f t="shared" si="13"/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>
        <f t="shared" si="14"/>
        <v>0</v>
      </c>
      <c r="Y16" s="8">
        <f t="shared" ref="Y16:AG16" si="23">sum(C16+N16)</f>
        <v>0</v>
      </c>
      <c r="Z16" s="8">
        <f t="shared" si="23"/>
        <v>0</v>
      </c>
      <c r="AA16" s="8">
        <f t="shared" si="23"/>
        <v>0</v>
      </c>
      <c r="AB16" s="8">
        <f t="shared" si="23"/>
        <v>0</v>
      </c>
      <c r="AC16" s="8">
        <f t="shared" si="23"/>
        <v>0</v>
      </c>
      <c r="AD16" s="8">
        <f t="shared" si="23"/>
        <v>0</v>
      </c>
      <c r="AE16" s="8">
        <f t="shared" si="23"/>
        <v>0</v>
      </c>
      <c r="AF16" s="8">
        <f t="shared" si="23"/>
        <v>0</v>
      </c>
      <c r="AG16" s="8">
        <f t="shared" si="23"/>
        <v>0</v>
      </c>
      <c r="AH16" s="8"/>
      <c r="AI16" s="9">
        <f t="shared" si="3"/>
        <v>-1</v>
      </c>
      <c r="AJ16" s="11" t="str">
        <f t="shared" si="4"/>
        <v>#DIV/0!</v>
      </c>
      <c r="AK16" s="11" t="str">
        <f t="array" ref="AK16">AVEDEV(IF(Y16:AF16&gt;0,Y16:AF16))</f>
        <v>#DIV/0!</v>
      </c>
      <c r="AL16" s="11" t="str">
        <f t="shared" si="17"/>
        <v>#DIV/0!</v>
      </c>
      <c r="AM16" s="12" t="s">
        <v>117</v>
      </c>
    </row>
    <row r="17" ht="15.75" customHeight="1">
      <c r="A17" s="10">
        <v>45192.0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>
        <f t="shared" si="13"/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f t="shared" si="14"/>
        <v>0</v>
      </c>
      <c r="Y17" s="8">
        <f t="shared" ref="Y17:AG17" si="24">sum(C17+N17)</f>
        <v>0</v>
      </c>
      <c r="Z17" s="8">
        <f t="shared" si="24"/>
        <v>0</v>
      </c>
      <c r="AA17" s="8">
        <f t="shared" si="24"/>
        <v>0</v>
      </c>
      <c r="AB17" s="8">
        <f t="shared" si="24"/>
        <v>0</v>
      </c>
      <c r="AC17" s="8">
        <f t="shared" si="24"/>
        <v>0</v>
      </c>
      <c r="AD17" s="8">
        <f t="shared" si="24"/>
        <v>0</v>
      </c>
      <c r="AE17" s="8">
        <f t="shared" si="24"/>
        <v>0</v>
      </c>
      <c r="AF17" s="8">
        <f t="shared" si="24"/>
        <v>0</v>
      </c>
      <c r="AG17" s="8">
        <f t="shared" si="24"/>
        <v>0</v>
      </c>
      <c r="AH17" s="8"/>
      <c r="AI17" s="9">
        <f t="shared" si="3"/>
        <v>-1</v>
      </c>
      <c r="AJ17" s="11" t="str">
        <f t="shared" si="4"/>
        <v>#DIV/0!</v>
      </c>
      <c r="AK17" s="11" t="str">
        <f t="array" ref="AK17">AVEDEV(IF(Y17:AF17&gt;0,Y17:AF17))</f>
        <v>#DIV/0!</v>
      </c>
      <c r="AL17" s="11" t="str">
        <f t="shared" si="17"/>
        <v>#DIV/0!</v>
      </c>
      <c r="AM17" s="12" t="s">
        <v>118</v>
      </c>
    </row>
    <row r="18" ht="15.75" customHeight="1">
      <c r="A18" s="10">
        <v>45194.0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>
        <f t="shared" si="13"/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>
        <f t="shared" si="14"/>
        <v>0</v>
      </c>
      <c r="Y18" s="8">
        <f t="shared" ref="Y18:AG18" si="25">sum(C18+N18)</f>
        <v>0</v>
      </c>
      <c r="Z18" s="8">
        <f t="shared" si="25"/>
        <v>0</v>
      </c>
      <c r="AA18" s="8">
        <f t="shared" si="25"/>
        <v>0</v>
      </c>
      <c r="AB18" s="8">
        <f t="shared" si="25"/>
        <v>0</v>
      </c>
      <c r="AC18" s="8">
        <f t="shared" si="25"/>
        <v>0</v>
      </c>
      <c r="AD18" s="8">
        <f t="shared" si="25"/>
        <v>0</v>
      </c>
      <c r="AE18" s="8">
        <f t="shared" si="25"/>
        <v>0</v>
      </c>
      <c r="AF18" s="8">
        <f t="shared" si="25"/>
        <v>0</v>
      </c>
      <c r="AG18" s="8">
        <f t="shared" si="25"/>
        <v>0</v>
      </c>
      <c r="AH18" s="8"/>
      <c r="AI18" s="9">
        <f t="shared" si="3"/>
        <v>-1</v>
      </c>
      <c r="AJ18" s="11" t="str">
        <f t="shared" si="4"/>
        <v>#DIV/0!</v>
      </c>
      <c r="AK18" s="11" t="str">
        <f t="array" ref="AK18">AVEDEV(IF(Y18:AF18&gt;0,Y18:AF18))</f>
        <v>#DIV/0!</v>
      </c>
      <c r="AL18" s="11" t="str">
        <f t="shared" ref="AL18:AL20" si="27">AVEDEV(AJ16:AJ18)</f>
        <v>#DIV/0!</v>
      </c>
      <c r="AM18" s="12" t="s">
        <v>119</v>
      </c>
    </row>
    <row r="19" ht="15.75" customHeight="1">
      <c r="A19" s="10">
        <v>45195.0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">
        <f t="shared" si="13"/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f t="shared" si="14"/>
        <v>0</v>
      </c>
      <c r="Y19" s="8">
        <f t="shared" ref="Y19:AG19" si="26">sum(C19+N19)</f>
        <v>0</v>
      </c>
      <c r="Z19" s="8">
        <f t="shared" si="26"/>
        <v>0</v>
      </c>
      <c r="AA19" s="8">
        <f t="shared" si="26"/>
        <v>0</v>
      </c>
      <c r="AB19" s="8">
        <f t="shared" si="26"/>
        <v>0</v>
      </c>
      <c r="AC19" s="8">
        <f t="shared" si="26"/>
        <v>0</v>
      </c>
      <c r="AD19" s="8">
        <f t="shared" si="26"/>
        <v>0</v>
      </c>
      <c r="AE19" s="8">
        <f t="shared" si="26"/>
        <v>0</v>
      </c>
      <c r="AF19" s="8">
        <f t="shared" si="26"/>
        <v>0</v>
      </c>
      <c r="AG19" s="8">
        <f t="shared" si="26"/>
        <v>0</v>
      </c>
      <c r="AH19" s="8"/>
      <c r="AI19" s="9">
        <f t="shared" si="3"/>
        <v>-1</v>
      </c>
      <c r="AJ19" s="11" t="str">
        <f t="shared" si="4"/>
        <v>#DIV/0!</v>
      </c>
      <c r="AK19" s="11" t="str">
        <f t="array" ref="AK19">AVEDEV(IF(Y19:AF19&gt;0,Y19:AF19))</f>
        <v>#DIV/0!</v>
      </c>
      <c r="AL19" s="11" t="str">
        <f t="shared" si="27"/>
        <v>#DIV/0!</v>
      </c>
      <c r="AM19" s="12" t="s">
        <v>120</v>
      </c>
    </row>
    <row r="20" ht="15.75" customHeight="1">
      <c r="A20" s="10">
        <v>45196.0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>
        <f t="shared" si="13"/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>
        <f t="shared" si="14"/>
        <v>0</v>
      </c>
      <c r="Y20" s="8">
        <f t="shared" ref="Y20:AG20" si="28">sum(C20+N20)</f>
        <v>0</v>
      </c>
      <c r="Z20" s="8">
        <f t="shared" si="28"/>
        <v>0</v>
      </c>
      <c r="AA20" s="8">
        <f t="shared" si="28"/>
        <v>0</v>
      </c>
      <c r="AB20" s="8">
        <f t="shared" si="28"/>
        <v>0</v>
      </c>
      <c r="AC20" s="8">
        <f t="shared" si="28"/>
        <v>0</v>
      </c>
      <c r="AD20" s="8">
        <f t="shared" si="28"/>
        <v>0</v>
      </c>
      <c r="AE20" s="8">
        <f t="shared" si="28"/>
        <v>0</v>
      </c>
      <c r="AF20" s="8">
        <f t="shared" si="28"/>
        <v>0</v>
      </c>
      <c r="AG20" s="8">
        <f t="shared" si="28"/>
        <v>0</v>
      </c>
      <c r="AH20" s="8"/>
      <c r="AI20" s="9">
        <f t="shared" si="3"/>
        <v>-1</v>
      </c>
      <c r="AJ20" s="11" t="str">
        <f t="shared" si="4"/>
        <v>#DIV/0!</v>
      </c>
      <c r="AK20" s="11" t="str">
        <f t="array" ref="AK20">AVEDEV(IF(Y20:AF20&gt;0,Y20:AF20))</f>
        <v>#DIV/0!</v>
      </c>
      <c r="AL20" s="11" t="str">
        <f t="shared" si="27"/>
        <v>#DIV/0!</v>
      </c>
      <c r="AM20" s="12" t="s">
        <v>121</v>
      </c>
    </row>
    <row r="21" ht="15.75" customHeight="1">
      <c r="A21" s="10">
        <v>45197.0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>
        <f t="shared" si="13"/>
        <v>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f t="shared" si="14"/>
        <v>0</v>
      </c>
      <c r="Y21" s="8">
        <f t="shared" ref="Y21:AG21" si="29">sum(C21+N21)</f>
        <v>0</v>
      </c>
      <c r="Z21" s="8">
        <f t="shared" si="29"/>
        <v>0</v>
      </c>
      <c r="AA21" s="8">
        <f t="shared" si="29"/>
        <v>0</v>
      </c>
      <c r="AB21" s="8">
        <f t="shared" si="29"/>
        <v>0</v>
      </c>
      <c r="AC21" s="8">
        <f t="shared" si="29"/>
        <v>0</v>
      </c>
      <c r="AD21" s="8">
        <f t="shared" si="29"/>
        <v>0</v>
      </c>
      <c r="AE21" s="8">
        <f t="shared" si="29"/>
        <v>0</v>
      </c>
      <c r="AF21" s="8">
        <f t="shared" si="29"/>
        <v>0</v>
      </c>
      <c r="AG21" s="8">
        <f t="shared" si="29"/>
        <v>0</v>
      </c>
      <c r="AH21" s="8"/>
      <c r="AI21" s="9">
        <f t="shared" si="3"/>
        <v>-1</v>
      </c>
      <c r="AJ21" s="11" t="str">
        <f t="shared" si="4"/>
        <v>#DIV/0!</v>
      </c>
      <c r="AK21" s="11" t="str">
        <f t="array" ref="AK21">AVEDEV(IF(Y21:AF21&gt;0,Y21:AF21))</f>
        <v>#DIV/0!</v>
      </c>
      <c r="AL21" s="11" t="str">
        <f>AVEDEV(AJ18:AJ21)</f>
        <v>#DIV/0!</v>
      </c>
      <c r="AM21" s="12" t="s">
        <v>122</v>
      </c>
    </row>
    <row r="22" ht="15.75" customHeight="1">
      <c r="A22" s="10">
        <v>45200.0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>
        <f t="shared" si="13"/>
        <v>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f t="shared" si="14"/>
        <v>0</v>
      </c>
      <c r="Y22" s="8">
        <f t="shared" ref="Y22:AG22" si="30">sum(C22+N22)</f>
        <v>0</v>
      </c>
      <c r="Z22" s="8">
        <f t="shared" si="30"/>
        <v>0</v>
      </c>
      <c r="AA22" s="8">
        <f t="shared" si="30"/>
        <v>0</v>
      </c>
      <c r="AB22" s="8">
        <f t="shared" si="30"/>
        <v>0</v>
      </c>
      <c r="AC22" s="8">
        <f t="shared" si="30"/>
        <v>0</v>
      </c>
      <c r="AD22" s="8">
        <f t="shared" si="30"/>
        <v>0</v>
      </c>
      <c r="AE22" s="8">
        <f t="shared" si="30"/>
        <v>0</v>
      </c>
      <c r="AF22" s="8">
        <f t="shared" si="30"/>
        <v>0</v>
      </c>
      <c r="AG22" s="8">
        <f t="shared" si="30"/>
        <v>0</v>
      </c>
      <c r="AH22" s="8"/>
      <c r="AI22" s="9">
        <f t="shared" si="3"/>
        <v>-1</v>
      </c>
      <c r="AJ22" s="11" t="str">
        <f t="shared" si="4"/>
        <v>#DIV/0!</v>
      </c>
      <c r="AK22" s="11" t="str">
        <f t="array" ref="AK22">AVEDEV(IF(Y22:AF22&gt;0,Y22:AF22))</f>
        <v>#DIV/0!</v>
      </c>
      <c r="AL22" s="11" t="str">
        <f t="shared" ref="AL22:AL23" si="32">AVEDEV(AJ21:AJ22)</f>
        <v>#DIV/0!</v>
      </c>
      <c r="AM22" s="12" t="s">
        <v>123</v>
      </c>
    </row>
    <row r="23" ht="15.75" customHeight="1">
      <c r="A23" s="10">
        <v>45201.0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>
        <f t="shared" si="13"/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f t="shared" si="14"/>
        <v>0</v>
      </c>
      <c r="Y23" s="8">
        <f t="shared" ref="Y23:AG23" si="31">sum(C23+N23)</f>
        <v>0</v>
      </c>
      <c r="Z23" s="8">
        <f t="shared" si="31"/>
        <v>0</v>
      </c>
      <c r="AA23" s="8">
        <f t="shared" si="31"/>
        <v>0</v>
      </c>
      <c r="AB23" s="8">
        <f t="shared" si="31"/>
        <v>0</v>
      </c>
      <c r="AC23" s="8">
        <f t="shared" si="31"/>
        <v>0</v>
      </c>
      <c r="AD23" s="8">
        <f t="shared" si="31"/>
        <v>0</v>
      </c>
      <c r="AE23" s="8">
        <f t="shared" si="31"/>
        <v>0</v>
      </c>
      <c r="AF23" s="8">
        <f t="shared" si="31"/>
        <v>0</v>
      </c>
      <c r="AG23" s="8">
        <f t="shared" si="31"/>
        <v>0</v>
      </c>
      <c r="AH23" s="8"/>
      <c r="AI23" s="9">
        <f t="shared" si="3"/>
        <v>-1</v>
      </c>
      <c r="AJ23" s="11" t="str">
        <f t="shared" si="4"/>
        <v>#DIV/0!</v>
      </c>
      <c r="AK23" s="11" t="str">
        <f t="array" ref="AK23">AVEDEV(IF(Y23:AF23&gt;0,Y23:AF23))</f>
        <v>#DIV/0!</v>
      </c>
      <c r="AL23" s="11" t="str">
        <f t="shared" si="32"/>
        <v>#DIV/0!</v>
      </c>
      <c r="AM23" s="12" t="s">
        <v>124</v>
      </c>
    </row>
    <row r="24" ht="15.75" customHeight="1">
      <c r="A24" s="10">
        <v>45202.0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>
        <f t="shared" si="13"/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f t="shared" si="14"/>
        <v>0</v>
      </c>
      <c r="Y24" s="8">
        <f t="shared" ref="Y24:AG24" si="33">sum(C24+N24)</f>
        <v>0</v>
      </c>
      <c r="Z24" s="8">
        <f t="shared" si="33"/>
        <v>0</v>
      </c>
      <c r="AA24" s="8">
        <f t="shared" si="33"/>
        <v>0</v>
      </c>
      <c r="AB24" s="8">
        <f t="shared" si="33"/>
        <v>0</v>
      </c>
      <c r="AC24" s="8">
        <f t="shared" si="33"/>
        <v>0</v>
      </c>
      <c r="AD24" s="8">
        <f t="shared" si="33"/>
        <v>0</v>
      </c>
      <c r="AE24" s="8">
        <f t="shared" si="33"/>
        <v>0</v>
      </c>
      <c r="AF24" s="8">
        <f t="shared" si="33"/>
        <v>0</v>
      </c>
      <c r="AG24" s="8">
        <f t="shared" si="33"/>
        <v>0</v>
      </c>
      <c r="AH24" s="8"/>
      <c r="AI24" s="9">
        <f t="shared" si="3"/>
        <v>-1</v>
      </c>
      <c r="AJ24" s="11" t="str">
        <f t="shared" si="4"/>
        <v>#DIV/0!</v>
      </c>
      <c r="AK24" s="11" t="str">
        <f t="array" ref="AK24">AVEDEV(IF(Y24:AF24&gt;0,Y24:AF24))</f>
        <v>#DIV/0!</v>
      </c>
      <c r="AL24" s="11" t="str">
        <f>AVEDEV(AJ22:AJ24)</f>
        <v>#DIV/0!</v>
      </c>
      <c r="AM24" s="12" t="s">
        <v>125</v>
      </c>
    </row>
    <row r="25" ht="15.75" customHeight="1">
      <c r="A25" s="10">
        <v>45203.0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">
        <f t="shared" si="13"/>
        <v>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f t="shared" si="14"/>
        <v>0</v>
      </c>
      <c r="Y25" s="8">
        <f t="shared" ref="Y25:AG25" si="34">sum(C25+N25)</f>
        <v>0</v>
      </c>
      <c r="Z25" s="8">
        <f t="shared" si="34"/>
        <v>0</v>
      </c>
      <c r="AA25" s="8">
        <f t="shared" si="34"/>
        <v>0</v>
      </c>
      <c r="AB25" s="8">
        <f t="shared" si="34"/>
        <v>0</v>
      </c>
      <c r="AC25" s="8">
        <f t="shared" si="34"/>
        <v>0</v>
      </c>
      <c r="AD25" s="8">
        <f t="shared" si="34"/>
        <v>0</v>
      </c>
      <c r="AE25" s="8">
        <f t="shared" si="34"/>
        <v>0</v>
      </c>
      <c r="AF25" s="8">
        <f t="shared" si="34"/>
        <v>0</v>
      </c>
      <c r="AG25" s="8">
        <f t="shared" si="34"/>
        <v>0</v>
      </c>
      <c r="AH25" s="8"/>
      <c r="AI25" s="9">
        <f t="shared" si="3"/>
        <v>-1</v>
      </c>
      <c r="AJ25" s="11" t="str">
        <f t="shared" si="4"/>
        <v>#DIV/0!</v>
      </c>
      <c r="AK25" s="11" t="str">
        <f t="array" ref="AK25">AVEDEV(IF(Y25:AF25&gt;0,Y25:AF25))</f>
        <v>#DIV/0!</v>
      </c>
      <c r="AL25" s="11" t="str">
        <f t="shared" ref="AL25:AL58" si="36">AVEDEV(AJ22:AJ25)</f>
        <v>#DIV/0!</v>
      </c>
      <c r="AM25" s="12" t="s">
        <v>126</v>
      </c>
    </row>
    <row r="26" ht="15.75" customHeight="1">
      <c r="A26" s="10">
        <v>45204.0</v>
      </c>
      <c r="B26" s="15">
        <v>0.0</v>
      </c>
      <c r="C26" s="15">
        <v>10.0</v>
      </c>
      <c r="D26" s="15">
        <v>18.0</v>
      </c>
      <c r="E26" s="15">
        <v>4.0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/>
      <c r="L26" s="15"/>
      <c r="M26" s="7">
        <f t="shared" si="13"/>
        <v>32</v>
      </c>
      <c r="N26" s="15">
        <v>0.0</v>
      </c>
      <c r="O26" s="15">
        <v>59.0</v>
      </c>
      <c r="P26" s="15">
        <v>9.0</v>
      </c>
      <c r="Q26" s="15">
        <v>0.0</v>
      </c>
      <c r="R26" s="15">
        <v>0.0</v>
      </c>
      <c r="S26" s="15">
        <v>0.0</v>
      </c>
      <c r="T26" s="15">
        <v>0.0</v>
      </c>
      <c r="U26" s="15">
        <v>0.0</v>
      </c>
      <c r="V26" s="15"/>
      <c r="W26" s="15"/>
      <c r="X26" s="8">
        <f t="shared" si="14"/>
        <v>68</v>
      </c>
      <c r="Y26" s="8">
        <f t="shared" ref="Y26:AG26" si="35">sum(C26+N26)</f>
        <v>10</v>
      </c>
      <c r="Z26" s="8">
        <f t="shared" si="35"/>
        <v>77</v>
      </c>
      <c r="AA26" s="8">
        <f t="shared" si="35"/>
        <v>13</v>
      </c>
      <c r="AB26" s="8">
        <f t="shared" si="35"/>
        <v>0</v>
      </c>
      <c r="AC26" s="8">
        <f t="shared" si="35"/>
        <v>0</v>
      </c>
      <c r="AD26" s="8">
        <f t="shared" si="35"/>
        <v>0</v>
      </c>
      <c r="AE26" s="8">
        <f t="shared" si="35"/>
        <v>0</v>
      </c>
      <c r="AF26" s="8">
        <f t="shared" si="35"/>
        <v>0</v>
      </c>
      <c r="AG26" s="8">
        <f t="shared" si="35"/>
        <v>0</v>
      </c>
      <c r="AH26" s="8"/>
      <c r="AI26" s="9">
        <f t="shared" si="3"/>
        <v>2</v>
      </c>
      <c r="AJ26" s="11">
        <f t="shared" si="4"/>
        <v>33.33333333</v>
      </c>
      <c r="AK26" s="11">
        <f t="array" ref="AK26">AVEDEV(IF(Y26:AF26&gt;0,Y26:AF26))</f>
        <v>29.11111111</v>
      </c>
      <c r="AL26" s="11" t="str">
        <f t="shared" si="36"/>
        <v>#DIV/0!</v>
      </c>
      <c r="AM26" s="12" t="s">
        <v>76</v>
      </c>
    </row>
    <row r="27" ht="15.75" customHeight="1">
      <c r="A27" s="10">
        <v>45205.0</v>
      </c>
      <c r="B27" s="15">
        <v>0.0</v>
      </c>
      <c r="C27" s="15">
        <v>24.0</v>
      </c>
      <c r="D27" s="15">
        <v>8.0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/>
      <c r="L27" s="15"/>
      <c r="M27" s="7">
        <f t="shared" si="13"/>
        <v>32</v>
      </c>
      <c r="N27" s="15">
        <v>26.0</v>
      </c>
      <c r="O27" s="15">
        <v>42.0</v>
      </c>
      <c r="P27" s="15">
        <v>0.0</v>
      </c>
      <c r="Q27" s="15">
        <v>0.0</v>
      </c>
      <c r="R27" s="15">
        <v>0.0</v>
      </c>
      <c r="S27" s="15">
        <v>0.0</v>
      </c>
      <c r="T27" s="15">
        <v>0.0</v>
      </c>
      <c r="U27" s="15">
        <v>0.0</v>
      </c>
      <c r="V27" s="15"/>
      <c r="W27" s="15"/>
      <c r="X27" s="8">
        <f t="shared" si="14"/>
        <v>68</v>
      </c>
      <c r="Y27" s="8">
        <f t="shared" ref="Y27:AG27" si="37">sum(C27+N27)</f>
        <v>50</v>
      </c>
      <c r="Z27" s="8">
        <f t="shared" si="37"/>
        <v>50</v>
      </c>
      <c r="AA27" s="8">
        <f t="shared" si="37"/>
        <v>0</v>
      </c>
      <c r="AB27" s="8">
        <f t="shared" si="37"/>
        <v>0</v>
      </c>
      <c r="AC27" s="8">
        <f t="shared" si="37"/>
        <v>0</v>
      </c>
      <c r="AD27" s="8">
        <f t="shared" si="37"/>
        <v>0</v>
      </c>
      <c r="AE27" s="8">
        <f t="shared" si="37"/>
        <v>0</v>
      </c>
      <c r="AF27" s="8">
        <f t="shared" si="37"/>
        <v>0</v>
      </c>
      <c r="AG27" s="8">
        <f t="shared" si="37"/>
        <v>0</v>
      </c>
      <c r="AH27" s="8"/>
      <c r="AI27" s="9">
        <f t="shared" si="3"/>
        <v>1</v>
      </c>
      <c r="AJ27" s="11">
        <f t="shared" si="4"/>
        <v>50</v>
      </c>
      <c r="AK27" s="11">
        <f t="array" ref="AK27">AVEDEV(IF(Y27:AF27&gt;0,Y27:AF27))</f>
        <v>0</v>
      </c>
      <c r="AL27" s="11" t="str">
        <f t="shared" si="36"/>
        <v>#DIV/0!</v>
      </c>
      <c r="AM27" s="12" t="s">
        <v>77</v>
      </c>
    </row>
    <row r="28" ht="15.75" customHeight="1">
      <c r="A28" s="10">
        <v>45208.0</v>
      </c>
      <c r="B28" s="15">
        <v>0.0</v>
      </c>
      <c r="C28" s="15">
        <v>10.0</v>
      </c>
      <c r="D28" s="15">
        <v>14.0</v>
      </c>
      <c r="E28" s="15">
        <v>8.0</v>
      </c>
      <c r="F28" s="15">
        <v>7.0</v>
      </c>
      <c r="G28" s="15">
        <v>4.0</v>
      </c>
      <c r="H28" s="15">
        <v>0.0</v>
      </c>
      <c r="I28" s="15">
        <v>0.0</v>
      </c>
      <c r="J28" s="15">
        <v>0.0</v>
      </c>
      <c r="K28" s="15"/>
      <c r="L28" s="15"/>
      <c r="M28" s="7">
        <f t="shared" si="13"/>
        <v>43</v>
      </c>
      <c r="N28" s="15">
        <v>5.0</v>
      </c>
      <c r="O28" s="15">
        <v>27.0</v>
      </c>
      <c r="P28" s="15">
        <v>8.0</v>
      </c>
      <c r="Q28" s="15">
        <v>10.0</v>
      </c>
      <c r="R28" s="15">
        <v>7.0</v>
      </c>
      <c r="S28" s="15">
        <v>0.0</v>
      </c>
      <c r="T28" s="15">
        <v>0.0</v>
      </c>
      <c r="U28" s="15">
        <v>0.0</v>
      </c>
      <c r="V28" s="15"/>
      <c r="W28" s="15"/>
      <c r="X28" s="8">
        <f t="shared" si="14"/>
        <v>57</v>
      </c>
      <c r="Y28" s="8">
        <f t="shared" ref="Y28:AG28" si="38">sum(C28+N28)</f>
        <v>15</v>
      </c>
      <c r="Z28" s="8">
        <f t="shared" si="38"/>
        <v>41</v>
      </c>
      <c r="AA28" s="8">
        <f t="shared" si="38"/>
        <v>16</v>
      </c>
      <c r="AB28" s="8">
        <f t="shared" si="38"/>
        <v>17</v>
      </c>
      <c r="AC28" s="8">
        <f t="shared" si="38"/>
        <v>11</v>
      </c>
      <c r="AD28" s="8">
        <f t="shared" si="38"/>
        <v>0</v>
      </c>
      <c r="AE28" s="8">
        <f t="shared" si="38"/>
        <v>0</v>
      </c>
      <c r="AF28" s="8">
        <f t="shared" si="38"/>
        <v>0</v>
      </c>
      <c r="AG28" s="8">
        <f t="shared" si="38"/>
        <v>0</v>
      </c>
      <c r="AH28" s="8"/>
      <c r="AI28" s="9">
        <f t="shared" si="3"/>
        <v>4</v>
      </c>
      <c r="AJ28" s="11">
        <f t="shared" si="4"/>
        <v>20</v>
      </c>
      <c r="AK28" s="11">
        <f t="array" ref="AK28">AVEDEV(IF(Y28:AF28&gt;0,Y28:AF28))</f>
        <v>8.4</v>
      </c>
      <c r="AL28" s="11" t="str">
        <f t="shared" si="36"/>
        <v>#DIV/0!</v>
      </c>
      <c r="AM28" s="12" t="s">
        <v>77</v>
      </c>
    </row>
    <row r="29" ht="15.75" customHeight="1">
      <c r="A29" s="10">
        <v>45209.0</v>
      </c>
      <c r="B29" s="15">
        <v>0.0</v>
      </c>
      <c r="C29" s="15">
        <v>17.0</v>
      </c>
      <c r="D29" s="15">
        <v>21.0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/>
      <c r="L29" s="15"/>
      <c r="M29" s="7">
        <f t="shared" si="13"/>
        <v>38</v>
      </c>
      <c r="N29" s="15">
        <v>17.0</v>
      </c>
      <c r="O29" s="15">
        <v>45.0</v>
      </c>
      <c r="P29" s="15">
        <v>0.0</v>
      </c>
      <c r="Q29" s="15">
        <v>0.0</v>
      </c>
      <c r="R29" s="15">
        <v>0.0</v>
      </c>
      <c r="S29" s="15">
        <v>0.0</v>
      </c>
      <c r="T29" s="15">
        <v>0.0</v>
      </c>
      <c r="U29" s="15">
        <v>0.0</v>
      </c>
      <c r="V29" s="15"/>
      <c r="W29" s="15"/>
      <c r="X29" s="8">
        <f t="shared" si="14"/>
        <v>62</v>
      </c>
      <c r="Y29" s="8">
        <f t="shared" ref="Y29:AG29" si="39">sum(C29+N29)</f>
        <v>34</v>
      </c>
      <c r="Z29" s="8">
        <f t="shared" si="39"/>
        <v>66</v>
      </c>
      <c r="AA29" s="8">
        <f t="shared" si="39"/>
        <v>0</v>
      </c>
      <c r="AB29" s="8">
        <f t="shared" si="39"/>
        <v>0</v>
      </c>
      <c r="AC29" s="8">
        <f t="shared" si="39"/>
        <v>0</v>
      </c>
      <c r="AD29" s="8">
        <f t="shared" si="39"/>
        <v>0</v>
      </c>
      <c r="AE29" s="8">
        <f t="shared" si="39"/>
        <v>0</v>
      </c>
      <c r="AF29" s="8">
        <f t="shared" si="39"/>
        <v>0</v>
      </c>
      <c r="AG29" s="8">
        <f t="shared" si="39"/>
        <v>0</v>
      </c>
      <c r="AH29" s="8"/>
      <c r="AI29" s="9">
        <f t="shared" si="3"/>
        <v>1</v>
      </c>
      <c r="AJ29" s="11">
        <f t="shared" si="4"/>
        <v>50</v>
      </c>
      <c r="AK29" s="11">
        <f t="array" ref="AK29">AVEDEV(IF(Y29:AF29&gt;0,Y29:AF29))</f>
        <v>16</v>
      </c>
      <c r="AL29" s="11">
        <f t="shared" si="36"/>
        <v>11.66666667</v>
      </c>
      <c r="AM29" s="12" t="s">
        <v>77</v>
      </c>
    </row>
    <row r="30" ht="15.75" customHeight="1">
      <c r="A30" s="10">
        <v>45210.0</v>
      </c>
      <c r="B30" s="15">
        <v>0.0</v>
      </c>
      <c r="C30" s="15">
        <v>7.0</v>
      </c>
      <c r="D30" s="19">
        <v>9.0</v>
      </c>
      <c r="E30" s="19">
        <v>27.0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/>
      <c r="L30" s="19"/>
      <c r="M30" s="7">
        <f t="shared" si="13"/>
        <v>43</v>
      </c>
      <c r="N30" s="19">
        <v>3.0</v>
      </c>
      <c r="O30" s="19">
        <v>4.0</v>
      </c>
      <c r="P30" s="19">
        <v>50.0</v>
      </c>
      <c r="Q30" s="19">
        <v>0.0</v>
      </c>
      <c r="R30" s="19">
        <v>0.0</v>
      </c>
      <c r="S30" s="19">
        <v>0.0</v>
      </c>
      <c r="T30" s="15">
        <v>0.0</v>
      </c>
      <c r="U30" s="15">
        <v>0.0</v>
      </c>
      <c r="V30" s="15"/>
      <c r="W30" s="15"/>
      <c r="X30" s="8">
        <f t="shared" si="14"/>
        <v>57</v>
      </c>
      <c r="Y30" s="8">
        <f t="shared" ref="Y30:AG30" si="40">sum(C30+N30)</f>
        <v>10</v>
      </c>
      <c r="Z30" s="8">
        <f t="shared" si="40"/>
        <v>13</v>
      </c>
      <c r="AA30" s="8">
        <f t="shared" si="40"/>
        <v>77</v>
      </c>
      <c r="AB30" s="8">
        <f t="shared" si="40"/>
        <v>0</v>
      </c>
      <c r="AC30" s="8">
        <f t="shared" si="40"/>
        <v>0</v>
      </c>
      <c r="AD30" s="8">
        <f t="shared" si="40"/>
        <v>0</v>
      </c>
      <c r="AE30" s="8">
        <f t="shared" si="40"/>
        <v>0</v>
      </c>
      <c r="AF30" s="8">
        <f t="shared" si="40"/>
        <v>0</v>
      </c>
      <c r="AG30" s="8">
        <f t="shared" si="40"/>
        <v>0</v>
      </c>
      <c r="AH30" s="8"/>
      <c r="AI30" s="9">
        <f t="shared" si="3"/>
        <v>2</v>
      </c>
      <c r="AJ30" s="11">
        <f t="shared" si="4"/>
        <v>33.33333333</v>
      </c>
      <c r="AK30" s="11">
        <f t="array" ref="AK30">AVEDEV(IF(Y30:AF30&gt;0,Y30:AF30))</f>
        <v>29.11111111</v>
      </c>
      <c r="AL30" s="11">
        <f t="shared" si="36"/>
        <v>11.66666667</v>
      </c>
      <c r="AM30" s="12" t="s">
        <v>77</v>
      </c>
    </row>
    <row r="31" ht="15.75" customHeight="1">
      <c r="A31" s="10">
        <v>45211.0</v>
      </c>
      <c r="B31" s="15">
        <v>0.0</v>
      </c>
      <c r="C31" s="15">
        <v>9.0</v>
      </c>
      <c r="D31" s="19">
        <v>10.0</v>
      </c>
      <c r="E31" s="19">
        <v>7.0</v>
      </c>
      <c r="F31" s="19">
        <v>7.0</v>
      </c>
      <c r="G31" s="19">
        <v>16.0</v>
      </c>
      <c r="H31" s="19">
        <v>0.0</v>
      </c>
      <c r="I31" s="19">
        <v>0.0</v>
      </c>
      <c r="J31" s="19">
        <v>0.0</v>
      </c>
      <c r="K31" s="19"/>
      <c r="L31" s="19"/>
      <c r="M31" s="7">
        <f t="shared" si="13"/>
        <v>49</v>
      </c>
      <c r="N31" s="19">
        <v>1.0</v>
      </c>
      <c r="O31" s="19">
        <v>11.0</v>
      </c>
      <c r="P31" s="19">
        <v>9.0</v>
      </c>
      <c r="Q31" s="19">
        <v>4.0</v>
      </c>
      <c r="R31" s="19">
        <v>24.0</v>
      </c>
      <c r="S31" s="19">
        <v>2.0</v>
      </c>
      <c r="T31" s="15">
        <v>0.0</v>
      </c>
      <c r="U31" s="15">
        <v>0.0</v>
      </c>
      <c r="V31" s="15"/>
      <c r="W31" s="15"/>
      <c r="X31" s="8">
        <f t="shared" si="14"/>
        <v>51</v>
      </c>
      <c r="Y31" s="8">
        <f t="shared" ref="Y31:AG31" si="41">sum(C31+N31)</f>
        <v>10</v>
      </c>
      <c r="Z31" s="8">
        <f t="shared" si="41"/>
        <v>21</v>
      </c>
      <c r="AA31" s="8">
        <f t="shared" si="41"/>
        <v>16</v>
      </c>
      <c r="AB31" s="8">
        <f t="shared" si="41"/>
        <v>11</v>
      </c>
      <c r="AC31" s="8">
        <f t="shared" si="41"/>
        <v>40</v>
      </c>
      <c r="AD31" s="8">
        <f t="shared" si="41"/>
        <v>2</v>
      </c>
      <c r="AE31" s="8">
        <f t="shared" si="41"/>
        <v>0</v>
      </c>
      <c r="AF31" s="8">
        <f t="shared" si="41"/>
        <v>0</v>
      </c>
      <c r="AG31" s="8">
        <f t="shared" si="41"/>
        <v>0</v>
      </c>
      <c r="AH31" s="8"/>
      <c r="AI31" s="9">
        <f t="shared" si="3"/>
        <v>5</v>
      </c>
      <c r="AJ31" s="11">
        <f t="shared" si="4"/>
        <v>16.66666667</v>
      </c>
      <c r="AK31" s="11">
        <f t="array" ref="AK31">AVEDEV(IF(Y31:AF31&gt;0,Y31:AF31))</f>
        <v>9.222222222</v>
      </c>
      <c r="AL31" s="11">
        <f t="shared" si="36"/>
        <v>11.66666667</v>
      </c>
      <c r="AM31" s="12" t="s">
        <v>77</v>
      </c>
    </row>
    <row r="32" ht="15.75" customHeight="1">
      <c r="A32" s="10">
        <v>45212.0</v>
      </c>
      <c r="B32" s="15">
        <v>0.0</v>
      </c>
      <c r="C32" s="15">
        <v>8.0</v>
      </c>
      <c r="D32" s="19">
        <v>8.0</v>
      </c>
      <c r="E32" s="19">
        <v>15.0</v>
      </c>
      <c r="F32" s="19">
        <v>15.0</v>
      </c>
      <c r="G32" s="19">
        <v>0.0</v>
      </c>
      <c r="H32" s="19">
        <v>0.0</v>
      </c>
      <c r="I32" s="19">
        <v>0.0</v>
      </c>
      <c r="J32" s="19">
        <v>0.0</v>
      </c>
      <c r="K32" s="19"/>
      <c r="L32" s="19"/>
      <c r="M32" s="7">
        <f t="shared" si="13"/>
        <v>46</v>
      </c>
      <c r="N32" s="19">
        <v>2.0</v>
      </c>
      <c r="O32" s="19">
        <v>2.0</v>
      </c>
      <c r="P32" s="19">
        <v>28.0</v>
      </c>
      <c r="Q32" s="19">
        <v>22.0</v>
      </c>
      <c r="R32" s="19">
        <v>0.0</v>
      </c>
      <c r="S32" s="19">
        <v>0.0</v>
      </c>
      <c r="T32" s="15">
        <v>0.0</v>
      </c>
      <c r="U32" s="15">
        <v>0.0</v>
      </c>
      <c r="V32" s="15"/>
      <c r="W32" s="15"/>
      <c r="X32" s="8">
        <f t="shared" si="14"/>
        <v>54</v>
      </c>
      <c r="Y32" s="8">
        <f t="shared" ref="Y32:AG32" si="42">sum(C32+N32)</f>
        <v>10</v>
      </c>
      <c r="Z32" s="8">
        <f t="shared" si="42"/>
        <v>10</v>
      </c>
      <c r="AA32" s="8">
        <f t="shared" si="42"/>
        <v>43</v>
      </c>
      <c r="AB32" s="8">
        <f t="shared" si="42"/>
        <v>37</v>
      </c>
      <c r="AC32" s="8">
        <f t="shared" si="42"/>
        <v>0</v>
      </c>
      <c r="AD32" s="8">
        <f t="shared" si="42"/>
        <v>0</v>
      </c>
      <c r="AE32" s="8">
        <f t="shared" si="42"/>
        <v>0</v>
      </c>
      <c r="AF32" s="8">
        <f t="shared" si="42"/>
        <v>0</v>
      </c>
      <c r="AG32" s="8">
        <f t="shared" si="42"/>
        <v>0</v>
      </c>
      <c r="AH32" s="8"/>
      <c r="AI32" s="9">
        <f t="shared" si="3"/>
        <v>3</v>
      </c>
      <c r="AJ32" s="11">
        <f t="shared" si="4"/>
        <v>25</v>
      </c>
      <c r="AK32" s="11">
        <f t="array" ref="AK32">AVEDEV(IF(Y32:AF32&gt;0,Y32:AF32))</f>
        <v>15</v>
      </c>
      <c r="AL32" s="11">
        <f t="shared" si="36"/>
        <v>10.41666667</v>
      </c>
      <c r="AM32" s="12" t="s">
        <v>77</v>
      </c>
    </row>
    <row r="33" ht="15.75" customHeight="1">
      <c r="A33" s="10">
        <v>45215.0</v>
      </c>
      <c r="B33" s="15">
        <v>0.0</v>
      </c>
      <c r="C33" s="15">
        <v>8.0</v>
      </c>
      <c r="D33" s="19">
        <v>15.0</v>
      </c>
      <c r="E33" s="19">
        <v>13.0</v>
      </c>
      <c r="F33" s="19">
        <v>13.0</v>
      </c>
      <c r="G33" s="19">
        <v>0.0</v>
      </c>
      <c r="H33" s="19">
        <v>0.0</v>
      </c>
      <c r="I33" s="19">
        <v>0.0</v>
      </c>
      <c r="J33" s="19">
        <v>0.0</v>
      </c>
      <c r="K33" s="19"/>
      <c r="L33" s="19"/>
      <c r="M33" s="7">
        <f t="shared" si="13"/>
        <v>49</v>
      </c>
      <c r="N33" s="19">
        <v>2.0</v>
      </c>
      <c r="O33" s="19">
        <v>14.0</v>
      </c>
      <c r="P33" s="19">
        <v>27.0</v>
      </c>
      <c r="Q33" s="19">
        <v>7.0</v>
      </c>
      <c r="R33" s="19">
        <v>1.0</v>
      </c>
      <c r="S33" s="19">
        <v>0.0</v>
      </c>
      <c r="T33" s="15">
        <v>0.0</v>
      </c>
      <c r="U33" s="15">
        <v>0.0</v>
      </c>
      <c r="V33" s="15"/>
      <c r="W33" s="15"/>
      <c r="X33" s="8">
        <f t="shared" si="14"/>
        <v>51</v>
      </c>
      <c r="Y33" s="8">
        <f t="shared" ref="Y33:AG33" si="43">sum(C33+N33)</f>
        <v>10</v>
      </c>
      <c r="Z33" s="8">
        <f t="shared" si="43"/>
        <v>29</v>
      </c>
      <c r="AA33" s="8">
        <f t="shared" si="43"/>
        <v>40</v>
      </c>
      <c r="AB33" s="8">
        <f t="shared" si="43"/>
        <v>20</v>
      </c>
      <c r="AC33" s="8">
        <f t="shared" si="43"/>
        <v>1</v>
      </c>
      <c r="AD33" s="8">
        <f t="shared" si="43"/>
        <v>0</v>
      </c>
      <c r="AE33" s="8">
        <f t="shared" si="43"/>
        <v>0</v>
      </c>
      <c r="AF33" s="8">
        <f t="shared" si="43"/>
        <v>0</v>
      </c>
      <c r="AG33" s="8">
        <f t="shared" si="43"/>
        <v>0</v>
      </c>
      <c r="AH33" s="8"/>
      <c r="AI33" s="9">
        <f t="shared" si="3"/>
        <v>4</v>
      </c>
      <c r="AJ33" s="11">
        <f t="shared" si="4"/>
        <v>20</v>
      </c>
      <c r="AK33" s="11">
        <f t="array" ref="AK33">AVEDEV(IF(Y33:AF33&gt;0,Y33:AF33))</f>
        <v>11.6</v>
      </c>
      <c r="AL33" s="11">
        <f t="shared" si="36"/>
        <v>5.416666667</v>
      </c>
      <c r="AM33" s="12" t="s">
        <v>77</v>
      </c>
    </row>
    <row r="34" ht="15.75" customHeight="1">
      <c r="A34" s="10">
        <v>45216.0</v>
      </c>
      <c r="B34" s="15">
        <v>0.0</v>
      </c>
      <c r="C34" s="15">
        <v>18.0</v>
      </c>
      <c r="D34" s="19">
        <v>12.0</v>
      </c>
      <c r="E34" s="19">
        <v>0.0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/>
      <c r="L34" s="19"/>
      <c r="M34" s="7">
        <f t="shared" si="13"/>
        <v>30</v>
      </c>
      <c r="N34" s="19">
        <v>44.0</v>
      </c>
      <c r="O34" s="19">
        <v>26.0</v>
      </c>
      <c r="P34" s="19">
        <v>0.0</v>
      </c>
      <c r="Q34" s="19">
        <v>0.0</v>
      </c>
      <c r="R34" s="19">
        <v>0.0</v>
      </c>
      <c r="S34" s="19">
        <v>0.0</v>
      </c>
      <c r="T34" s="15">
        <v>0.0</v>
      </c>
      <c r="U34" s="15">
        <v>0.0</v>
      </c>
      <c r="V34" s="15"/>
      <c r="W34" s="15"/>
      <c r="X34" s="8">
        <f t="shared" si="14"/>
        <v>70</v>
      </c>
      <c r="Y34" s="8">
        <f t="shared" ref="Y34:AG34" si="44">sum(C34+N34)</f>
        <v>62</v>
      </c>
      <c r="Z34" s="8">
        <f t="shared" si="44"/>
        <v>38</v>
      </c>
      <c r="AA34" s="8">
        <f t="shared" si="44"/>
        <v>0</v>
      </c>
      <c r="AB34" s="8">
        <f t="shared" si="44"/>
        <v>0</v>
      </c>
      <c r="AC34" s="8">
        <f t="shared" si="44"/>
        <v>0</v>
      </c>
      <c r="AD34" s="8">
        <f t="shared" si="44"/>
        <v>0</v>
      </c>
      <c r="AE34" s="8">
        <f t="shared" si="44"/>
        <v>0</v>
      </c>
      <c r="AF34" s="8">
        <f t="shared" si="44"/>
        <v>0</v>
      </c>
      <c r="AG34" s="8">
        <f t="shared" si="44"/>
        <v>0</v>
      </c>
      <c r="AH34" s="8"/>
      <c r="AI34" s="9">
        <f t="shared" si="3"/>
        <v>1</v>
      </c>
      <c r="AJ34" s="11">
        <f t="shared" si="4"/>
        <v>50</v>
      </c>
      <c r="AK34" s="11">
        <f t="array" ref="AK34">AVEDEV(IF(Y34:AF34&gt;0,Y34:AF34))</f>
        <v>12</v>
      </c>
      <c r="AL34" s="11">
        <f t="shared" si="36"/>
        <v>11.04166667</v>
      </c>
      <c r="AM34" s="12" t="s">
        <v>77</v>
      </c>
    </row>
    <row r="35" ht="15.75" customHeight="1">
      <c r="A35" s="10">
        <v>45217.0</v>
      </c>
      <c r="B35" s="15">
        <v>0.0</v>
      </c>
      <c r="C35" s="15">
        <v>12.0</v>
      </c>
      <c r="D35" s="19">
        <v>24.0</v>
      </c>
      <c r="E35" s="19">
        <v>6.0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/>
      <c r="L35" s="19"/>
      <c r="M35" s="7">
        <f t="shared" si="13"/>
        <v>42</v>
      </c>
      <c r="N35" s="19">
        <v>14.0</v>
      </c>
      <c r="O35" s="19">
        <v>28.0</v>
      </c>
      <c r="P35" s="19">
        <v>16.0</v>
      </c>
      <c r="Q35" s="19">
        <v>0.0</v>
      </c>
      <c r="R35" s="19">
        <v>0.0</v>
      </c>
      <c r="S35" s="19">
        <v>0.0</v>
      </c>
      <c r="T35" s="15">
        <v>0.0</v>
      </c>
      <c r="U35" s="15">
        <v>0.0</v>
      </c>
      <c r="V35" s="15"/>
      <c r="W35" s="15"/>
      <c r="X35" s="8">
        <f t="shared" si="14"/>
        <v>58</v>
      </c>
      <c r="Y35" s="8">
        <f t="shared" ref="Y35:AG35" si="45">sum(C35+N35)</f>
        <v>26</v>
      </c>
      <c r="Z35" s="8">
        <f t="shared" si="45"/>
        <v>52</v>
      </c>
      <c r="AA35" s="8">
        <f t="shared" si="45"/>
        <v>22</v>
      </c>
      <c r="AB35" s="8">
        <f t="shared" si="45"/>
        <v>0</v>
      </c>
      <c r="AC35" s="8">
        <f t="shared" si="45"/>
        <v>0</v>
      </c>
      <c r="AD35" s="8">
        <f t="shared" si="45"/>
        <v>0</v>
      </c>
      <c r="AE35" s="8">
        <f t="shared" si="45"/>
        <v>0</v>
      </c>
      <c r="AF35" s="8">
        <f t="shared" si="45"/>
        <v>0</v>
      </c>
      <c r="AG35" s="8">
        <f t="shared" si="45"/>
        <v>0</v>
      </c>
      <c r="AH35" s="8"/>
      <c r="AI35" s="9">
        <f t="shared" si="3"/>
        <v>2</v>
      </c>
      <c r="AJ35" s="11">
        <f t="shared" si="4"/>
        <v>33.33333333</v>
      </c>
      <c r="AK35" s="11">
        <f t="array" ref="AK35">AVEDEV(IF(Y35:AF35&gt;0,Y35:AF35))</f>
        <v>12.44444444</v>
      </c>
      <c r="AL35" s="11">
        <f t="shared" si="36"/>
        <v>9.583333333</v>
      </c>
      <c r="AM35" s="12" t="s">
        <v>77</v>
      </c>
    </row>
    <row r="36" ht="15.75" customHeight="1">
      <c r="A36" s="10">
        <v>45218.0</v>
      </c>
      <c r="B36" s="15">
        <v>0.0</v>
      </c>
      <c r="C36" s="15">
        <v>7.0</v>
      </c>
      <c r="D36" s="19">
        <v>9.0</v>
      </c>
      <c r="E36" s="19">
        <v>24.0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/>
      <c r="L36" s="19"/>
      <c r="M36" s="7">
        <f t="shared" si="13"/>
        <v>40</v>
      </c>
      <c r="N36" s="19">
        <v>3.0</v>
      </c>
      <c r="O36" s="19">
        <v>5.0</v>
      </c>
      <c r="P36" s="19">
        <v>52.0</v>
      </c>
      <c r="Q36" s="19">
        <v>0.0</v>
      </c>
      <c r="R36" s="19">
        <v>0.0</v>
      </c>
      <c r="S36" s="19">
        <v>0.0</v>
      </c>
      <c r="T36" s="15">
        <v>0.0</v>
      </c>
      <c r="U36" s="15">
        <v>0.0</v>
      </c>
      <c r="V36" s="15"/>
      <c r="W36" s="15"/>
      <c r="X36" s="8">
        <f t="shared" si="14"/>
        <v>60</v>
      </c>
      <c r="Y36" s="8">
        <f t="shared" ref="Y36:AG36" si="46">sum(C36+N36)</f>
        <v>10</v>
      </c>
      <c r="Z36" s="8">
        <f t="shared" si="46"/>
        <v>14</v>
      </c>
      <c r="AA36" s="8">
        <f t="shared" si="46"/>
        <v>76</v>
      </c>
      <c r="AB36" s="8">
        <f t="shared" si="46"/>
        <v>0</v>
      </c>
      <c r="AC36" s="8">
        <f t="shared" si="46"/>
        <v>0</v>
      </c>
      <c r="AD36" s="8">
        <f t="shared" si="46"/>
        <v>0</v>
      </c>
      <c r="AE36" s="8">
        <f t="shared" si="46"/>
        <v>0</v>
      </c>
      <c r="AF36" s="8">
        <f t="shared" si="46"/>
        <v>0</v>
      </c>
      <c r="AG36" s="8">
        <f t="shared" si="46"/>
        <v>0</v>
      </c>
      <c r="AH36" s="8"/>
      <c r="AI36" s="9">
        <f t="shared" si="3"/>
        <v>2</v>
      </c>
      <c r="AJ36" s="11">
        <f t="shared" si="4"/>
        <v>33.33333333</v>
      </c>
      <c r="AK36" s="11">
        <f t="array" ref="AK36">AVEDEV(IF(Y36:AF36&gt;0,Y36:AF36))</f>
        <v>28.44444444</v>
      </c>
      <c r="AL36" s="11">
        <f t="shared" si="36"/>
        <v>7.916666667</v>
      </c>
      <c r="AM36" s="12" t="s">
        <v>77</v>
      </c>
    </row>
    <row r="37" ht="15.75" customHeight="1">
      <c r="A37" s="10">
        <v>45219.0</v>
      </c>
      <c r="B37" s="15">
        <v>0.0</v>
      </c>
      <c r="C37" s="15">
        <v>23.0</v>
      </c>
      <c r="D37" s="19">
        <v>9.0</v>
      </c>
      <c r="E37" s="19">
        <v>8.0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/>
      <c r="L37" s="19"/>
      <c r="M37" s="7">
        <f t="shared" si="13"/>
        <v>40</v>
      </c>
      <c r="N37" s="19">
        <v>24.0</v>
      </c>
      <c r="O37" s="19">
        <v>15.0</v>
      </c>
      <c r="P37" s="19">
        <v>21.0</v>
      </c>
      <c r="Q37" s="19">
        <v>0.0</v>
      </c>
      <c r="R37" s="19">
        <v>0.0</v>
      </c>
      <c r="S37" s="19">
        <v>0.0</v>
      </c>
      <c r="T37" s="15">
        <v>0.0</v>
      </c>
      <c r="U37" s="15">
        <v>0.0</v>
      </c>
      <c r="V37" s="15"/>
      <c r="W37" s="15"/>
      <c r="X37" s="8">
        <f t="shared" si="14"/>
        <v>60</v>
      </c>
      <c r="Y37" s="8">
        <f t="shared" ref="Y37:AG37" si="47">sum(C37+N37)</f>
        <v>47</v>
      </c>
      <c r="Z37" s="8">
        <f t="shared" si="47"/>
        <v>24</v>
      </c>
      <c r="AA37" s="8">
        <f t="shared" si="47"/>
        <v>29</v>
      </c>
      <c r="AB37" s="8">
        <f t="shared" si="47"/>
        <v>0</v>
      </c>
      <c r="AC37" s="8">
        <f t="shared" si="47"/>
        <v>0</v>
      </c>
      <c r="AD37" s="8">
        <f t="shared" si="47"/>
        <v>0</v>
      </c>
      <c r="AE37" s="8">
        <f t="shared" si="47"/>
        <v>0</v>
      </c>
      <c r="AF37" s="8">
        <f t="shared" si="47"/>
        <v>0</v>
      </c>
      <c r="AG37" s="8">
        <f t="shared" si="47"/>
        <v>0</v>
      </c>
      <c r="AH37" s="8"/>
      <c r="AI37" s="9">
        <f t="shared" si="3"/>
        <v>2</v>
      </c>
      <c r="AJ37" s="11">
        <f t="shared" si="4"/>
        <v>33.33333333</v>
      </c>
      <c r="AK37" s="11">
        <f t="array" ref="AK37">AVEDEV(IF(Y37:AF37&gt;0,Y37:AF37))</f>
        <v>9.111111111</v>
      </c>
      <c r="AL37" s="11">
        <f t="shared" si="36"/>
        <v>6.25</v>
      </c>
      <c r="AM37" s="12" t="s">
        <v>77</v>
      </c>
    </row>
    <row r="38" ht="15.75" customHeight="1">
      <c r="A38" s="10">
        <v>45222.0</v>
      </c>
      <c r="B38" s="15">
        <v>0.0</v>
      </c>
      <c r="C38" s="15">
        <v>8.0</v>
      </c>
      <c r="D38" s="19">
        <v>7.0</v>
      </c>
      <c r="E38" s="19">
        <v>13.0</v>
      </c>
      <c r="F38" s="19">
        <v>9.0</v>
      </c>
      <c r="G38" s="19">
        <v>12.0</v>
      </c>
      <c r="H38" s="19">
        <v>8.0</v>
      </c>
      <c r="I38" s="19">
        <v>0.0</v>
      </c>
      <c r="J38" s="19">
        <v>0.0</v>
      </c>
      <c r="K38" s="19"/>
      <c r="L38" s="19"/>
      <c r="M38" s="7">
        <f t="shared" si="13"/>
        <v>57</v>
      </c>
      <c r="N38" s="19">
        <v>2.0</v>
      </c>
      <c r="O38" s="19">
        <v>5.0</v>
      </c>
      <c r="P38" s="19">
        <v>10.0</v>
      </c>
      <c r="Q38" s="19">
        <v>5.0</v>
      </c>
      <c r="R38" s="19">
        <v>14.0</v>
      </c>
      <c r="S38" s="19">
        <v>7.0</v>
      </c>
      <c r="T38" s="15">
        <v>0.0</v>
      </c>
      <c r="U38" s="15">
        <v>0.0</v>
      </c>
      <c r="V38" s="15"/>
      <c r="W38" s="15"/>
      <c r="X38" s="8">
        <f t="shared" si="14"/>
        <v>43</v>
      </c>
      <c r="Y38" s="8">
        <f t="shared" ref="Y38:AG38" si="48">sum(C38+N38)</f>
        <v>10</v>
      </c>
      <c r="Z38" s="8">
        <f t="shared" si="48"/>
        <v>12</v>
      </c>
      <c r="AA38" s="8">
        <f t="shared" si="48"/>
        <v>23</v>
      </c>
      <c r="AB38" s="8">
        <f t="shared" si="48"/>
        <v>14</v>
      </c>
      <c r="AC38" s="8">
        <f t="shared" si="48"/>
        <v>26</v>
      </c>
      <c r="AD38" s="8">
        <f t="shared" si="48"/>
        <v>15</v>
      </c>
      <c r="AE38" s="8">
        <f t="shared" si="48"/>
        <v>0</v>
      </c>
      <c r="AF38" s="8">
        <f t="shared" si="48"/>
        <v>0</v>
      </c>
      <c r="AG38" s="8">
        <f t="shared" si="48"/>
        <v>0</v>
      </c>
      <c r="AH38" s="8"/>
      <c r="AI38" s="9">
        <f t="shared" si="3"/>
        <v>5</v>
      </c>
      <c r="AJ38" s="11">
        <f t="shared" si="4"/>
        <v>16.66666667</v>
      </c>
      <c r="AK38" s="11">
        <f t="array" ref="AK38">AVEDEV(IF(Y38:AF38&gt;0,Y38:AF38))</f>
        <v>5.222222222</v>
      </c>
      <c r="AL38" s="11">
        <f t="shared" si="36"/>
        <v>6.25</v>
      </c>
      <c r="AM38" s="12" t="s">
        <v>77</v>
      </c>
    </row>
    <row r="39" ht="15.75" customHeight="1">
      <c r="A39" s="10">
        <v>45223.0</v>
      </c>
      <c r="B39" s="15">
        <v>0.0</v>
      </c>
      <c r="C39" s="15">
        <v>8.0</v>
      </c>
      <c r="D39" s="19">
        <v>8.0</v>
      </c>
      <c r="E39" s="19">
        <v>7.0</v>
      </c>
      <c r="F39" s="19">
        <v>7.0</v>
      </c>
      <c r="G39" s="19">
        <v>12.0</v>
      </c>
      <c r="H39" s="19">
        <v>10.0</v>
      </c>
      <c r="I39" s="19">
        <v>0.0</v>
      </c>
      <c r="J39" s="19">
        <v>0.0</v>
      </c>
      <c r="K39" s="19"/>
      <c r="L39" s="19"/>
      <c r="M39" s="7">
        <f t="shared" si="13"/>
        <v>52</v>
      </c>
      <c r="N39" s="19">
        <v>2.0</v>
      </c>
      <c r="O39" s="19">
        <v>6.0</v>
      </c>
      <c r="P39" s="19">
        <v>6.0</v>
      </c>
      <c r="Q39" s="19">
        <v>5.0</v>
      </c>
      <c r="R39" s="19">
        <v>16.0</v>
      </c>
      <c r="S39" s="19">
        <v>13.0</v>
      </c>
      <c r="T39" s="15">
        <v>0.0</v>
      </c>
      <c r="U39" s="15">
        <v>0.0</v>
      </c>
      <c r="V39" s="15"/>
      <c r="W39" s="15"/>
      <c r="X39" s="8">
        <f t="shared" si="14"/>
        <v>48</v>
      </c>
      <c r="Y39" s="8">
        <f t="shared" ref="Y39:AG39" si="49">sum(C39+N39)</f>
        <v>10</v>
      </c>
      <c r="Z39" s="8">
        <f t="shared" si="49"/>
        <v>14</v>
      </c>
      <c r="AA39" s="8">
        <f t="shared" si="49"/>
        <v>13</v>
      </c>
      <c r="AB39" s="8">
        <f t="shared" si="49"/>
        <v>12</v>
      </c>
      <c r="AC39" s="8">
        <f t="shared" si="49"/>
        <v>28</v>
      </c>
      <c r="AD39" s="8">
        <f t="shared" si="49"/>
        <v>23</v>
      </c>
      <c r="AE39" s="8">
        <f t="shared" si="49"/>
        <v>0</v>
      </c>
      <c r="AF39" s="8">
        <f t="shared" si="49"/>
        <v>0</v>
      </c>
      <c r="AG39" s="8">
        <f t="shared" si="49"/>
        <v>0</v>
      </c>
      <c r="AH39" s="8"/>
      <c r="AI39" s="9">
        <f t="shared" si="3"/>
        <v>5</v>
      </c>
      <c r="AJ39" s="11">
        <f t="shared" si="4"/>
        <v>16.66666667</v>
      </c>
      <c r="AK39" s="11">
        <f t="array" ref="AK39">AVEDEV(IF(Y39:AF39&gt;0,Y39:AF39))</f>
        <v>5.888888889</v>
      </c>
      <c r="AL39" s="11">
        <f t="shared" si="36"/>
        <v>8.333333333</v>
      </c>
      <c r="AM39" s="12" t="s">
        <v>77</v>
      </c>
    </row>
    <row r="40" ht="15.75" customHeight="1">
      <c r="A40" s="10">
        <v>45224.0</v>
      </c>
      <c r="B40" s="15">
        <v>0.0</v>
      </c>
      <c r="C40" s="15">
        <v>8.0</v>
      </c>
      <c r="D40" s="19">
        <v>17.0</v>
      </c>
      <c r="E40" s="19">
        <v>20.0</v>
      </c>
      <c r="F40" s="19">
        <v>8.0</v>
      </c>
      <c r="G40" s="19">
        <v>0.0</v>
      </c>
      <c r="H40" s="19">
        <v>0.0</v>
      </c>
      <c r="I40" s="19">
        <v>0.0</v>
      </c>
      <c r="J40" s="19">
        <v>0.0</v>
      </c>
      <c r="K40" s="19"/>
      <c r="L40" s="19"/>
      <c r="M40" s="7">
        <f t="shared" si="13"/>
        <v>53</v>
      </c>
      <c r="N40" s="19">
        <v>2.0</v>
      </c>
      <c r="O40" s="19">
        <v>15.0</v>
      </c>
      <c r="P40" s="19">
        <v>23.0</v>
      </c>
      <c r="Q40" s="19">
        <v>4.0</v>
      </c>
      <c r="R40" s="19">
        <v>3.0</v>
      </c>
      <c r="S40" s="19">
        <v>0.0</v>
      </c>
      <c r="T40" s="15">
        <v>0.0</v>
      </c>
      <c r="U40" s="15">
        <v>0.0</v>
      </c>
      <c r="V40" s="15"/>
      <c r="W40" s="15"/>
      <c r="X40" s="8">
        <f t="shared" si="14"/>
        <v>47</v>
      </c>
      <c r="Y40" s="8">
        <f t="shared" ref="Y40:AG40" si="50">sum(C40+N40)</f>
        <v>10</v>
      </c>
      <c r="Z40" s="8">
        <f t="shared" si="50"/>
        <v>32</v>
      </c>
      <c r="AA40" s="8">
        <f t="shared" si="50"/>
        <v>43</v>
      </c>
      <c r="AB40" s="8">
        <f t="shared" si="50"/>
        <v>12</v>
      </c>
      <c r="AC40" s="8">
        <f t="shared" si="50"/>
        <v>3</v>
      </c>
      <c r="AD40" s="8">
        <f t="shared" si="50"/>
        <v>0</v>
      </c>
      <c r="AE40" s="8">
        <f t="shared" si="50"/>
        <v>0</v>
      </c>
      <c r="AF40" s="8">
        <f t="shared" si="50"/>
        <v>0</v>
      </c>
      <c r="AG40" s="8">
        <f t="shared" si="50"/>
        <v>0</v>
      </c>
      <c r="AH40" s="8"/>
      <c r="AI40" s="9">
        <f t="shared" si="3"/>
        <v>4</v>
      </c>
      <c r="AJ40" s="11">
        <f t="shared" si="4"/>
        <v>20</v>
      </c>
      <c r="AK40" s="11">
        <f t="array" ref="AK40">AVEDEV(IF(Y40:AF40&gt;0,Y40:AF40))</f>
        <v>14</v>
      </c>
      <c r="AL40" s="11">
        <f t="shared" si="36"/>
        <v>5.833333333</v>
      </c>
      <c r="AM40" s="12" t="s">
        <v>77</v>
      </c>
    </row>
    <row r="41" ht="15.75" customHeight="1">
      <c r="A41" s="10">
        <v>45225.0</v>
      </c>
      <c r="B41" s="15">
        <v>0.0</v>
      </c>
      <c r="C41" s="15">
        <v>7.0</v>
      </c>
      <c r="D41" s="19">
        <v>7.0</v>
      </c>
      <c r="E41" s="19">
        <v>7.0</v>
      </c>
      <c r="F41" s="19">
        <v>7.0</v>
      </c>
      <c r="G41" s="19">
        <v>8.0</v>
      </c>
      <c r="H41" s="19">
        <v>19.0</v>
      </c>
      <c r="I41" s="19">
        <v>0.0</v>
      </c>
      <c r="J41" s="19">
        <v>0.0</v>
      </c>
      <c r="K41" s="19"/>
      <c r="L41" s="19"/>
      <c r="M41" s="7">
        <f t="shared" si="13"/>
        <v>55</v>
      </c>
      <c r="N41" s="19">
        <v>4.0</v>
      </c>
      <c r="O41" s="19">
        <v>3.0</v>
      </c>
      <c r="P41" s="19">
        <v>4.0</v>
      </c>
      <c r="Q41" s="19">
        <v>7.0</v>
      </c>
      <c r="R41" s="19">
        <v>5.0</v>
      </c>
      <c r="S41" s="19">
        <v>22.0</v>
      </c>
      <c r="T41" s="15">
        <v>0.0</v>
      </c>
      <c r="U41" s="15">
        <v>0.0</v>
      </c>
      <c r="V41" s="15"/>
      <c r="W41" s="15"/>
      <c r="X41" s="8">
        <f t="shared" si="14"/>
        <v>45</v>
      </c>
      <c r="Y41" s="8">
        <f t="shared" ref="Y41:AG41" si="51">sum(C41+N41)</f>
        <v>11</v>
      </c>
      <c r="Z41" s="8">
        <f t="shared" si="51"/>
        <v>10</v>
      </c>
      <c r="AA41" s="8">
        <f t="shared" si="51"/>
        <v>11</v>
      </c>
      <c r="AB41" s="8">
        <f t="shared" si="51"/>
        <v>14</v>
      </c>
      <c r="AC41" s="8">
        <f t="shared" si="51"/>
        <v>13</v>
      </c>
      <c r="AD41" s="8">
        <f t="shared" si="51"/>
        <v>41</v>
      </c>
      <c r="AE41" s="8">
        <f t="shared" si="51"/>
        <v>0</v>
      </c>
      <c r="AF41" s="8">
        <f t="shared" si="51"/>
        <v>0</v>
      </c>
      <c r="AG41" s="8">
        <f t="shared" si="51"/>
        <v>0</v>
      </c>
      <c r="AH41" s="8"/>
      <c r="AI41" s="9">
        <f t="shared" si="3"/>
        <v>5</v>
      </c>
      <c r="AJ41" s="11">
        <f t="shared" si="4"/>
        <v>16.66666667</v>
      </c>
      <c r="AK41" s="11">
        <f t="array" ref="AK41">AVEDEV(IF(Y41:AF41&gt;0,Y41:AF41))</f>
        <v>8.111111111</v>
      </c>
      <c r="AL41" s="11">
        <f t="shared" si="36"/>
        <v>1.25</v>
      </c>
      <c r="AM41" s="12" t="s">
        <v>77</v>
      </c>
    </row>
    <row r="42" ht="15.75" customHeight="1">
      <c r="A42" s="10">
        <v>45226.0</v>
      </c>
      <c r="B42" s="15">
        <v>0.0</v>
      </c>
      <c r="C42" s="15">
        <v>9.0</v>
      </c>
      <c r="D42" s="19">
        <v>7.0</v>
      </c>
      <c r="E42" s="19">
        <v>15.0</v>
      </c>
      <c r="F42" s="19">
        <v>13.0</v>
      </c>
      <c r="G42" s="19">
        <v>8.0</v>
      </c>
      <c r="H42" s="19">
        <v>1.0</v>
      </c>
      <c r="I42" s="19">
        <v>0.0</v>
      </c>
      <c r="J42" s="19">
        <v>0.0</v>
      </c>
      <c r="K42" s="19"/>
      <c r="L42" s="19"/>
      <c r="M42" s="7">
        <f t="shared" si="13"/>
        <v>53</v>
      </c>
      <c r="N42" s="19">
        <v>6.0</v>
      </c>
      <c r="O42" s="19">
        <v>3.0</v>
      </c>
      <c r="P42" s="19">
        <v>16.0</v>
      </c>
      <c r="Q42" s="19">
        <v>9.0</v>
      </c>
      <c r="R42" s="19">
        <v>8.0</v>
      </c>
      <c r="S42" s="19">
        <v>5.0</v>
      </c>
      <c r="T42" s="15">
        <v>0.0</v>
      </c>
      <c r="U42" s="15">
        <v>0.0</v>
      </c>
      <c r="V42" s="15"/>
      <c r="W42" s="15"/>
      <c r="X42" s="8">
        <f t="shared" si="14"/>
        <v>47</v>
      </c>
      <c r="Y42" s="8">
        <f t="shared" ref="Y42:AG42" si="52">sum(C42+N42)</f>
        <v>15</v>
      </c>
      <c r="Z42" s="8">
        <f t="shared" si="52"/>
        <v>10</v>
      </c>
      <c r="AA42" s="8">
        <f t="shared" si="52"/>
        <v>31</v>
      </c>
      <c r="AB42" s="8">
        <f t="shared" si="52"/>
        <v>22</v>
      </c>
      <c r="AC42" s="8">
        <f t="shared" si="52"/>
        <v>16</v>
      </c>
      <c r="AD42" s="8">
        <f t="shared" si="52"/>
        <v>6</v>
      </c>
      <c r="AE42" s="8">
        <f t="shared" si="52"/>
        <v>0</v>
      </c>
      <c r="AF42" s="8">
        <f t="shared" si="52"/>
        <v>0</v>
      </c>
      <c r="AG42" s="8">
        <f t="shared" si="52"/>
        <v>0</v>
      </c>
      <c r="AH42" s="8"/>
      <c r="AI42" s="9">
        <f t="shared" si="3"/>
        <v>5</v>
      </c>
      <c r="AJ42" s="11">
        <f t="shared" si="4"/>
        <v>16.66666667</v>
      </c>
      <c r="AK42" s="11">
        <f t="array" ref="AK42">AVEDEV(IF(Y42:AF42&gt;0,Y42:AF42))</f>
        <v>6.555555556</v>
      </c>
      <c r="AL42" s="11">
        <f t="shared" si="36"/>
        <v>1.25</v>
      </c>
      <c r="AM42" s="12" t="s">
        <v>77</v>
      </c>
    </row>
    <row r="43" ht="15.75" customHeight="1">
      <c r="A43" s="18">
        <v>45229.0</v>
      </c>
      <c r="B43" s="15">
        <v>0.0</v>
      </c>
      <c r="C43" s="15">
        <v>8.0</v>
      </c>
      <c r="D43" s="19">
        <v>8.0</v>
      </c>
      <c r="E43" s="19">
        <v>13.0</v>
      </c>
      <c r="F43" s="19">
        <v>9.0</v>
      </c>
      <c r="G43" s="19">
        <v>12.0</v>
      </c>
      <c r="H43" s="19">
        <v>13.0</v>
      </c>
      <c r="I43" s="19">
        <v>0.0</v>
      </c>
      <c r="J43" s="19">
        <v>0.0</v>
      </c>
      <c r="K43" s="19"/>
      <c r="L43" s="19"/>
      <c r="M43" s="7">
        <f t="shared" si="13"/>
        <v>63</v>
      </c>
      <c r="N43" s="19">
        <v>2.0</v>
      </c>
      <c r="O43" s="19">
        <v>2.0</v>
      </c>
      <c r="P43" s="19">
        <v>14.0</v>
      </c>
      <c r="Q43" s="19">
        <v>1.0</v>
      </c>
      <c r="R43" s="19">
        <v>11.0</v>
      </c>
      <c r="S43" s="19">
        <v>6.0</v>
      </c>
      <c r="T43" s="15">
        <v>1.0</v>
      </c>
      <c r="U43" s="15">
        <v>0.0</v>
      </c>
      <c r="V43" s="15"/>
      <c r="W43" s="15"/>
      <c r="X43" s="8">
        <f t="shared" si="14"/>
        <v>37</v>
      </c>
      <c r="Y43" s="8">
        <f t="shared" ref="Y43:AG43" si="53">sum(C43+N43)</f>
        <v>10</v>
      </c>
      <c r="Z43" s="8">
        <f t="shared" si="53"/>
        <v>10</v>
      </c>
      <c r="AA43" s="8">
        <f t="shared" si="53"/>
        <v>27</v>
      </c>
      <c r="AB43" s="8">
        <f t="shared" si="53"/>
        <v>10</v>
      </c>
      <c r="AC43" s="8">
        <f t="shared" si="53"/>
        <v>23</v>
      </c>
      <c r="AD43" s="8">
        <f t="shared" si="53"/>
        <v>19</v>
      </c>
      <c r="AE43" s="8">
        <f t="shared" si="53"/>
        <v>1</v>
      </c>
      <c r="AF43" s="8">
        <f t="shared" si="53"/>
        <v>0</v>
      </c>
      <c r="AG43" s="8">
        <f t="shared" si="53"/>
        <v>0</v>
      </c>
      <c r="AH43" s="8"/>
      <c r="AI43" s="9">
        <f t="shared" si="3"/>
        <v>6</v>
      </c>
      <c r="AJ43" s="11">
        <f t="shared" si="4"/>
        <v>14.28571429</v>
      </c>
      <c r="AK43" s="11">
        <f t="array" ref="AK43">AVEDEV(IF(Y43:AF43&gt;0,Y43:AF43))</f>
        <v>7.469387755</v>
      </c>
      <c r="AL43" s="11">
        <f t="shared" si="36"/>
        <v>1.547619048</v>
      </c>
      <c r="AM43" s="12" t="s">
        <v>77</v>
      </c>
    </row>
    <row r="44" ht="15.75" customHeight="1">
      <c r="A44" s="18">
        <v>45230.0</v>
      </c>
      <c r="B44" s="15">
        <v>0.0</v>
      </c>
      <c r="C44" s="15">
        <v>9.0</v>
      </c>
      <c r="D44" s="19">
        <v>9.0</v>
      </c>
      <c r="E44" s="19">
        <v>10.0</v>
      </c>
      <c r="F44" s="19">
        <v>9.0</v>
      </c>
      <c r="G44" s="19">
        <v>8.0</v>
      </c>
      <c r="H44" s="19">
        <v>0.0</v>
      </c>
      <c r="I44" s="19">
        <v>0.0</v>
      </c>
      <c r="J44" s="19">
        <v>0.0</v>
      </c>
      <c r="K44" s="19"/>
      <c r="L44" s="19"/>
      <c r="M44" s="7">
        <f t="shared" si="13"/>
        <v>45</v>
      </c>
      <c r="N44" s="19">
        <v>1.0</v>
      </c>
      <c r="O44" s="19">
        <v>5.0</v>
      </c>
      <c r="P44" s="19">
        <v>28.0</v>
      </c>
      <c r="Q44" s="19">
        <v>1.0</v>
      </c>
      <c r="R44" s="19">
        <v>20.0</v>
      </c>
      <c r="S44" s="19">
        <v>0.0</v>
      </c>
      <c r="T44" s="15">
        <v>0.0</v>
      </c>
      <c r="U44" s="15">
        <v>0.0</v>
      </c>
      <c r="V44" s="15"/>
      <c r="W44" s="15"/>
      <c r="X44" s="8">
        <f t="shared" si="14"/>
        <v>55</v>
      </c>
      <c r="Y44" s="8">
        <f t="shared" ref="Y44:AG44" si="54">sum(C44+N44)</f>
        <v>10</v>
      </c>
      <c r="Z44" s="8">
        <f t="shared" si="54"/>
        <v>14</v>
      </c>
      <c r="AA44" s="8">
        <f t="shared" si="54"/>
        <v>38</v>
      </c>
      <c r="AB44" s="8">
        <f t="shared" si="54"/>
        <v>10</v>
      </c>
      <c r="AC44" s="8">
        <f t="shared" si="54"/>
        <v>28</v>
      </c>
      <c r="AD44" s="8">
        <f t="shared" si="54"/>
        <v>0</v>
      </c>
      <c r="AE44" s="8">
        <f t="shared" si="54"/>
        <v>0</v>
      </c>
      <c r="AF44" s="8">
        <f t="shared" si="54"/>
        <v>0</v>
      </c>
      <c r="AG44" s="8">
        <f t="shared" si="54"/>
        <v>0</v>
      </c>
      <c r="AH44" s="8"/>
      <c r="AI44" s="9">
        <f t="shared" si="3"/>
        <v>4</v>
      </c>
      <c r="AJ44" s="11">
        <f t="shared" si="4"/>
        <v>20</v>
      </c>
      <c r="AK44" s="11">
        <f t="array" ref="AK44">AVEDEV(IF(Y44:AF44&gt;0,Y44:AF44))</f>
        <v>10.4</v>
      </c>
      <c r="AL44" s="11">
        <f t="shared" si="36"/>
        <v>1.547619048</v>
      </c>
      <c r="AM44" s="12" t="s">
        <v>77</v>
      </c>
    </row>
    <row r="45" ht="15.75" customHeight="1">
      <c r="A45" s="18">
        <v>45231.0</v>
      </c>
      <c r="B45" s="15">
        <v>0.0</v>
      </c>
      <c r="C45" s="15">
        <v>23.0</v>
      </c>
      <c r="D45" s="19">
        <v>7.0</v>
      </c>
      <c r="E45" s="19">
        <v>13.0</v>
      </c>
      <c r="F45" s="19">
        <v>7.0</v>
      </c>
      <c r="G45" s="19">
        <v>1.0</v>
      </c>
      <c r="H45" s="19">
        <v>0.0</v>
      </c>
      <c r="I45" s="19">
        <v>0.0</v>
      </c>
      <c r="J45" s="19">
        <v>0.0</v>
      </c>
      <c r="K45" s="19"/>
      <c r="L45" s="19"/>
      <c r="M45" s="7">
        <f t="shared" si="13"/>
        <v>51</v>
      </c>
      <c r="N45" s="19">
        <v>25.0</v>
      </c>
      <c r="O45" s="19">
        <v>3.0</v>
      </c>
      <c r="P45" s="19">
        <v>14.0</v>
      </c>
      <c r="Q45" s="19">
        <v>6.0</v>
      </c>
      <c r="R45" s="19">
        <v>1.0</v>
      </c>
      <c r="S45" s="19">
        <v>0.0</v>
      </c>
      <c r="T45" s="15">
        <v>0.0</v>
      </c>
      <c r="U45" s="15">
        <v>0.0</v>
      </c>
      <c r="V45" s="15"/>
      <c r="W45" s="15"/>
      <c r="X45" s="8">
        <f t="shared" si="14"/>
        <v>49</v>
      </c>
      <c r="Y45" s="8">
        <f t="shared" ref="Y45:AG45" si="55">sum(C45+N45)</f>
        <v>48</v>
      </c>
      <c r="Z45" s="8">
        <f t="shared" si="55"/>
        <v>10</v>
      </c>
      <c r="AA45" s="8">
        <f t="shared" si="55"/>
        <v>27</v>
      </c>
      <c r="AB45" s="8">
        <f t="shared" si="55"/>
        <v>13</v>
      </c>
      <c r="AC45" s="8">
        <f t="shared" si="55"/>
        <v>2</v>
      </c>
      <c r="AD45" s="8">
        <f t="shared" si="55"/>
        <v>0</v>
      </c>
      <c r="AE45" s="8">
        <f t="shared" si="55"/>
        <v>0</v>
      </c>
      <c r="AF45" s="8">
        <f t="shared" si="55"/>
        <v>0</v>
      </c>
      <c r="AG45" s="8">
        <f t="shared" si="55"/>
        <v>0</v>
      </c>
      <c r="AH45" s="8"/>
      <c r="AI45" s="9">
        <f t="shared" si="3"/>
        <v>4</v>
      </c>
      <c r="AJ45" s="11">
        <f t="shared" si="4"/>
        <v>20</v>
      </c>
      <c r="AK45" s="11">
        <f t="array" ref="AK45">AVEDEV(IF(Y45:AF45&gt;0,Y45:AF45))</f>
        <v>14</v>
      </c>
      <c r="AL45" s="11">
        <f t="shared" si="36"/>
        <v>2.261904762</v>
      </c>
      <c r="AM45" s="21" t="s">
        <v>78</v>
      </c>
    </row>
    <row r="46" ht="15.75" customHeight="1">
      <c r="A46" s="18">
        <v>45232.0</v>
      </c>
      <c r="B46" s="15">
        <v>0.0</v>
      </c>
      <c r="C46" s="15">
        <v>8.0</v>
      </c>
      <c r="D46" s="15">
        <v>8.0</v>
      </c>
      <c r="E46" s="15">
        <v>10.0</v>
      </c>
      <c r="F46" s="15">
        <v>9.0</v>
      </c>
      <c r="G46" s="15">
        <v>11.0</v>
      </c>
      <c r="H46" s="15">
        <v>7.0</v>
      </c>
      <c r="I46" s="15">
        <v>7.0</v>
      </c>
      <c r="J46" s="15">
        <v>0.0</v>
      </c>
      <c r="K46" s="15"/>
      <c r="L46" s="15"/>
      <c r="M46" s="7">
        <f t="shared" si="13"/>
        <v>60</v>
      </c>
      <c r="N46" s="15">
        <v>2.0</v>
      </c>
      <c r="O46" s="15">
        <v>2.0</v>
      </c>
      <c r="P46" s="15">
        <v>13.0</v>
      </c>
      <c r="Q46" s="15">
        <v>1.0</v>
      </c>
      <c r="R46" s="15">
        <v>10.0</v>
      </c>
      <c r="S46" s="15">
        <v>4.0</v>
      </c>
      <c r="T46" s="15">
        <v>8.0</v>
      </c>
      <c r="U46" s="15">
        <v>0.0</v>
      </c>
      <c r="V46" s="15"/>
      <c r="W46" s="15"/>
      <c r="X46" s="8">
        <f t="shared" si="14"/>
        <v>40</v>
      </c>
      <c r="Y46" s="8">
        <f t="shared" ref="Y46:AG46" si="56">sum(C46+N46)</f>
        <v>10</v>
      </c>
      <c r="Z46" s="8">
        <f t="shared" si="56"/>
        <v>10</v>
      </c>
      <c r="AA46" s="8">
        <f t="shared" si="56"/>
        <v>23</v>
      </c>
      <c r="AB46" s="8">
        <f t="shared" si="56"/>
        <v>10</v>
      </c>
      <c r="AC46" s="8">
        <f t="shared" si="56"/>
        <v>21</v>
      </c>
      <c r="AD46" s="8">
        <f t="shared" si="56"/>
        <v>11</v>
      </c>
      <c r="AE46" s="8">
        <f t="shared" si="56"/>
        <v>15</v>
      </c>
      <c r="AF46" s="8">
        <f t="shared" si="56"/>
        <v>0</v>
      </c>
      <c r="AG46" s="8">
        <f t="shared" si="56"/>
        <v>0</v>
      </c>
      <c r="AH46" s="8"/>
      <c r="AI46" s="9">
        <f t="shared" si="3"/>
        <v>6</v>
      </c>
      <c r="AJ46" s="11">
        <f t="shared" si="4"/>
        <v>14.28571429</v>
      </c>
      <c r="AK46" s="11">
        <f t="array" ref="AK46">AVEDEV(IF(Y46:AF46&gt;0,Y46:AF46))</f>
        <v>4.612244898</v>
      </c>
      <c r="AL46" s="11">
        <f t="shared" si="36"/>
        <v>2.857142857</v>
      </c>
      <c r="AM46" s="21" t="s">
        <v>78</v>
      </c>
    </row>
    <row r="47" ht="15.75" customHeight="1">
      <c r="A47" s="18">
        <v>45233.0</v>
      </c>
      <c r="B47" s="15">
        <v>1.0</v>
      </c>
      <c r="C47" s="15">
        <v>7.0</v>
      </c>
      <c r="D47" s="15">
        <v>9.0</v>
      </c>
      <c r="E47" s="15">
        <v>9.0</v>
      </c>
      <c r="F47" s="15">
        <v>12.0</v>
      </c>
      <c r="G47" s="15">
        <v>12.0</v>
      </c>
      <c r="H47" s="15">
        <v>0.0</v>
      </c>
      <c r="I47" s="15">
        <v>0.0</v>
      </c>
      <c r="J47" s="15">
        <v>0.0</v>
      </c>
      <c r="K47" s="15"/>
      <c r="L47" s="15"/>
      <c r="M47" s="7">
        <f t="shared" si="13"/>
        <v>49</v>
      </c>
      <c r="N47" s="15">
        <v>4.0</v>
      </c>
      <c r="O47" s="15">
        <v>1.0</v>
      </c>
      <c r="P47" s="15">
        <v>8.0</v>
      </c>
      <c r="Q47" s="15">
        <v>12.0</v>
      </c>
      <c r="R47" s="15">
        <v>26.0</v>
      </c>
      <c r="S47" s="15">
        <v>0.0</v>
      </c>
      <c r="T47" s="15">
        <v>0.0</v>
      </c>
      <c r="U47" s="15">
        <v>0.0</v>
      </c>
      <c r="V47" s="15"/>
      <c r="W47" s="15"/>
      <c r="X47" s="8">
        <f t="shared" si="14"/>
        <v>51</v>
      </c>
      <c r="Y47" s="8">
        <f t="shared" ref="Y47:AG47" si="57">sum(C47+N47)</f>
        <v>11</v>
      </c>
      <c r="Z47" s="8">
        <f t="shared" si="57"/>
        <v>10</v>
      </c>
      <c r="AA47" s="8">
        <f t="shared" si="57"/>
        <v>17</v>
      </c>
      <c r="AB47" s="8">
        <f t="shared" si="57"/>
        <v>24</v>
      </c>
      <c r="AC47" s="8">
        <f t="shared" si="57"/>
        <v>38</v>
      </c>
      <c r="AD47" s="8">
        <f t="shared" si="57"/>
        <v>0</v>
      </c>
      <c r="AE47" s="8">
        <f t="shared" si="57"/>
        <v>0</v>
      </c>
      <c r="AF47" s="8">
        <f t="shared" si="57"/>
        <v>0</v>
      </c>
      <c r="AG47" s="8">
        <f t="shared" si="57"/>
        <v>0</v>
      </c>
      <c r="AH47" s="8"/>
      <c r="AI47" s="9">
        <f t="shared" si="3"/>
        <v>4</v>
      </c>
      <c r="AJ47" s="11">
        <f t="shared" si="4"/>
        <v>20</v>
      </c>
      <c r="AK47" s="11">
        <f t="array" ref="AK47">AVEDEV(IF(Y47:AF47&gt;0,Y47:AF47))</f>
        <v>8.8</v>
      </c>
      <c r="AL47" s="11">
        <f t="shared" si="36"/>
        <v>2.142857143</v>
      </c>
      <c r="AM47" s="21" t="s">
        <v>78</v>
      </c>
    </row>
    <row r="48" ht="15.75" customHeight="1">
      <c r="A48" s="17">
        <v>45236.0</v>
      </c>
      <c r="B48" s="15">
        <v>1.0</v>
      </c>
      <c r="C48" s="15">
        <v>8.0</v>
      </c>
      <c r="D48" s="15">
        <v>7.0</v>
      </c>
      <c r="E48" s="15">
        <v>9.0</v>
      </c>
      <c r="F48" s="15">
        <v>7.0</v>
      </c>
      <c r="G48" s="15">
        <v>18.0</v>
      </c>
      <c r="H48" s="15">
        <v>0.0</v>
      </c>
      <c r="I48" s="15">
        <v>0.0</v>
      </c>
      <c r="J48" s="15">
        <v>0.0</v>
      </c>
      <c r="K48" s="15"/>
      <c r="L48" s="15"/>
      <c r="M48" s="7">
        <f t="shared" si="13"/>
        <v>49</v>
      </c>
      <c r="N48" s="15">
        <v>2.0</v>
      </c>
      <c r="O48" s="15">
        <v>3.0</v>
      </c>
      <c r="P48" s="15">
        <v>12.0</v>
      </c>
      <c r="Q48" s="15">
        <v>3.0</v>
      </c>
      <c r="R48" s="15">
        <v>31.0</v>
      </c>
      <c r="S48" s="15">
        <v>0.0</v>
      </c>
      <c r="T48" s="15">
        <v>0.0</v>
      </c>
      <c r="U48" s="15">
        <v>0.0</v>
      </c>
      <c r="V48" s="15"/>
      <c r="W48" s="15"/>
      <c r="X48" s="8">
        <f t="shared" si="14"/>
        <v>51</v>
      </c>
      <c r="Y48" s="8">
        <f t="shared" ref="Y48:AG48" si="58">sum(C48+N48)</f>
        <v>10</v>
      </c>
      <c r="Z48" s="8">
        <f t="shared" si="58"/>
        <v>10</v>
      </c>
      <c r="AA48" s="8">
        <f t="shared" si="58"/>
        <v>21</v>
      </c>
      <c r="AB48" s="8">
        <f t="shared" si="58"/>
        <v>10</v>
      </c>
      <c r="AC48" s="8">
        <f t="shared" si="58"/>
        <v>49</v>
      </c>
      <c r="AD48" s="8">
        <f t="shared" si="58"/>
        <v>0</v>
      </c>
      <c r="AE48" s="8">
        <f t="shared" si="58"/>
        <v>0</v>
      </c>
      <c r="AF48" s="8">
        <f t="shared" si="58"/>
        <v>0</v>
      </c>
      <c r="AG48" s="8">
        <f t="shared" si="58"/>
        <v>0</v>
      </c>
      <c r="AH48" s="8"/>
      <c r="AI48" s="9">
        <f t="shared" si="3"/>
        <v>4</v>
      </c>
      <c r="AJ48" s="11">
        <f t="shared" si="4"/>
        <v>20</v>
      </c>
      <c r="AK48" s="11">
        <f t="array" ref="AK48">AVEDEV(IF(Y48:AF48&gt;0,Y48:AF48))</f>
        <v>12</v>
      </c>
      <c r="AL48" s="11">
        <f t="shared" si="36"/>
        <v>2.142857143</v>
      </c>
      <c r="AM48" s="21" t="s">
        <v>78</v>
      </c>
    </row>
    <row r="49" ht="15.75" customHeight="1">
      <c r="A49" s="17">
        <v>45237.0</v>
      </c>
      <c r="B49" s="15">
        <v>0.0</v>
      </c>
      <c r="C49" s="15">
        <v>9.0</v>
      </c>
      <c r="D49" s="15">
        <v>9.0</v>
      </c>
      <c r="E49" s="15">
        <v>19.0</v>
      </c>
      <c r="F49" s="15">
        <v>7.0</v>
      </c>
      <c r="G49" s="15">
        <v>8.0</v>
      </c>
      <c r="H49" s="15">
        <v>0.0</v>
      </c>
      <c r="I49" s="15">
        <v>0.0</v>
      </c>
      <c r="J49" s="15">
        <v>0.0</v>
      </c>
      <c r="K49" s="15"/>
      <c r="L49" s="15"/>
      <c r="M49" s="7">
        <f t="shared" si="13"/>
        <v>52</v>
      </c>
      <c r="N49" s="15">
        <v>4.0</v>
      </c>
      <c r="O49" s="15">
        <v>1.0</v>
      </c>
      <c r="P49" s="15">
        <v>21.0</v>
      </c>
      <c r="Q49" s="15">
        <v>3.0</v>
      </c>
      <c r="R49" s="15">
        <v>19.0</v>
      </c>
      <c r="S49" s="15">
        <v>0.0</v>
      </c>
      <c r="T49" s="15">
        <v>0.0</v>
      </c>
      <c r="U49" s="15">
        <v>0.0</v>
      </c>
      <c r="V49" s="15"/>
      <c r="W49" s="15"/>
      <c r="X49" s="8">
        <f t="shared" si="14"/>
        <v>48</v>
      </c>
      <c r="Y49" s="8">
        <f t="shared" ref="Y49:AG49" si="59">sum(C49+N49)</f>
        <v>13</v>
      </c>
      <c r="Z49" s="8">
        <f t="shared" si="59"/>
        <v>10</v>
      </c>
      <c r="AA49" s="8">
        <f t="shared" si="59"/>
        <v>40</v>
      </c>
      <c r="AB49" s="8">
        <f t="shared" si="59"/>
        <v>10</v>
      </c>
      <c r="AC49" s="8">
        <f t="shared" si="59"/>
        <v>27</v>
      </c>
      <c r="AD49" s="8">
        <f t="shared" si="59"/>
        <v>0</v>
      </c>
      <c r="AE49" s="8">
        <f t="shared" si="59"/>
        <v>0</v>
      </c>
      <c r="AF49" s="8">
        <f t="shared" si="59"/>
        <v>0</v>
      </c>
      <c r="AG49" s="8">
        <f t="shared" si="59"/>
        <v>0</v>
      </c>
      <c r="AH49" s="8"/>
      <c r="AI49" s="9">
        <f t="shared" si="3"/>
        <v>4</v>
      </c>
      <c r="AJ49" s="11">
        <f t="shared" si="4"/>
        <v>20</v>
      </c>
      <c r="AK49" s="11">
        <f t="array" ref="AK49">AVEDEV(IF(Y49:AF49&gt;0,Y49:AF49))</f>
        <v>10.8</v>
      </c>
      <c r="AL49" s="11">
        <f t="shared" si="36"/>
        <v>2.142857143</v>
      </c>
      <c r="AM49" s="21" t="s">
        <v>78</v>
      </c>
    </row>
    <row r="50" ht="15.75" customHeight="1">
      <c r="A50" s="17">
        <v>45238.0</v>
      </c>
      <c r="B50" s="15">
        <v>1.0</v>
      </c>
      <c r="C50" s="15">
        <v>7.0</v>
      </c>
      <c r="D50" s="15">
        <v>10.0</v>
      </c>
      <c r="E50" s="15">
        <v>8.0</v>
      </c>
      <c r="F50" s="15">
        <v>9.0</v>
      </c>
      <c r="G50" s="15">
        <v>7.0</v>
      </c>
      <c r="H50" s="15">
        <v>7.0</v>
      </c>
      <c r="I50" s="15">
        <v>7.0</v>
      </c>
      <c r="J50" s="15">
        <v>6.0</v>
      </c>
      <c r="K50" s="15"/>
      <c r="L50" s="15"/>
      <c r="M50" s="7">
        <f t="shared" si="13"/>
        <v>61</v>
      </c>
      <c r="N50" s="15">
        <v>4.0</v>
      </c>
      <c r="O50" s="15">
        <v>0.0</v>
      </c>
      <c r="P50" s="15">
        <v>9.0</v>
      </c>
      <c r="Q50" s="15">
        <v>5.0</v>
      </c>
      <c r="R50" s="15">
        <v>8.0</v>
      </c>
      <c r="S50" s="15">
        <v>7.0</v>
      </c>
      <c r="T50" s="15">
        <v>5.0</v>
      </c>
      <c r="U50" s="15">
        <v>1.0</v>
      </c>
      <c r="V50" s="15"/>
      <c r="W50" s="15"/>
      <c r="X50" s="8">
        <f t="shared" si="14"/>
        <v>39</v>
      </c>
      <c r="Y50" s="8">
        <f t="shared" ref="Y50:AG50" si="60">sum(C50+N50)</f>
        <v>11</v>
      </c>
      <c r="Z50" s="8">
        <f t="shared" si="60"/>
        <v>10</v>
      </c>
      <c r="AA50" s="8">
        <f t="shared" si="60"/>
        <v>17</v>
      </c>
      <c r="AB50" s="8">
        <f t="shared" si="60"/>
        <v>14</v>
      </c>
      <c r="AC50" s="8">
        <f t="shared" si="60"/>
        <v>15</v>
      </c>
      <c r="AD50" s="8">
        <f t="shared" si="60"/>
        <v>14</v>
      </c>
      <c r="AE50" s="8">
        <f t="shared" si="60"/>
        <v>12</v>
      </c>
      <c r="AF50" s="8">
        <f t="shared" si="60"/>
        <v>7</v>
      </c>
      <c r="AG50" s="8">
        <f t="shared" si="60"/>
        <v>0</v>
      </c>
      <c r="AH50" s="8"/>
      <c r="AI50" s="9">
        <f t="shared" si="3"/>
        <v>7</v>
      </c>
      <c r="AJ50" s="11">
        <f t="shared" si="4"/>
        <v>12.5</v>
      </c>
      <c r="AK50" s="11">
        <f t="array" ref="AK50">AVEDEV(IF(Y50:AF50&gt;0,Y50:AF50))</f>
        <v>2.5</v>
      </c>
      <c r="AL50" s="11">
        <f t="shared" si="36"/>
        <v>2.8125</v>
      </c>
      <c r="AM50" s="21" t="s">
        <v>78</v>
      </c>
    </row>
    <row r="51" ht="15.75" customHeight="1">
      <c r="A51" s="17">
        <v>45239.0</v>
      </c>
      <c r="B51" s="15">
        <v>1.0</v>
      </c>
      <c r="C51" s="15">
        <v>8.0</v>
      </c>
      <c r="D51" s="15">
        <v>10.0</v>
      </c>
      <c r="E51" s="15">
        <v>7.0</v>
      </c>
      <c r="F51" s="15">
        <v>10.0</v>
      </c>
      <c r="G51" s="15">
        <v>7.0</v>
      </c>
      <c r="H51" s="15">
        <v>7.0</v>
      </c>
      <c r="I51" s="15">
        <v>7.0</v>
      </c>
      <c r="J51" s="15">
        <v>10.0</v>
      </c>
      <c r="K51" s="15">
        <v>8.0</v>
      </c>
      <c r="L51" s="15">
        <v>6.0</v>
      </c>
      <c r="M51" s="7">
        <f>SUM(C51:L51)</f>
        <v>80</v>
      </c>
      <c r="N51" s="15">
        <v>2.0</v>
      </c>
      <c r="O51" s="15">
        <v>0.0</v>
      </c>
      <c r="P51" s="15">
        <v>3.0</v>
      </c>
      <c r="Q51" s="15">
        <v>0.0</v>
      </c>
      <c r="R51" s="15">
        <v>5.0</v>
      </c>
      <c r="S51" s="15">
        <v>4.0</v>
      </c>
      <c r="T51" s="15">
        <v>4.0</v>
      </c>
      <c r="U51" s="15">
        <v>0.0</v>
      </c>
      <c r="V51" s="15">
        <v>2.0</v>
      </c>
      <c r="W51" s="15">
        <v>0.0</v>
      </c>
      <c r="X51" s="8">
        <f>SUM(N51:W51)</f>
        <v>20</v>
      </c>
      <c r="Y51" s="8">
        <f t="shared" ref="Y51:AH51" si="61">sum(C51+N51)</f>
        <v>10</v>
      </c>
      <c r="Z51" s="8">
        <f t="shared" si="61"/>
        <v>10</v>
      </c>
      <c r="AA51" s="8">
        <f t="shared" si="61"/>
        <v>10</v>
      </c>
      <c r="AB51" s="8">
        <f t="shared" si="61"/>
        <v>10</v>
      </c>
      <c r="AC51" s="8">
        <f t="shared" si="61"/>
        <v>12</v>
      </c>
      <c r="AD51" s="8">
        <f t="shared" si="61"/>
        <v>11</v>
      </c>
      <c r="AE51" s="8">
        <f t="shared" si="61"/>
        <v>11</v>
      </c>
      <c r="AF51" s="8">
        <f t="shared" si="61"/>
        <v>10</v>
      </c>
      <c r="AG51" s="8">
        <f t="shared" si="61"/>
        <v>10</v>
      </c>
      <c r="AH51" s="8">
        <f t="shared" si="61"/>
        <v>6</v>
      </c>
      <c r="AI51" s="9">
        <f>(COUNTIF(Y51:AH51,"&gt;0")-1)</f>
        <v>9</v>
      </c>
      <c r="AJ51" s="11">
        <f t="shared" si="4"/>
        <v>10.5</v>
      </c>
      <c r="AK51" s="11">
        <f t="array" ref="AK51">AVEDEV(IF(Y51:AF51&gt;0,Y51:AF51))</f>
        <v>0.625</v>
      </c>
      <c r="AL51" s="11">
        <f t="shared" si="36"/>
        <v>4.25</v>
      </c>
      <c r="AM51" s="21" t="s">
        <v>78</v>
      </c>
    </row>
    <row r="52" ht="15.75" customHeight="1">
      <c r="A52" s="17">
        <v>45240.0</v>
      </c>
      <c r="B52" s="15">
        <v>1.0</v>
      </c>
      <c r="C52" s="15">
        <v>7.0</v>
      </c>
      <c r="D52" s="15">
        <v>9.0</v>
      </c>
      <c r="E52" s="15">
        <v>16.0</v>
      </c>
      <c r="F52" s="15">
        <v>7.0</v>
      </c>
      <c r="G52" s="15">
        <v>8.0</v>
      </c>
      <c r="H52" s="15">
        <v>8.0</v>
      </c>
      <c r="I52" s="15">
        <v>2.0</v>
      </c>
      <c r="J52" s="15">
        <v>0.0</v>
      </c>
      <c r="K52" s="15">
        <v>0.0</v>
      </c>
      <c r="L52" s="15">
        <v>0.0</v>
      </c>
      <c r="M52" s="7">
        <f t="shared" ref="M52:M58" si="63">SUM(C52:J52)</f>
        <v>57</v>
      </c>
      <c r="N52" s="15">
        <v>3.0</v>
      </c>
      <c r="O52" s="15">
        <v>1.0</v>
      </c>
      <c r="P52" s="15">
        <v>19.0</v>
      </c>
      <c r="Q52" s="15">
        <v>3.0</v>
      </c>
      <c r="R52" s="15">
        <v>9.0</v>
      </c>
      <c r="S52" s="15">
        <v>2.0</v>
      </c>
      <c r="T52" s="15">
        <v>6.0</v>
      </c>
      <c r="U52" s="15">
        <v>0.0</v>
      </c>
      <c r="V52" s="15">
        <v>0.0</v>
      </c>
      <c r="W52" s="15">
        <v>0.0</v>
      </c>
      <c r="X52" s="8">
        <f t="shared" ref="X52:X58" si="64">SUM(N52:U52)</f>
        <v>43</v>
      </c>
      <c r="Y52" s="8">
        <f t="shared" ref="Y52:AG52" si="62">sum(C52+N52)</f>
        <v>10</v>
      </c>
      <c r="Z52" s="8">
        <f t="shared" si="62"/>
        <v>10</v>
      </c>
      <c r="AA52" s="8">
        <f t="shared" si="62"/>
        <v>35</v>
      </c>
      <c r="AB52" s="8">
        <f t="shared" si="62"/>
        <v>10</v>
      </c>
      <c r="AC52" s="8">
        <f t="shared" si="62"/>
        <v>17</v>
      </c>
      <c r="AD52" s="8">
        <f t="shared" si="62"/>
        <v>10</v>
      </c>
      <c r="AE52" s="8">
        <f t="shared" si="62"/>
        <v>8</v>
      </c>
      <c r="AF52" s="8">
        <f t="shared" si="62"/>
        <v>0</v>
      </c>
      <c r="AG52" s="8">
        <f t="shared" si="62"/>
        <v>0</v>
      </c>
      <c r="AH52" s="8"/>
      <c r="AI52" s="9">
        <f t="shared" ref="AI52:AI58" si="66">(COUNTIF(Y52:AF52,"&gt;0")-1)</f>
        <v>6</v>
      </c>
      <c r="AJ52" s="11">
        <f t="shared" si="4"/>
        <v>14.28571429</v>
      </c>
      <c r="AK52" s="11">
        <f t="array" ref="AK52">AVEDEV(IF(Y52:AF52&gt;0,Y52:AF52))</f>
        <v>6.693877551</v>
      </c>
      <c r="AL52" s="11">
        <f t="shared" si="36"/>
        <v>2.839285714</v>
      </c>
      <c r="AM52" s="21" t="s">
        <v>78</v>
      </c>
    </row>
    <row r="53" ht="15.75" customHeight="1">
      <c r="A53" s="18">
        <v>45243.0</v>
      </c>
      <c r="B53" s="15">
        <v>1.0</v>
      </c>
      <c r="C53" s="15">
        <v>8.0</v>
      </c>
      <c r="D53" s="15">
        <v>10.0</v>
      </c>
      <c r="E53" s="15">
        <v>7.0</v>
      </c>
      <c r="F53" s="15">
        <v>8.0</v>
      </c>
      <c r="G53" s="15">
        <v>8.0</v>
      </c>
      <c r="H53" s="15">
        <v>8.0</v>
      </c>
      <c r="I53" s="15">
        <v>8.0</v>
      </c>
      <c r="J53" s="15">
        <v>7.0</v>
      </c>
      <c r="K53" s="15">
        <v>8.0</v>
      </c>
      <c r="L53" s="15">
        <v>0.0</v>
      </c>
      <c r="M53" s="7">
        <f t="shared" si="63"/>
        <v>64</v>
      </c>
      <c r="N53" s="15">
        <v>2.0</v>
      </c>
      <c r="O53" s="15">
        <v>0.0</v>
      </c>
      <c r="P53" s="15">
        <v>5.0</v>
      </c>
      <c r="Q53" s="15">
        <v>2.0</v>
      </c>
      <c r="R53" s="15">
        <v>4.0</v>
      </c>
      <c r="S53" s="15">
        <v>5.0</v>
      </c>
      <c r="T53" s="15">
        <v>6.0</v>
      </c>
      <c r="U53" s="15">
        <v>3.0</v>
      </c>
      <c r="V53" s="15">
        <v>1.0</v>
      </c>
      <c r="W53" s="15">
        <v>0.0</v>
      </c>
      <c r="X53" s="8">
        <f t="shared" si="64"/>
        <v>27</v>
      </c>
      <c r="Y53" s="8">
        <f t="shared" ref="Y53:AG53" si="65">sum(C53+N53)</f>
        <v>10</v>
      </c>
      <c r="Z53" s="8">
        <f t="shared" si="65"/>
        <v>10</v>
      </c>
      <c r="AA53" s="8">
        <f t="shared" si="65"/>
        <v>12</v>
      </c>
      <c r="AB53" s="8">
        <f t="shared" si="65"/>
        <v>10</v>
      </c>
      <c r="AC53" s="8">
        <f t="shared" si="65"/>
        <v>12</v>
      </c>
      <c r="AD53" s="8">
        <f t="shared" si="65"/>
        <v>13</v>
      </c>
      <c r="AE53" s="8">
        <f t="shared" si="65"/>
        <v>14</v>
      </c>
      <c r="AF53" s="8">
        <f t="shared" si="65"/>
        <v>10</v>
      </c>
      <c r="AG53" s="8">
        <f t="shared" si="65"/>
        <v>9</v>
      </c>
      <c r="AH53" s="8"/>
      <c r="AI53" s="9">
        <f t="shared" si="66"/>
        <v>7</v>
      </c>
      <c r="AJ53" s="11">
        <f t="shared" si="4"/>
        <v>11.375</v>
      </c>
      <c r="AK53" s="11">
        <f t="array" ref="AK53">AVEDEV(IF(Y53:AF53&gt;0,Y53:AF53))</f>
        <v>1.375</v>
      </c>
      <c r="AL53" s="11">
        <f t="shared" si="36"/>
        <v>1.227678571</v>
      </c>
      <c r="AM53" s="21" t="s">
        <v>78</v>
      </c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7">
        <f t="shared" si="63"/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>
        <f t="shared" si="64"/>
        <v>0</v>
      </c>
      <c r="Y54" s="8">
        <f t="shared" ref="Y54:AG54" si="67">sum(C54+N54)</f>
        <v>0</v>
      </c>
      <c r="Z54" s="8">
        <f t="shared" si="67"/>
        <v>0</v>
      </c>
      <c r="AA54" s="8">
        <f t="shared" si="67"/>
        <v>0</v>
      </c>
      <c r="AB54" s="8">
        <f t="shared" si="67"/>
        <v>0</v>
      </c>
      <c r="AC54" s="8">
        <f t="shared" si="67"/>
        <v>0</v>
      </c>
      <c r="AD54" s="8">
        <f t="shared" si="67"/>
        <v>0</v>
      </c>
      <c r="AE54" s="8">
        <f t="shared" si="67"/>
        <v>0</v>
      </c>
      <c r="AF54" s="8">
        <f t="shared" si="67"/>
        <v>0</v>
      </c>
      <c r="AG54" s="8">
        <f t="shared" si="67"/>
        <v>0</v>
      </c>
      <c r="AH54" s="8"/>
      <c r="AI54" s="9">
        <f t="shared" si="66"/>
        <v>-1</v>
      </c>
      <c r="AJ54" s="11" t="str">
        <f t="shared" si="4"/>
        <v>#DIV/0!</v>
      </c>
      <c r="AK54" s="11" t="str">
        <f t="array" ref="AK54">AVEDEV(IF(Y54:AF54&gt;0,Y54:AF54))</f>
        <v>#DIV/0!</v>
      </c>
      <c r="AL54" s="11" t="str">
        <f t="shared" si="36"/>
        <v>#DIV/0!</v>
      </c>
      <c r="AM54" s="20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>
        <f t="shared" si="63"/>
        <v>0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>
        <f t="shared" si="64"/>
        <v>0</v>
      </c>
      <c r="Y55" s="8">
        <f t="shared" ref="Y55:AG55" si="68">sum(C55+N55)</f>
        <v>0</v>
      </c>
      <c r="Z55" s="8">
        <f t="shared" si="68"/>
        <v>0</v>
      </c>
      <c r="AA55" s="8">
        <f t="shared" si="68"/>
        <v>0</v>
      </c>
      <c r="AB55" s="8">
        <f t="shared" si="68"/>
        <v>0</v>
      </c>
      <c r="AC55" s="8">
        <f t="shared" si="68"/>
        <v>0</v>
      </c>
      <c r="AD55" s="8">
        <f t="shared" si="68"/>
        <v>0</v>
      </c>
      <c r="AE55" s="8">
        <f t="shared" si="68"/>
        <v>0</v>
      </c>
      <c r="AF55" s="8">
        <f t="shared" si="68"/>
        <v>0</v>
      </c>
      <c r="AG55" s="8">
        <f t="shared" si="68"/>
        <v>0</v>
      </c>
      <c r="AH55" s="8"/>
      <c r="AI55" s="9">
        <f t="shared" si="66"/>
        <v>-1</v>
      </c>
      <c r="AJ55" s="11" t="str">
        <f t="shared" si="4"/>
        <v>#DIV/0!</v>
      </c>
      <c r="AK55" s="11" t="str">
        <f t="array" ref="AK55">AVEDEV(IF(Y55:AF55&gt;0,Y55:AF55))</f>
        <v>#DIV/0!</v>
      </c>
      <c r="AL55" s="11" t="str">
        <f t="shared" si="36"/>
        <v>#DIV/0!</v>
      </c>
      <c r="AM55" s="20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>
        <f t="shared" si="63"/>
        <v>0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>
        <f t="shared" si="64"/>
        <v>0</v>
      </c>
      <c r="Y56" s="8">
        <f t="shared" ref="Y56:AG56" si="69">sum(C56+N56)</f>
        <v>0</v>
      </c>
      <c r="Z56" s="8">
        <f t="shared" si="69"/>
        <v>0</v>
      </c>
      <c r="AA56" s="8">
        <f t="shared" si="69"/>
        <v>0</v>
      </c>
      <c r="AB56" s="8">
        <f t="shared" si="69"/>
        <v>0</v>
      </c>
      <c r="AC56" s="8">
        <f t="shared" si="69"/>
        <v>0</v>
      </c>
      <c r="AD56" s="8">
        <f t="shared" si="69"/>
        <v>0</v>
      </c>
      <c r="AE56" s="8">
        <f t="shared" si="69"/>
        <v>0</v>
      </c>
      <c r="AF56" s="8">
        <f t="shared" si="69"/>
        <v>0</v>
      </c>
      <c r="AG56" s="8">
        <f t="shared" si="69"/>
        <v>0</v>
      </c>
      <c r="AH56" s="8"/>
      <c r="AI56" s="9">
        <f t="shared" si="66"/>
        <v>-1</v>
      </c>
      <c r="AJ56" s="11" t="str">
        <f t="shared" si="4"/>
        <v>#DIV/0!</v>
      </c>
      <c r="AK56" s="11" t="str">
        <f t="array" ref="AK56">AVEDEV(IF(Y56:AF56&gt;0,Y56:AF56))</f>
        <v>#DIV/0!</v>
      </c>
      <c r="AL56" s="11" t="str">
        <f t="shared" si="36"/>
        <v>#DIV/0!</v>
      </c>
      <c r="AM56" s="20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7">
        <f t="shared" si="63"/>
        <v>0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>
        <f t="shared" si="64"/>
        <v>0</v>
      </c>
      <c r="Y57" s="8">
        <f t="shared" ref="Y57:AG57" si="70">sum(C57+N57)</f>
        <v>0</v>
      </c>
      <c r="Z57" s="8">
        <f t="shared" si="70"/>
        <v>0</v>
      </c>
      <c r="AA57" s="8">
        <f t="shared" si="70"/>
        <v>0</v>
      </c>
      <c r="AB57" s="8">
        <f t="shared" si="70"/>
        <v>0</v>
      </c>
      <c r="AC57" s="8">
        <f t="shared" si="70"/>
        <v>0</v>
      </c>
      <c r="AD57" s="8">
        <f t="shared" si="70"/>
        <v>0</v>
      </c>
      <c r="AE57" s="8">
        <f t="shared" si="70"/>
        <v>0</v>
      </c>
      <c r="AF57" s="8">
        <f t="shared" si="70"/>
        <v>0</v>
      </c>
      <c r="AG57" s="8">
        <f t="shared" si="70"/>
        <v>0</v>
      </c>
      <c r="AH57" s="8"/>
      <c r="AI57" s="9">
        <f t="shared" si="66"/>
        <v>-1</v>
      </c>
      <c r="AJ57" s="11" t="str">
        <f t="shared" si="4"/>
        <v>#DIV/0!</v>
      </c>
      <c r="AK57" s="11" t="str">
        <f t="array" ref="AK57">AVEDEV(IF(Y57:AF57&gt;0,Y57:AF57))</f>
        <v>#DIV/0!</v>
      </c>
      <c r="AL57" s="11" t="str">
        <f t="shared" si="36"/>
        <v>#DIV/0!</v>
      </c>
      <c r="AM57" s="20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7">
        <f t="shared" si="63"/>
        <v>0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>
        <f t="shared" si="64"/>
        <v>0</v>
      </c>
      <c r="Y58" s="8">
        <f t="shared" ref="Y58:AG58" si="71">sum(C58+N58)</f>
        <v>0</v>
      </c>
      <c r="Z58" s="8">
        <f t="shared" si="71"/>
        <v>0</v>
      </c>
      <c r="AA58" s="8">
        <f t="shared" si="71"/>
        <v>0</v>
      </c>
      <c r="AB58" s="8">
        <f t="shared" si="71"/>
        <v>0</v>
      </c>
      <c r="AC58" s="8">
        <f t="shared" si="71"/>
        <v>0</v>
      </c>
      <c r="AD58" s="8">
        <f t="shared" si="71"/>
        <v>0</v>
      </c>
      <c r="AE58" s="8">
        <f t="shared" si="71"/>
        <v>0</v>
      </c>
      <c r="AF58" s="8">
        <f t="shared" si="71"/>
        <v>0</v>
      </c>
      <c r="AG58" s="8">
        <f t="shared" si="71"/>
        <v>0</v>
      </c>
      <c r="AH58" s="8"/>
      <c r="AI58" s="9">
        <f t="shared" si="66"/>
        <v>-1</v>
      </c>
      <c r="AJ58" s="11" t="str">
        <f t="shared" si="4"/>
        <v>#DIV/0!</v>
      </c>
      <c r="AK58" s="11" t="str">
        <f t="array" ref="AK58">AVEDEV(IF(Y58:AF58&gt;0,Y58:AF58))</f>
        <v>#DIV/0!</v>
      </c>
      <c r="AL58" s="11" t="str">
        <f t="shared" si="36"/>
        <v>#DIV/0!</v>
      </c>
      <c r="AM58" s="20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20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20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20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0" width="6.5"/>
    <col customWidth="1" min="11" max="12" width="7.88"/>
    <col customWidth="1" min="13" max="13" width="6.63"/>
    <col customWidth="1" min="14" max="14" width="6.5"/>
    <col customWidth="1" min="15" max="15" width="7.13"/>
    <col customWidth="1" min="16" max="16" width="7.38"/>
    <col customWidth="1" min="17" max="17" width="6.5"/>
    <col customWidth="1" min="18" max="18" width="6.63"/>
    <col customWidth="1" min="36" max="36" width="14.75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19" t="s">
        <v>98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19" t="s">
        <v>99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8" t="s">
        <v>61</v>
      </c>
      <c r="AE1" s="15" t="s">
        <v>100</v>
      </c>
      <c r="AF1" s="9" t="s">
        <v>62</v>
      </c>
      <c r="AG1" s="9" t="s">
        <v>63</v>
      </c>
      <c r="AH1" s="9" t="s">
        <v>13</v>
      </c>
      <c r="AI1" s="9" t="s">
        <v>14</v>
      </c>
      <c r="AJ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>
        <f t="shared" ref="L2:L43" si="2">SUM(C2:K2)</f>
        <v>0</v>
      </c>
      <c r="M2" s="7"/>
      <c r="N2" s="7"/>
      <c r="O2" s="7"/>
      <c r="P2" s="7"/>
      <c r="Q2" s="7"/>
      <c r="R2" s="7"/>
      <c r="S2" s="7"/>
      <c r="T2" s="7"/>
      <c r="U2" s="7"/>
      <c r="V2" s="7">
        <f t="shared" ref="V2:V43" si="3">SUM(M2:U2)</f>
        <v>0</v>
      </c>
      <c r="W2" s="7">
        <f t="shared" ref="W2:AE2" si="1">sum(C2+M2)</f>
        <v>0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8">
        <f t="shared" si="1"/>
        <v>0</v>
      </c>
      <c r="AE2" s="8">
        <f t="shared" si="1"/>
        <v>0</v>
      </c>
      <c r="AF2" s="9">
        <f t="shared" ref="AF2:AF43" si="5">(COUNTIF(W2:AE2,"&gt;0")-1)</f>
        <v>-1</v>
      </c>
      <c r="AG2" s="11" t="str">
        <f t="shared" ref="AG2:AG43" si="6">AVERAGEIF(W2:AE2,"&gt;0")</f>
        <v>#DIV/0!</v>
      </c>
      <c r="AH2" s="11" t="str">
        <f t="array" ref="AH2">AVEDEV(IF(W2:AD2&gt;0,W2:AE2))</f>
        <v>#DIV/0!</v>
      </c>
      <c r="AI2" s="11"/>
      <c r="AJ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f t="shared" si="2"/>
        <v>0</v>
      </c>
      <c r="M3" s="7"/>
      <c r="N3" s="7"/>
      <c r="O3" s="7"/>
      <c r="P3" s="7"/>
      <c r="Q3" s="7"/>
      <c r="R3" s="7"/>
      <c r="S3" s="7"/>
      <c r="T3" s="7"/>
      <c r="U3" s="7"/>
      <c r="V3" s="7">
        <f t="shared" si="3"/>
        <v>0</v>
      </c>
      <c r="W3" s="7">
        <f t="shared" ref="W3:AE3" si="4">sum(C3+M3)</f>
        <v>0</v>
      </c>
      <c r="X3" s="7">
        <f t="shared" si="4"/>
        <v>0</v>
      </c>
      <c r="Y3" s="7">
        <f t="shared" si="4"/>
        <v>0</v>
      </c>
      <c r="Z3" s="7">
        <f t="shared" si="4"/>
        <v>0</v>
      </c>
      <c r="AA3" s="7">
        <f t="shared" si="4"/>
        <v>0</v>
      </c>
      <c r="AB3" s="7">
        <f t="shared" si="4"/>
        <v>0</v>
      </c>
      <c r="AC3" s="7">
        <f t="shared" si="4"/>
        <v>0</v>
      </c>
      <c r="AD3" s="8">
        <f t="shared" si="4"/>
        <v>0</v>
      </c>
      <c r="AE3" s="8">
        <f t="shared" si="4"/>
        <v>0</v>
      </c>
      <c r="AF3" s="9">
        <f t="shared" si="5"/>
        <v>-1</v>
      </c>
      <c r="AG3" s="11" t="str">
        <f t="shared" si="6"/>
        <v>#DIV/0!</v>
      </c>
      <c r="AH3" s="11" t="str">
        <f t="array" ref="AH3">AVEDEV(IF(W3:AD3&gt;0,W3:AE3))</f>
        <v>#DIV/0!</v>
      </c>
      <c r="AI3" s="11"/>
      <c r="AJ3" s="12" t="s">
        <v>127</v>
      </c>
    </row>
    <row r="4" ht="15.75" customHeight="1">
      <c r="A4" s="10">
        <v>45177.0</v>
      </c>
      <c r="B4" s="13"/>
      <c r="C4" s="7"/>
      <c r="D4" s="7"/>
      <c r="E4" s="7"/>
      <c r="F4" s="7"/>
      <c r="G4" s="7"/>
      <c r="H4" s="7"/>
      <c r="I4" s="7"/>
      <c r="J4" s="7"/>
      <c r="K4" s="7"/>
      <c r="L4" s="7">
        <f t="shared" si="2"/>
        <v>0</v>
      </c>
      <c r="M4" s="7"/>
      <c r="N4" s="7"/>
      <c r="O4" s="7"/>
      <c r="P4" s="7"/>
      <c r="Q4" s="7"/>
      <c r="R4" s="7"/>
      <c r="S4" s="7"/>
      <c r="T4" s="7"/>
      <c r="U4" s="7"/>
      <c r="V4" s="7">
        <f t="shared" si="3"/>
        <v>0</v>
      </c>
      <c r="W4" s="7">
        <f t="shared" ref="W4:AE4" si="7">sum(C4+M4)</f>
        <v>0</v>
      </c>
      <c r="X4" s="7">
        <f t="shared" si="7"/>
        <v>0</v>
      </c>
      <c r="Y4" s="7">
        <f t="shared" si="7"/>
        <v>0</v>
      </c>
      <c r="Z4" s="7">
        <f t="shared" si="7"/>
        <v>0</v>
      </c>
      <c r="AA4" s="7">
        <f t="shared" si="7"/>
        <v>0</v>
      </c>
      <c r="AB4" s="7">
        <f t="shared" si="7"/>
        <v>0</v>
      </c>
      <c r="AC4" s="7">
        <f t="shared" si="7"/>
        <v>0</v>
      </c>
      <c r="AD4" s="8">
        <f t="shared" si="7"/>
        <v>0</v>
      </c>
      <c r="AE4" s="8">
        <f t="shared" si="7"/>
        <v>0</v>
      </c>
      <c r="AF4" s="9">
        <f t="shared" si="5"/>
        <v>-1</v>
      </c>
      <c r="AG4" s="11" t="str">
        <f t="shared" si="6"/>
        <v>#DIV/0!</v>
      </c>
      <c r="AH4" s="11" t="str">
        <f t="array" ref="AH4">AVEDEV(IF(W4:AD4&gt;0,W4:AE4))</f>
        <v>#DIV/0!</v>
      </c>
      <c r="AI4" s="11"/>
      <c r="AJ4" s="12" t="s">
        <v>117</v>
      </c>
    </row>
    <row r="5" ht="15.75" customHeight="1">
      <c r="A5" s="10">
        <v>45180.0</v>
      </c>
      <c r="B5" s="8"/>
      <c r="C5" s="7"/>
      <c r="D5" s="7"/>
      <c r="E5" s="7"/>
      <c r="F5" s="7"/>
      <c r="G5" s="7"/>
      <c r="H5" s="7"/>
      <c r="I5" s="7"/>
      <c r="J5" s="7"/>
      <c r="K5" s="7"/>
      <c r="L5" s="7">
        <f t="shared" si="2"/>
        <v>0</v>
      </c>
      <c r="M5" s="7"/>
      <c r="N5" s="7"/>
      <c r="O5" s="7"/>
      <c r="P5" s="7"/>
      <c r="Q5" s="7"/>
      <c r="R5" s="7"/>
      <c r="S5" s="7"/>
      <c r="T5" s="7"/>
      <c r="U5" s="7"/>
      <c r="V5" s="7">
        <f t="shared" si="3"/>
        <v>0</v>
      </c>
      <c r="W5" s="7">
        <f t="shared" ref="W5:AE5" si="8">sum(C5+M5)</f>
        <v>0</v>
      </c>
      <c r="X5" s="7">
        <f t="shared" si="8"/>
        <v>0</v>
      </c>
      <c r="Y5" s="7">
        <f t="shared" si="8"/>
        <v>0</v>
      </c>
      <c r="Z5" s="7">
        <f t="shared" si="8"/>
        <v>0</v>
      </c>
      <c r="AA5" s="7">
        <f t="shared" si="8"/>
        <v>0</v>
      </c>
      <c r="AB5" s="7">
        <f t="shared" si="8"/>
        <v>0</v>
      </c>
      <c r="AC5" s="7">
        <f t="shared" si="8"/>
        <v>0</v>
      </c>
      <c r="AD5" s="8">
        <f t="shared" si="8"/>
        <v>0</v>
      </c>
      <c r="AE5" s="8">
        <f t="shared" si="8"/>
        <v>0</v>
      </c>
      <c r="AF5" s="9">
        <f t="shared" si="5"/>
        <v>-1</v>
      </c>
      <c r="AG5" s="11" t="str">
        <f t="shared" si="6"/>
        <v>#DIV/0!</v>
      </c>
      <c r="AH5" s="11" t="str">
        <f t="array" ref="AH5">AVEDEV(IF(W5:AD5&gt;0,W5:AE5))</f>
        <v>#DIV/0!</v>
      </c>
      <c r="AI5" s="11" t="str">
        <f t="shared" ref="AI5:AI6" si="10">AVEDEV(AG4:AG5)</f>
        <v>#DIV/0!</v>
      </c>
      <c r="AJ5" s="12" t="s">
        <v>128</v>
      </c>
    </row>
    <row r="6" ht="15.75" customHeight="1">
      <c r="A6" s="10">
        <v>45181.0</v>
      </c>
      <c r="B6" s="8"/>
      <c r="C6" s="7"/>
      <c r="D6" s="7"/>
      <c r="E6" s="7"/>
      <c r="F6" s="7"/>
      <c r="G6" s="7"/>
      <c r="H6" s="7"/>
      <c r="I6" s="7"/>
      <c r="J6" s="7"/>
      <c r="K6" s="7"/>
      <c r="L6" s="7">
        <f t="shared" si="2"/>
        <v>0</v>
      </c>
      <c r="M6" s="7"/>
      <c r="N6" s="7"/>
      <c r="O6" s="7"/>
      <c r="P6" s="7"/>
      <c r="Q6" s="7"/>
      <c r="R6" s="7"/>
      <c r="S6" s="7"/>
      <c r="T6" s="7"/>
      <c r="U6" s="7"/>
      <c r="V6" s="7">
        <f t="shared" si="3"/>
        <v>0</v>
      </c>
      <c r="W6" s="7">
        <f t="shared" ref="W6:AE6" si="9">sum(C6+M6)</f>
        <v>0</v>
      </c>
      <c r="X6" s="7">
        <f t="shared" si="9"/>
        <v>0</v>
      </c>
      <c r="Y6" s="7">
        <f t="shared" si="9"/>
        <v>0</v>
      </c>
      <c r="Z6" s="7">
        <f t="shared" si="9"/>
        <v>0</v>
      </c>
      <c r="AA6" s="7">
        <f t="shared" si="9"/>
        <v>0</v>
      </c>
      <c r="AB6" s="7">
        <f t="shared" si="9"/>
        <v>0</v>
      </c>
      <c r="AC6" s="7">
        <f t="shared" si="9"/>
        <v>0</v>
      </c>
      <c r="AD6" s="8">
        <f t="shared" si="9"/>
        <v>0</v>
      </c>
      <c r="AE6" s="8">
        <f t="shared" si="9"/>
        <v>0</v>
      </c>
      <c r="AF6" s="9">
        <f t="shared" si="5"/>
        <v>-1</v>
      </c>
      <c r="AG6" s="11" t="str">
        <f t="shared" si="6"/>
        <v>#DIV/0!</v>
      </c>
      <c r="AH6" s="11" t="str">
        <f t="array" ref="AH6">AVEDEV(IF(W6:AD6&gt;0,W6:AE6))</f>
        <v>#DIV/0!</v>
      </c>
      <c r="AI6" s="11" t="str">
        <f t="shared" si="10"/>
        <v>#DIV/0!</v>
      </c>
      <c r="AJ6" s="12" t="s">
        <v>129</v>
      </c>
    </row>
    <row r="7" ht="15.75" customHeight="1">
      <c r="A7" s="10">
        <v>45182.0</v>
      </c>
      <c r="B7" s="8"/>
      <c r="C7" s="7"/>
      <c r="D7" s="7"/>
      <c r="E7" s="7"/>
      <c r="F7" s="7"/>
      <c r="G7" s="7"/>
      <c r="H7" s="7"/>
      <c r="I7" s="7"/>
      <c r="J7" s="7"/>
      <c r="K7" s="7"/>
      <c r="L7" s="7">
        <f t="shared" si="2"/>
        <v>0</v>
      </c>
      <c r="M7" s="7"/>
      <c r="N7" s="7"/>
      <c r="O7" s="7"/>
      <c r="P7" s="7"/>
      <c r="Q7" s="7"/>
      <c r="R7" s="7"/>
      <c r="S7" s="7"/>
      <c r="T7" s="7"/>
      <c r="U7" s="7"/>
      <c r="V7" s="7">
        <f t="shared" si="3"/>
        <v>0</v>
      </c>
      <c r="W7" s="7">
        <f t="shared" ref="W7:AE7" si="11">sum(C7+M7)</f>
        <v>0</v>
      </c>
      <c r="X7" s="7">
        <f t="shared" si="11"/>
        <v>0</v>
      </c>
      <c r="Y7" s="7">
        <f t="shared" si="11"/>
        <v>0</v>
      </c>
      <c r="Z7" s="7">
        <f t="shared" si="11"/>
        <v>0</v>
      </c>
      <c r="AA7" s="7">
        <f t="shared" si="11"/>
        <v>0</v>
      </c>
      <c r="AB7" s="7">
        <f t="shared" si="11"/>
        <v>0</v>
      </c>
      <c r="AC7" s="7">
        <f t="shared" si="11"/>
        <v>0</v>
      </c>
      <c r="AD7" s="8">
        <f t="shared" si="11"/>
        <v>0</v>
      </c>
      <c r="AE7" s="8">
        <f t="shared" si="11"/>
        <v>0</v>
      </c>
      <c r="AF7" s="9">
        <f t="shared" si="5"/>
        <v>-1</v>
      </c>
      <c r="AG7" s="11" t="str">
        <f t="shared" si="6"/>
        <v>#DIV/0!</v>
      </c>
      <c r="AH7" s="11" t="str">
        <f t="array" ref="AH7">AVEDEV(IF(W7:AD7&gt;0,W7:AE7))</f>
        <v>#DIV/0!</v>
      </c>
      <c r="AI7" s="11" t="str">
        <f>AVEDEV(AG5:AG7)</f>
        <v>#DIV/0!</v>
      </c>
      <c r="AJ7" s="12" t="s">
        <v>130</v>
      </c>
    </row>
    <row r="8" ht="15.75" customHeight="1">
      <c r="A8" s="10">
        <v>45183.0</v>
      </c>
      <c r="B8" s="8"/>
      <c r="C8" s="7"/>
      <c r="D8" s="7"/>
      <c r="E8" s="7"/>
      <c r="F8" s="7"/>
      <c r="G8" s="7"/>
      <c r="H8" s="7"/>
      <c r="I8" s="7"/>
      <c r="J8" s="7"/>
      <c r="K8" s="7"/>
      <c r="L8" s="7">
        <f t="shared" si="2"/>
        <v>0</v>
      </c>
      <c r="M8" s="7"/>
      <c r="N8" s="7"/>
      <c r="O8" s="7"/>
      <c r="P8" s="7"/>
      <c r="Q8" s="7"/>
      <c r="R8" s="7"/>
      <c r="S8" s="7"/>
      <c r="T8" s="7"/>
      <c r="U8" s="7"/>
      <c r="V8" s="7">
        <f t="shared" si="3"/>
        <v>0</v>
      </c>
      <c r="W8" s="7">
        <f t="shared" ref="W8:AE8" si="12">sum(C8+M8)</f>
        <v>0</v>
      </c>
      <c r="X8" s="7">
        <f t="shared" si="12"/>
        <v>0</v>
      </c>
      <c r="Y8" s="7">
        <f t="shared" si="12"/>
        <v>0</v>
      </c>
      <c r="Z8" s="7">
        <f t="shared" si="12"/>
        <v>0</v>
      </c>
      <c r="AA8" s="7">
        <f t="shared" si="12"/>
        <v>0</v>
      </c>
      <c r="AB8" s="7">
        <f t="shared" si="12"/>
        <v>0</v>
      </c>
      <c r="AC8" s="7">
        <f t="shared" si="12"/>
        <v>0</v>
      </c>
      <c r="AD8" s="8">
        <f t="shared" si="12"/>
        <v>0</v>
      </c>
      <c r="AE8" s="8">
        <f t="shared" si="12"/>
        <v>0</v>
      </c>
      <c r="AF8" s="9">
        <f t="shared" si="5"/>
        <v>-1</v>
      </c>
      <c r="AG8" s="11" t="str">
        <f t="shared" si="6"/>
        <v>#DIV/0!</v>
      </c>
      <c r="AH8" s="11" t="str">
        <f t="array" ref="AH8">AVEDEV(IF(W8:AD8&gt;0,W8:AE8))</f>
        <v>#DIV/0!</v>
      </c>
      <c r="AI8" s="11" t="str">
        <f t="shared" ref="AI8:AI12" si="14">AVEDEV(AG5:AG8)</f>
        <v>#DIV/0!</v>
      </c>
      <c r="AJ8" s="12" t="s">
        <v>131</v>
      </c>
    </row>
    <row r="9" ht="15.75" customHeight="1">
      <c r="A9" s="10">
        <v>45184.0</v>
      </c>
      <c r="B9" s="7"/>
      <c r="C9" s="7"/>
      <c r="D9" s="7"/>
      <c r="E9" s="7"/>
      <c r="F9" s="7"/>
      <c r="G9" s="7"/>
      <c r="H9" s="7"/>
      <c r="I9" s="7"/>
      <c r="J9" s="7"/>
      <c r="K9" s="7"/>
      <c r="L9" s="7">
        <f t="shared" si="2"/>
        <v>0</v>
      </c>
      <c r="M9" s="7"/>
      <c r="N9" s="7"/>
      <c r="O9" s="7"/>
      <c r="P9" s="7"/>
      <c r="Q9" s="7"/>
      <c r="R9" s="7"/>
      <c r="S9" s="7"/>
      <c r="T9" s="7"/>
      <c r="U9" s="7"/>
      <c r="V9" s="7">
        <f t="shared" si="3"/>
        <v>0</v>
      </c>
      <c r="W9" s="7">
        <f t="shared" ref="W9:AE9" si="13">sum(C9+M9)</f>
        <v>0</v>
      </c>
      <c r="X9" s="7">
        <f t="shared" si="13"/>
        <v>0</v>
      </c>
      <c r="Y9" s="7">
        <f t="shared" si="13"/>
        <v>0</v>
      </c>
      <c r="Z9" s="7">
        <f t="shared" si="13"/>
        <v>0</v>
      </c>
      <c r="AA9" s="7">
        <f t="shared" si="13"/>
        <v>0</v>
      </c>
      <c r="AB9" s="7">
        <f t="shared" si="13"/>
        <v>0</v>
      </c>
      <c r="AC9" s="7">
        <f t="shared" si="13"/>
        <v>0</v>
      </c>
      <c r="AD9" s="8">
        <f t="shared" si="13"/>
        <v>0</v>
      </c>
      <c r="AE9" s="8">
        <f t="shared" si="13"/>
        <v>0</v>
      </c>
      <c r="AF9" s="9">
        <f t="shared" si="5"/>
        <v>-1</v>
      </c>
      <c r="AG9" s="11" t="str">
        <f t="shared" si="6"/>
        <v>#DIV/0!</v>
      </c>
      <c r="AH9" s="11" t="str">
        <f t="array" ref="AH9">AVEDEV(IF(W9:AD9&gt;0,W9:AE9))</f>
        <v>#DIV/0!</v>
      </c>
      <c r="AI9" s="11" t="str">
        <f t="shared" si="14"/>
        <v>#DIV/0!</v>
      </c>
      <c r="AJ9" s="12" t="s">
        <v>132</v>
      </c>
    </row>
    <row r="10" ht="15.75" customHeight="1">
      <c r="A10" s="10">
        <v>45187.0</v>
      </c>
      <c r="B10" s="8"/>
      <c r="C10" s="8"/>
      <c r="D10" s="8"/>
      <c r="E10" s="8"/>
      <c r="F10" s="8"/>
      <c r="G10" s="8"/>
      <c r="H10" s="8"/>
      <c r="I10" s="8"/>
      <c r="J10" s="7"/>
      <c r="K10" s="7"/>
      <c r="L10" s="7">
        <f t="shared" si="2"/>
        <v>0</v>
      </c>
      <c r="M10" s="8"/>
      <c r="N10" s="8"/>
      <c r="O10" s="8"/>
      <c r="P10" s="8"/>
      <c r="Q10" s="8"/>
      <c r="R10" s="8"/>
      <c r="S10" s="8"/>
      <c r="T10" s="8"/>
      <c r="U10" s="8"/>
      <c r="V10" s="7">
        <f t="shared" si="3"/>
        <v>0</v>
      </c>
      <c r="W10" s="8">
        <f t="shared" ref="W10:AE10" si="15">sum(C10+M10)</f>
        <v>0</v>
      </c>
      <c r="X10" s="8">
        <f t="shared" si="15"/>
        <v>0</v>
      </c>
      <c r="Y10" s="8">
        <f t="shared" si="15"/>
        <v>0</v>
      </c>
      <c r="Z10" s="8">
        <f t="shared" si="15"/>
        <v>0</v>
      </c>
      <c r="AA10" s="8">
        <f t="shared" si="15"/>
        <v>0</v>
      </c>
      <c r="AB10" s="8">
        <f t="shared" si="15"/>
        <v>0</v>
      </c>
      <c r="AC10" s="8">
        <f t="shared" si="15"/>
        <v>0</v>
      </c>
      <c r="AD10" s="8">
        <f t="shared" si="15"/>
        <v>0</v>
      </c>
      <c r="AE10" s="8">
        <f t="shared" si="15"/>
        <v>0</v>
      </c>
      <c r="AF10" s="9">
        <f t="shared" si="5"/>
        <v>-1</v>
      </c>
      <c r="AG10" s="11" t="str">
        <f t="shared" si="6"/>
        <v>#DIV/0!</v>
      </c>
      <c r="AH10" s="11" t="str">
        <f t="array" ref="AH10">AVEDEV(IF(W10:AD10&gt;0,W10:AE10))</f>
        <v>#DIV/0!</v>
      </c>
      <c r="AI10" s="11" t="str">
        <f t="shared" si="14"/>
        <v>#DIV/0!</v>
      </c>
      <c r="AJ10" s="12" t="s">
        <v>133</v>
      </c>
    </row>
    <row r="11" ht="15.75" customHeight="1">
      <c r="A11" s="10">
        <v>45188.0</v>
      </c>
      <c r="B11" s="8"/>
      <c r="C11" s="8"/>
      <c r="D11" s="8"/>
      <c r="E11" s="8"/>
      <c r="F11" s="8"/>
      <c r="G11" s="8"/>
      <c r="H11" s="8"/>
      <c r="I11" s="8"/>
      <c r="J11" s="7"/>
      <c r="K11" s="7"/>
      <c r="L11" s="7">
        <f t="shared" si="2"/>
        <v>0</v>
      </c>
      <c r="M11" s="8"/>
      <c r="N11" s="8"/>
      <c r="O11" s="8"/>
      <c r="P11" s="8"/>
      <c r="Q11" s="8"/>
      <c r="R11" s="8"/>
      <c r="S11" s="8"/>
      <c r="T11" s="8"/>
      <c r="U11" s="8"/>
      <c r="V11" s="7">
        <f t="shared" si="3"/>
        <v>0</v>
      </c>
      <c r="W11" s="8">
        <f t="shared" ref="W11:AE11" si="16">sum(C11+M11)</f>
        <v>0</v>
      </c>
      <c r="X11" s="8">
        <f t="shared" si="16"/>
        <v>0</v>
      </c>
      <c r="Y11" s="8">
        <f t="shared" si="16"/>
        <v>0</v>
      </c>
      <c r="Z11" s="8">
        <f t="shared" si="16"/>
        <v>0</v>
      </c>
      <c r="AA11" s="8">
        <f t="shared" si="16"/>
        <v>0</v>
      </c>
      <c r="AB11" s="8">
        <f t="shared" si="16"/>
        <v>0</v>
      </c>
      <c r="AC11" s="8">
        <f t="shared" si="16"/>
        <v>0</v>
      </c>
      <c r="AD11" s="8">
        <f t="shared" si="16"/>
        <v>0</v>
      </c>
      <c r="AE11" s="8">
        <f t="shared" si="16"/>
        <v>0</v>
      </c>
      <c r="AF11" s="9">
        <f t="shared" si="5"/>
        <v>-1</v>
      </c>
      <c r="AG11" s="11" t="str">
        <f t="shared" si="6"/>
        <v>#DIV/0!</v>
      </c>
      <c r="AH11" s="11" t="str">
        <f t="array" ref="AH11">AVEDEV(IF(W11:AD11&gt;0,W11:AE11))</f>
        <v>#DIV/0!</v>
      </c>
      <c r="AI11" s="11" t="str">
        <f t="shared" si="14"/>
        <v>#DIV/0!</v>
      </c>
      <c r="AJ11" s="12" t="s">
        <v>134</v>
      </c>
    </row>
    <row r="12" ht="15.75" customHeight="1">
      <c r="A12" s="10">
        <v>45189.0</v>
      </c>
      <c r="B12" s="8"/>
      <c r="C12" s="8"/>
      <c r="D12" s="8"/>
      <c r="E12" s="8"/>
      <c r="F12" s="8"/>
      <c r="G12" s="8"/>
      <c r="H12" s="8"/>
      <c r="I12" s="8"/>
      <c r="J12" s="7"/>
      <c r="K12" s="7"/>
      <c r="L12" s="7">
        <f t="shared" si="2"/>
        <v>0</v>
      </c>
      <c r="M12" s="8"/>
      <c r="N12" s="8"/>
      <c r="O12" s="8"/>
      <c r="P12" s="8"/>
      <c r="Q12" s="8"/>
      <c r="R12" s="8"/>
      <c r="S12" s="8"/>
      <c r="T12" s="8"/>
      <c r="U12" s="8"/>
      <c r="V12" s="7">
        <f t="shared" si="3"/>
        <v>0</v>
      </c>
      <c r="W12" s="8">
        <f t="shared" ref="W12:AE12" si="17">sum(C12+M12)</f>
        <v>0</v>
      </c>
      <c r="X12" s="8">
        <f t="shared" si="17"/>
        <v>0</v>
      </c>
      <c r="Y12" s="8">
        <f t="shared" si="17"/>
        <v>0</v>
      </c>
      <c r="Z12" s="8">
        <f t="shared" si="17"/>
        <v>0</v>
      </c>
      <c r="AA12" s="8">
        <f t="shared" si="17"/>
        <v>0</v>
      </c>
      <c r="AB12" s="8">
        <f t="shared" si="17"/>
        <v>0</v>
      </c>
      <c r="AC12" s="8">
        <f t="shared" si="17"/>
        <v>0</v>
      </c>
      <c r="AD12" s="8">
        <f t="shared" si="17"/>
        <v>0</v>
      </c>
      <c r="AE12" s="8">
        <f t="shared" si="17"/>
        <v>0</v>
      </c>
      <c r="AF12" s="9">
        <f t="shared" si="5"/>
        <v>-1</v>
      </c>
      <c r="AG12" s="11" t="str">
        <f t="shared" si="6"/>
        <v>#DIV/0!</v>
      </c>
      <c r="AH12" s="11" t="str">
        <f t="array" ref="AH12">AVEDEV(IF(W12:AD12&gt;0,W12:AE12))</f>
        <v>#DIV/0!</v>
      </c>
      <c r="AI12" s="11" t="str">
        <f t="shared" si="14"/>
        <v>#DIV/0!</v>
      </c>
      <c r="AJ12" s="12" t="s">
        <v>135</v>
      </c>
    </row>
    <row r="13" ht="15.75" customHeight="1">
      <c r="A13" s="10">
        <v>45201.0</v>
      </c>
      <c r="B13" s="8"/>
      <c r="C13" s="8"/>
      <c r="D13" s="8"/>
      <c r="E13" s="8"/>
      <c r="F13" s="8"/>
      <c r="G13" s="8"/>
      <c r="H13" s="8"/>
      <c r="I13" s="8"/>
      <c r="J13" s="8"/>
      <c r="K13" s="7"/>
      <c r="L13" s="7">
        <f t="shared" si="2"/>
        <v>0</v>
      </c>
      <c r="M13" s="8"/>
      <c r="N13" s="8"/>
      <c r="O13" s="8"/>
      <c r="P13" s="8"/>
      <c r="Q13" s="8"/>
      <c r="R13" s="8"/>
      <c r="S13" s="8"/>
      <c r="T13" s="8"/>
      <c r="U13" s="8"/>
      <c r="V13" s="7">
        <f t="shared" si="3"/>
        <v>0</v>
      </c>
      <c r="W13" s="8">
        <f t="shared" ref="W13:AE13" si="18">sum(C13+M13)</f>
        <v>0</v>
      </c>
      <c r="X13" s="8">
        <f t="shared" si="18"/>
        <v>0</v>
      </c>
      <c r="Y13" s="8">
        <f t="shared" si="18"/>
        <v>0</v>
      </c>
      <c r="Z13" s="8">
        <f t="shared" si="18"/>
        <v>0</v>
      </c>
      <c r="AA13" s="8">
        <f t="shared" si="18"/>
        <v>0</v>
      </c>
      <c r="AB13" s="8">
        <f t="shared" si="18"/>
        <v>0</v>
      </c>
      <c r="AC13" s="8">
        <f t="shared" si="18"/>
        <v>0</v>
      </c>
      <c r="AD13" s="8">
        <f t="shared" si="18"/>
        <v>0</v>
      </c>
      <c r="AE13" s="8">
        <f t="shared" si="18"/>
        <v>0</v>
      </c>
      <c r="AF13" s="9">
        <f t="shared" si="5"/>
        <v>-1</v>
      </c>
      <c r="AG13" s="11" t="str">
        <f t="shared" si="6"/>
        <v>#DIV/0!</v>
      </c>
      <c r="AH13" s="11" t="str">
        <f t="array" ref="AH13">AVEDEV(IF(W13:AD13&gt;0,W13:AE13))</f>
        <v>#DIV/0!</v>
      </c>
      <c r="AI13" s="11" t="str">
        <f>AVEDEV(AG13)</f>
        <v>#DIV/0!</v>
      </c>
      <c r="AJ13" s="12" t="s">
        <v>136</v>
      </c>
    </row>
    <row r="14" ht="15.75" customHeight="1">
      <c r="A14" s="10">
        <v>45202.0</v>
      </c>
      <c r="B14" s="8"/>
      <c r="C14" s="8"/>
      <c r="D14" s="8"/>
      <c r="E14" s="8"/>
      <c r="F14" s="8"/>
      <c r="G14" s="8"/>
      <c r="H14" s="8"/>
      <c r="I14" s="8"/>
      <c r="J14" s="8"/>
      <c r="K14" s="7"/>
      <c r="L14" s="7">
        <f t="shared" si="2"/>
        <v>0</v>
      </c>
      <c r="M14" s="8"/>
      <c r="N14" s="8"/>
      <c r="O14" s="8"/>
      <c r="P14" s="8"/>
      <c r="Q14" s="8"/>
      <c r="R14" s="8"/>
      <c r="S14" s="8"/>
      <c r="T14" s="8"/>
      <c r="U14" s="8"/>
      <c r="V14" s="7">
        <f t="shared" si="3"/>
        <v>0</v>
      </c>
      <c r="W14" s="8">
        <f t="shared" ref="W14:AE14" si="19">sum(C14+M14)</f>
        <v>0</v>
      </c>
      <c r="X14" s="8">
        <f t="shared" si="19"/>
        <v>0</v>
      </c>
      <c r="Y14" s="8">
        <f t="shared" si="19"/>
        <v>0</v>
      </c>
      <c r="Z14" s="8">
        <f t="shared" si="19"/>
        <v>0</v>
      </c>
      <c r="AA14" s="8">
        <f t="shared" si="19"/>
        <v>0</v>
      </c>
      <c r="AB14" s="8">
        <f t="shared" si="19"/>
        <v>0</v>
      </c>
      <c r="AC14" s="8">
        <f t="shared" si="19"/>
        <v>0</v>
      </c>
      <c r="AD14" s="8">
        <f t="shared" si="19"/>
        <v>0</v>
      </c>
      <c r="AE14" s="8">
        <f t="shared" si="19"/>
        <v>0</v>
      </c>
      <c r="AF14" s="9">
        <f t="shared" si="5"/>
        <v>-1</v>
      </c>
      <c r="AG14" s="11" t="str">
        <f t="shared" si="6"/>
        <v>#DIV/0!</v>
      </c>
      <c r="AH14" s="11" t="str">
        <f t="array" ref="AH14">AVEDEV(IF(W14:AD14&gt;0,W14:AE14))</f>
        <v>#DIV/0!</v>
      </c>
      <c r="AI14" s="11" t="str">
        <f>AVEDEV(AG13:AG14)</f>
        <v>#DIV/0!</v>
      </c>
      <c r="AJ14" s="12" t="s">
        <v>73</v>
      </c>
    </row>
    <row r="15" ht="15.75" customHeight="1">
      <c r="A15" s="10">
        <v>45203.0</v>
      </c>
      <c r="B15" s="8"/>
      <c r="C15" s="8"/>
      <c r="D15" s="8"/>
      <c r="E15" s="8"/>
      <c r="F15" s="8"/>
      <c r="G15" s="8"/>
      <c r="H15" s="8"/>
      <c r="I15" s="8"/>
      <c r="J15" s="8"/>
      <c r="K15" s="7"/>
      <c r="L15" s="7">
        <f t="shared" si="2"/>
        <v>0</v>
      </c>
      <c r="M15" s="8"/>
      <c r="N15" s="8"/>
      <c r="O15" s="8"/>
      <c r="P15" s="8"/>
      <c r="Q15" s="8"/>
      <c r="R15" s="8"/>
      <c r="S15" s="8"/>
      <c r="T15" s="8"/>
      <c r="U15" s="8"/>
      <c r="V15" s="7">
        <f t="shared" si="3"/>
        <v>0</v>
      </c>
      <c r="W15" s="8">
        <f t="shared" ref="W15:AE15" si="20">sum(C15+M15)</f>
        <v>0</v>
      </c>
      <c r="X15" s="8">
        <f t="shared" si="20"/>
        <v>0</v>
      </c>
      <c r="Y15" s="8">
        <f t="shared" si="20"/>
        <v>0</v>
      </c>
      <c r="Z15" s="8">
        <f t="shared" si="20"/>
        <v>0</v>
      </c>
      <c r="AA15" s="8">
        <f t="shared" si="20"/>
        <v>0</v>
      </c>
      <c r="AB15" s="8">
        <f t="shared" si="20"/>
        <v>0</v>
      </c>
      <c r="AC15" s="8">
        <f t="shared" si="20"/>
        <v>0</v>
      </c>
      <c r="AD15" s="8">
        <f t="shared" si="20"/>
        <v>0</v>
      </c>
      <c r="AE15" s="8">
        <f t="shared" si="20"/>
        <v>0</v>
      </c>
      <c r="AF15" s="9">
        <f t="shared" si="5"/>
        <v>-1</v>
      </c>
      <c r="AG15" s="11" t="str">
        <f t="shared" si="6"/>
        <v>#DIV/0!</v>
      </c>
      <c r="AH15" s="11" t="str">
        <f t="array" ref="AH15">AVEDEV(IF(W15:AD15&gt;0,W15:AE15))</f>
        <v>#DIV/0!</v>
      </c>
      <c r="AI15" s="11" t="str">
        <f>AVEDEV(AG13:AG15)</f>
        <v>#DIV/0!</v>
      </c>
      <c r="AJ15" s="12" t="s">
        <v>74</v>
      </c>
    </row>
    <row r="16" ht="15.75" customHeight="1">
      <c r="A16" s="10">
        <v>45204.0</v>
      </c>
      <c r="B16" s="15">
        <v>0.0</v>
      </c>
      <c r="C16" s="15">
        <v>8.0</v>
      </c>
      <c r="D16" s="15">
        <v>6.0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9">
        <v>0.0</v>
      </c>
      <c r="L16" s="7">
        <f t="shared" si="2"/>
        <v>14</v>
      </c>
      <c r="M16" s="15">
        <v>2.0</v>
      </c>
      <c r="N16" s="15">
        <v>84.0</v>
      </c>
      <c r="O16" s="15">
        <v>0.0</v>
      </c>
      <c r="P16" s="15">
        <v>0.0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  <c r="V16" s="7">
        <f t="shared" si="3"/>
        <v>86</v>
      </c>
      <c r="W16" s="8">
        <f t="shared" ref="W16:AE16" si="21">sum(C16+M16)</f>
        <v>10</v>
      </c>
      <c r="X16" s="8">
        <f t="shared" si="21"/>
        <v>90</v>
      </c>
      <c r="Y16" s="8">
        <f t="shared" si="21"/>
        <v>0</v>
      </c>
      <c r="Z16" s="8">
        <f t="shared" si="21"/>
        <v>0</v>
      </c>
      <c r="AA16" s="8">
        <f t="shared" si="21"/>
        <v>0</v>
      </c>
      <c r="AB16" s="8">
        <f t="shared" si="21"/>
        <v>0</v>
      </c>
      <c r="AC16" s="8">
        <f t="shared" si="21"/>
        <v>0</v>
      </c>
      <c r="AD16" s="8">
        <f t="shared" si="21"/>
        <v>0</v>
      </c>
      <c r="AE16" s="8">
        <f t="shared" si="21"/>
        <v>0</v>
      </c>
      <c r="AF16" s="9">
        <f t="shared" si="5"/>
        <v>1</v>
      </c>
      <c r="AG16" s="11">
        <f t="shared" si="6"/>
        <v>50</v>
      </c>
      <c r="AH16" s="11">
        <f t="array" ref="AH16">AVEDEV(IF(W16:AD16&gt;0,W16:AE16))</f>
        <v>40</v>
      </c>
      <c r="AI16" s="11" t="str">
        <f t="shared" ref="AI16:AI43" si="23">AVEDEV(AG13:AG16)</f>
        <v>#DIV/0!</v>
      </c>
      <c r="AJ16" s="12" t="s">
        <v>97</v>
      </c>
    </row>
    <row r="17" ht="15.75" customHeight="1">
      <c r="A17" s="10">
        <v>45205.0</v>
      </c>
      <c r="B17" s="15">
        <v>0.0</v>
      </c>
      <c r="C17" s="15">
        <v>7.0</v>
      </c>
      <c r="D17" s="15">
        <v>12.0</v>
      </c>
      <c r="E17" s="15">
        <v>4.0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9">
        <v>0.0</v>
      </c>
      <c r="L17" s="7">
        <f t="shared" si="2"/>
        <v>23</v>
      </c>
      <c r="M17" s="15">
        <v>3.0</v>
      </c>
      <c r="N17" s="15">
        <v>70.0</v>
      </c>
      <c r="O17" s="15">
        <v>4.0</v>
      </c>
      <c r="P17" s="15">
        <v>0.0</v>
      </c>
      <c r="Q17" s="15">
        <v>0.0</v>
      </c>
      <c r="R17" s="15">
        <v>0.0</v>
      </c>
      <c r="S17" s="15">
        <v>0.0</v>
      </c>
      <c r="T17" s="15">
        <v>0.0</v>
      </c>
      <c r="U17" s="15">
        <v>0.0</v>
      </c>
      <c r="V17" s="7">
        <f t="shared" si="3"/>
        <v>77</v>
      </c>
      <c r="W17" s="8">
        <f t="shared" ref="W17:AE17" si="22">sum(C17+M17)</f>
        <v>10</v>
      </c>
      <c r="X17" s="8">
        <f t="shared" si="22"/>
        <v>82</v>
      </c>
      <c r="Y17" s="8">
        <f t="shared" si="22"/>
        <v>8</v>
      </c>
      <c r="Z17" s="8">
        <f t="shared" si="22"/>
        <v>0</v>
      </c>
      <c r="AA17" s="8">
        <f t="shared" si="22"/>
        <v>0</v>
      </c>
      <c r="AB17" s="8">
        <f t="shared" si="22"/>
        <v>0</v>
      </c>
      <c r="AC17" s="8">
        <f t="shared" si="22"/>
        <v>0</v>
      </c>
      <c r="AD17" s="8">
        <f t="shared" si="22"/>
        <v>0</v>
      </c>
      <c r="AE17" s="8">
        <f t="shared" si="22"/>
        <v>0</v>
      </c>
      <c r="AF17" s="9">
        <f t="shared" si="5"/>
        <v>2</v>
      </c>
      <c r="AG17" s="11">
        <f t="shared" si="6"/>
        <v>33.33333333</v>
      </c>
      <c r="AH17" s="11">
        <f t="array" ref="AH17">AVEDEV(IF(W17:AD17&gt;0,W17:AE17))</f>
        <v>32.44444444</v>
      </c>
      <c r="AI17" s="11" t="str">
        <f t="shared" si="23"/>
        <v>#DIV/0!</v>
      </c>
      <c r="AJ17" s="12" t="s">
        <v>77</v>
      </c>
    </row>
    <row r="18" ht="15.75" customHeight="1">
      <c r="A18" s="10">
        <v>45208.0</v>
      </c>
      <c r="B18" s="15">
        <v>0.0</v>
      </c>
      <c r="C18" s="15">
        <v>9.0</v>
      </c>
      <c r="D18" s="15">
        <v>8.0</v>
      </c>
      <c r="E18" s="15">
        <v>21.0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9">
        <v>0.0</v>
      </c>
      <c r="L18" s="7">
        <f t="shared" si="2"/>
        <v>38</v>
      </c>
      <c r="M18" s="15">
        <v>1.0</v>
      </c>
      <c r="N18" s="15">
        <v>5.0</v>
      </c>
      <c r="O18" s="15">
        <v>56.0</v>
      </c>
      <c r="P18" s="15">
        <v>0.0</v>
      </c>
      <c r="Q18" s="15">
        <v>0.0</v>
      </c>
      <c r="R18" s="15">
        <v>0.0</v>
      </c>
      <c r="S18" s="15">
        <v>0.0</v>
      </c>
      <c r="T18" s="15">
        <v>0.0</v>
      </c>
      <c r="U18" s="15">
        <v>0.0</v>
      </c>
      <c r="V18" s="7">
        <f t="shared" si="3"/>
        <v>62</v>
      </c>
      <c r="W18" s="8">
        <f t="shared" ref="W18:AE18" si="24">sum(C18+M18)</f>
        <v>10</v>
      </c>
      <c r="X18" s="8">
        <f t="shared" si="24"/>
        <v>13</v>
      </c>
      <c r="Y18" s="8">
        <f t="shared" si="24"/>
        <v>77</v>
      </c>
      <c r="Z18" s="8">
        <f t="shared" si="24"/>
        <v>0</v>
      </c>
      <c r="AA18" s="8">
        <f t="shared" si="24"/>
        <v>0</v>
      </c>
      <c r="AB18" s="8">
        <f t="shared" si="24"/>
        <v>0</v>
      </c>
      <c r="AC18" s="8">
        <f t="shared" si="24"/>
        <v>0</v>
      </c>
      <c r="AD18" s="8">
        <f t="shared" si="24"/>
        <v>0</v>
      </c>
      <c r="AE18" s="8">
        <f t="shared" si="24"/>
        <v>0</v>
      </c>
      <c r="AF18" s="9">
        <f t="shared" si="5"/>
        <v>2</v>
      </c>
      <c r="AG18" s="11">
        <f t="shared" si="6"/>
        <v>33.33333333</v>
      </c>
      <c r="AH18" s="11">
        <f t="array" ref="AH18">AVEDEV(IF(W18:AD18&gt;0,W18:AE18))</f>
        <v>29.11111111</v>
      </c>
      <c r="AI18" s="11" t="str">
        <f t="shared" si="23"/>
        <v>#DIV/0!</v>
      </c>
      <c r="AJ18" s="12" t="s">
        <v>77</v>
      </c>
    </row>
    <row r="19" ht="15.75" customHeight="1">
      <c r="A19" s="10">
        <v>45209.0</v>
      </c>
      <c r="B19" s="15">
        <v>0.0</v>
      </c>
      <c r="C19" s="15">
        <v>15.0</v>
      </c>
      <c r="D19" s="15">
        <v>10.0</v>
      </c>
      <c r="E19" s="15">
        <v>2.0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9">
        <v>0.0</v>
      </c>
      <c r="L19" s="7">
        <f t="shared" si="2"/>
        <v>27</v>
      </c>
      <c r="M19" s="15">
        <v>34.0</v>
      </c>
      <c r="N19" s="15">
        <v>15.0</v>
      </c>
      <c r="O19" s="15">
        <v>24.0</v>
      </c>
      <c r="P19" s="15">
        <v>0.0</v>
      </c>
      <c r="Q19" s="15">
        <v>0.0</v>
      </c>
      <c r="R19" s="15">
        <v>0.0</v>
      </c>
      <c r="S19" s="15">
        <v>0.0</v>
      </c>
      <c r="T19" s="15">
        <v>0.0</v>
      </c>
      <c r="U19" s="15">
        <v>0.0</v>
      </c>
      <c r="V19" s="7">
        <f t="shared" si="3"/>
        <v>73</v>
      </c>
      <c r="W19" s="8">
        <f t="shared" ref="W19:AE19" si="25">sum(C19+M19)</f>
        <v>49</v>
      </c>
      <c r="X19" s="8">
        <f t="shared" si="25"/>
        <v>25</v>
      </c>
      <c r="Y19" s="8">
        <f t="shared" si="25"/>
        <v>26</v>
      </c>
      <c r="Z19" s="8">
        <f t="shared" si="25"/>
        <v>0</v>
      </c>
      <c r="AA19" s="8">
        <f t="shared" si="25"/>
        <v>0</v>
      </c>
      <c r="AB19" s="8">
        <f t="shared" si="25"/>
        <v>0</v>
      </c>
      <c r="AC19" s="8">
        <f t="shared" si="25"/>
        <v>0</v>
      </c>
      <c r="AD19" s="8">
        <f t="shared" si="25"/>
        <v>0</v>
      </c>
      <c r="AE19" s="8">
        <f t="shared" si="25"/>
        <v>0</v>
      </c>
      <c r="AF19" s="9">
        <f t="shared" si="5"/>
        <v>2</v>
      </c>
      <c r="AG19" s="11">
        <f t="shared" si="6"/>
        <v>33.33333333</v>
      </c>
      <c r="AH19" s="11">
        <f t="array" ref="AH19">AVEDEV(IF(W19:AD19&gt;0,W19:AE19))</f>
        <v>10.44444444</v>
      </c>
      <c r="AI19" s="11">
        <f t="shared" si="23"/>
        <v>6.25</v>
      </c>
      <c r="AJ19" s="12" t="s">
        <v>77</v>
      </c>
    </row>
    <row r="20" ht="15.75" customHeight="1">
      <c r="A20" s="10">
        <v>45210.0</v>
      </c>
      <c r="B20" s="19">
        <v>0.0</v>
      </c>
      <c r="C20" s="19">
        <v>26.0</v>
      </c>
      <c r="D20" s="19">
        <v>3.0</v>
      </c>
      <c r="E20" s="19">
        <v>0.0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7">
        <f t="shared" si="2"/>
        <v>29</v>
      </c>
      <c r="M20" s="19">
        <v>69.0</v>
      </c>
      <c r="N20" s="19">
        <v>2.0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5">
        <v>0.0</v>
      </c>
      <c r="V20" s="7">
        <f t="shared" si="3"/>
        <v>71</v>
      </c>
      <c r="W20" s="7">
        <f t="shared" ref="W20:AE20" si="26">sum(C20+M20)</f>
        <v>95</v>
      </c>
      <c r="X20" s="7">
        <f t="shared" si="26"/>
        <v>5</v>
      </c>
      <c r="Y20" s="7">
        <f t="shared" si="26"/>
        <v>0</v>
      </c>
      <c r="Z20" s="7">
        <f t="shared" si="26"/>
        <v>0</v>
      </c>
      <c r="AA20" s="7">
        <f t="shared" si="26"/>
        <v>0</v>
      </c>
      <c r="AB20" s="7">
        <f t="shared" si="26"/>
        <v>0</v>
      </c>
      <c r="AC20" s="7">
        <f t="shared" si="26"/>
        <v>0</v>
      </c>
      <c r="AD20" s="7">
        <f t="shared" si="26"/>
        <v>0</v>
      </c>
      <c r="AE20" s="8">
        <f t="shared" si="26"/>
        <v>0</v>
      </c>
      <c r="AF20" s="9">
        <f t="shared" si="5"/>
        <v>1</v>
      </c>
      <c r="AG20" s="11">
        <f t="shared" si="6"/>
        <v>50</v>
      </c>
      <c r="AH20" s="11">
        <f t="array" ref="AH20">AVEDEV(IF(W20:AD20&gt;0,W20:AE20))</f>
        <v>45</v>
      </c>
      <c r="AI20" s="23">
        <f t="shared" si="23"/>
        <v>6.25</v>
      </c>
      <c r="AJ20" s="12" t="s">
        <v>77</v>
      </c>
    </row>
    <row r="21" ht="15.75" customHeight="1">
      <c r="A21" s="10">
        <v>45211.0</v>
      </c>
      <c r="B21" s="19">
        <v>0.0</v>
      </c>
      <c r="C21" s="19">
        <v>19.0</v>
      </c>
      <c r="D21" s="19">
        <v>17.0</v>
      </c>
      <c r="E21" s="19">
        <v>7.0</v>
      </c>
      <c r="F21" s="19">
        <v>10.0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7">
        <f t="shared" si="2"/>
        <v>53</v>
      </c>
      <c r="M21" s="19">
        <v>16.0</v>
      </c>
      <c r="N21" s="19">
        <v>16.0</v>
      </c>
      <c r="O21" s="19">
        <v>3.0</v>
      </c>
      <c r="P21" s="19">
        <v>10.0</v>
      </c>
      <c r="Q21" s="19">
        <v>2.0</v>
      </c>
      <c r="R21" s="19">
        <v>0.0</v>
      </c>
      <c r="S21" s="19">
        <v>0.0</v>
      </c>
      <c r="T21" s="19">
        <v>0.0</v>
      </c>
      <c r="U21" s="19">
        <v>0.0</v>
      </c>
      <c r="V21" s="7">
        <f t="shared" si="3"/>
        <v>47</v>
      </c>
      <c r="W21" s="7">
        <f t="shared" ref="W21:AE21" si="27">sum(C21+M21)</f>
        <v>35</v>
      </c>
      <c r="X21" s="7">
        <f t="shared" si="27"/>
        <v>33</v>
      </c>
      <c r="Y21" s="7">
        <f t="shared" si="27"/>
        <v>10</v>
      </c>
      <c r="Z21" s="7">
        <f t="shared" si="27"/>
        <v>20</v>
      </c>
      <c r="AA21" s="7">
        <f t="shared" si="27"/>
        <v>2</v>
      </c>
      <c r="AB21" s="7">
        <f t="shared" si="27"/>
        <v>0</v>
      </c>
      <c r="AC21" s="7">
        <f t="shared" si="27"/>
        <v>0</v>
      </c>
      <c r="AD21" s="7">
        <f t="shared" si="27"/>
        <v>0</v>
      </c>
      <c r="AE21" s="8">
        <f t="shared" si="27"/>
        <v>0</v>
      </c>
      <c r="AF21" s="9">
        <f t="shared" si="5"/>
        <v>4</v>
      </c>
      <c r="AG21" s="11">
        <f t="shared" si="6"/>
        <v>20</v>
      </c>
      <c r="AH21" s="11">
        <f t="array" ref="AH21">AVEDEV(IF(W21:AD21&gt;0,W21:AE21))</f>
        <v>11.2</v>
      </c>
      <c r="AI21" s="23">
        <f t="shared" si="23"/>
        <v>7.916666667</v>
      </c>
      <c r="AJ21" s="12" t="s">
        <v>77</v>
      </c>
    </row>
    <row r="22" ht="15.75" customHeight="1">
      <c r="A22" s="10">
        <v>45212.0</v>
      </c>
      <c r="B22" s="19">
        <v>0.0</v>
      </c>
      <c r="C22" s="19">
        <v>18.0</v>
      </c>
      <c r="D22" s="19">
        <v>8.0</v>
      </c>
      <c r="E22" s="19">
        <v>4.0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7">
        <f t="shared" si="2"/>
        <v>30</v>
      </c>
      <c r="M22" s="19">
        <v>46.0</v>
      </c>
      <c r="N22" s="19">
        <v>7.0</v>
      </c>
      <c r="O22" s="19">
        <v>17.0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7">
        <f t="shared" si="3"/>
        <v>70</v>
      </c>
      <c r="W22" s="7">
        <f t="shared" ref="W22:AE22" si="28">sum(C22+M22)</f>
        <v>64</v>
      </c>
      <c r="X22" s="7">
        <f t="shared" si="28"/>
        <v>15</v>
      </c>
      <c r="Y22" s="7">
        <f t="shared" si="28"/>
        <v>21</v>
      </c>
      <c r="Z22" s="7">
        <f t="shared" si="28"/>
        <v>0</v>
      </c>
      <c r="AA22" s="7">
        <f t="shared" si="28"/>
        <v>0</v>
      </c>
      <c r="AB22" s="7">
        <f t="shared" si="28"/>
        <v>0</v>
      </c>
      <c r="AC22" s="7">
        <f t="shared" si="28"/>
        <v>0</v>
      </c>
      <c r="AD22" s="7">
        <f t="shared" si="28"/>
        <v>0</v>
      </c>
      <c r="AE22" s="8">
        <f t="shared" si="28"/>
        <v>0</v>
      </c>
      <c r="AF22" s="9">
        <f t="shared" si="5"/>
        <v>2</v>
      </c>
      <c r="AG22" s="11">
        <f t="shared" si="6"/>
        <v>33.33333333</v>
      </c>
      <c r="AH22" s="11">
        <f t="array" ref="AH22">AVEDEV(IF(W22:AD22&gt;0,W22:AE22))</f>
        <v>20.44444444</v>
      </c>
      <c r="AI22" s="23">
        <f t="shared" si="23"/>
        <v>7.916666667</v>
      </c>
      <c r="AJ22" s="12" t="s">
        <v>77</v>
      </c>
    </row>
    <row r="23" ht="15.75" customHeight="1">
      <c r="A23" s="10">
        <v>45215.0</v>
      </c>
      <c r="B23" s="19">
        <v>0.0</v>
      </c>
      <c r="C23" s="19">
        <v>8.0</v>
      </c>
      <c r="D23" s="19">
        <v>8.0</v>
      </c>
      <c r="E23" s="19">
        <v>18.0</v>
      </c>
      <c r="F23" s="19">
        <v>3.0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7">
        <f t="shared" si="2"/>
        <v>37</v>
      </c>
      <c r="M23" s="19">
        <v>2.0</v>
      </c>
      <c r="N23" s="19">
        <v>2.0</v>
      </c>
      <c r="O23" s="19">
        <v>42.0</v>
      </c>
      <c r="P23" s="19">
        <v>17.0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7">
        <f t="shared" si="3"/>
        <v>63</v>
      </c>
      <c r="W23" s="7">
        <f t="shared" ref="W23:AE23" si="29">sum(C23+M23)</f>
        <v>10</v>
      </c>
      <c r="X23" s="7">
        <f t="shared" si="29"/>
        <v>10</v>
      </c>
      <c r="Y23" s="7">
        <f t="shared" si="29"/>
        <v>60</v>
      </c>
      <c r="Z23" s="7">
        <f t="shared" si="29"/>
        <v>20</v>
      </c>
      <c r="AA23" s="7">
        <f t="shared" si="29"/>
        <v>0</v>
      </c>
      <c r="AB23" s="7">
        <f t="shared" si="29"/>
        <v>0</v>
      </c>
      <c r="AC23" s="7">
        <f t="shared" si="29"/>
        <v>0</v>
      </c>
      <c r="AD23" s="7">
        <f t="shared" si="29"/>
        <v>0</v>
      </c>
      <c r="AE23" s="8">
        <f t="shared" si="29"/>
        <v>0</v>
      </c>
      <c r="AF23" s="9">
        <f t="shared" si="5"/>
        <v>3</v>
      </c>
      <c r="AG23" s="11">
        <f t="shared" si="6"/>
        <v>25</v>
      </c>
      <c r="AH23" s="11">
        <f t="array" ref="AH23">AVEDEV(IF(W23:AD23&gt;0,W23:AE23))</f>
        <v>17.5</v>
      </c>
      <c r="AI23" s="23">
        <f t="shared" si="23"/>
        <v>9.583333333</v>
      </c>
      <c r="AJ23" s="12" t="s">
        <v>77</v>
      </c>
    </row>
    <row r="24" ht="15.75" customHeight="1">
      <c r="A24" s="10">
        <v>45216.0</v>
      </c>
      <c r="B24" s="19">
        <v>0.0</v>
      </c>
      <c r="C24" s="19">
        <v>14.0</v>
      </c>
      <c r="D24" s="19">
        <v>10.0</v>
      </c>
      <c r="E24" s="19">
        <v>14.0</v>
      </c>
      <c r="F24" s="19">
        <v>10.0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7">
        <f t="shared" si="2"/>
        <v>48</v>
      </c>
      <c r="M24" s="19">
        <v>10.0</v>
      </c>
      <c r="N24" s="19">
        <v>14.0</v>
      </c>
      <c r="O24" s="19">
        <v>16.0</v>
      </c>
      <c r="P24" s="19">
        <v>12.0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7">
        <f t="shared" si="3"/>
        <v>52</v>
      </c>
      <c r="W24" s="7">
        <f t="shared" ref="W24:AE24" si="30">sum(C24+M24)</f>
        <v>24</v>
      </c>
      <c r="X24" s="7">
        <f t="shared" si="30"/>
        <v>24</v>
      </c>
      <c r="Y24" s="7">
        <f t="shared" si="30"/>
        <v>30</v>
      </c>
      <c r="Z24" s="7">
        <f t="shared" si="30"/>
        <v>22</v>
      </c>
      <c r="AA24" s="7">
        <f t="shared" si="30"/>
        <v>0</v>
      </c>
      <c r="AB24" s="7">
        <f t="shared" si="30"/>
        <v>0</v>
      </c>
      <c r="AC24" s="7">
        <f t="shared" si="30"/>
        <v>0</v>
      </c>
      <c r="AD24" s="7">
        <f t="shared" si="30"/>
        <v>0</v>
      </c>
      <c r="AE24" s="8">
        <f t="shared" si="30"/>
        <v>0</v>
      </c>
      <c r="AF24" s="9">
        <f t="shared" si="5"/>
        <v>3</v>
      </c>
      <c r="AG24" s="11">
        <f t="shared" si="6"/>
        <v>25</v>
      </c>
      <c r="AH24" s="11">
        <f t="array" ref="AH24">AVEDEV(IF(W24:AD24&gt;0,W24:AE24))</f>
        <v>2.5</v>
      </c>
      <c r="AI24" s="23">
        <f t="shared" si="23"/>
        <v>3.75</v>
      </c>
      <c r="AJ24" s="12" t="s">
        <v>77</v>
      </c>
    </row>
    <row r="25" ht="15.75" customHeight="1">
      <c r="A25" s="10">
        <v>45217.0</v>
      </c>
      <c r="B25" s="19">
        <v>0.0</v>
      </c>
      <c r="C25" s="19">
        <v>27.0</v>
      </c>
      <c r="D25" s="19">
        <v>13.0</v>
      </c>
      <c r="E25" s="19">
        <v>4.0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7">
        <f t="shared" si="2"/>
        <v>44</v>
      </c>
      <c r="M25" s="19">
        <v>36.0</v>
      </c>
      <c r="N25" s="19">
        <v>10.0</v>
      </c>
      <c r="O25" s="19">
        <v>10.0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7">
        <f t="shared" si="3"/>
        <v>56</v>
      </c>
      <c r="W25" s="7">
        <f t="shared" ref="W25:AE25" si="31">sum(C25+M25)</f>
        <v>63</v>
      </c>
      <c r="X25" s="7">
        <f t="shared" si="31"/>
        <v>23</v>
      </c>
      <c r="Y25" s="7">
        <f t="shared" si="31"/>
        <v>14</v>
      </c>
      <c r="Z25" s="7">
        <f t="shared" si="31"/>
        <v>0</v>
      </c>
      <c r="AA25" s="7">
        <f t="shared" si="31"/>
        <v>0</v>
      </c>
      <c r="AB25" s="7">
        <f t="shared" si="31"/>
        <v>0</v>
      </c>
      <c r="AC25" s="7">
        <f t="shared" si="31"/>
        <v>0</v>
      </c>
      <c r="AD25" s="7">
        <f t="shared" si="31"/>
        <v>0</v>
      </c>
      <c r="AE25" s="8">
        <f t="shared" si="31"/>
        <v>0</v>
      </c>
      <c r="AF25" s="9">
        <f t="shared" si="5"/>
        <v>2</v>
      </c>
      <c r="AG25" s="11">
        <f t="shared" si="6"/>
        <v>33.33333333</v>
      </c>
      <c r="AH25" s="11">
        <f t="array" ref="AH25">AVEDEV(IF(W25:AD25&gt;0,W25:AE25))</f>
        <v>19.77777778</v>
      </c>
      <c r="AI25" s="23">
        <f t="shared" si="23"/>
        <v>4.166666667</v>
      </c>
      <c r="AJ25" s="12" t="s">
        <v>77</v>
      </c>
    </row>
    <row r="26" ht="15.75" customHeight="1">
      <c r="A26" s="10">
        <v>45218.0</v>
      </c>
      <c r="B26" s="19">
        <v>0.0</v>
      </c>
      <c r="C26" s="19">
        <v>14.0</v>
      </c>
      <c r="D26" s="19">
        <v>9.0</v>
      </c>
      <c r="E26" s="19">
        <v>17.0</v>
      </c>
      <c r="F26" s="19">
        <v>7.0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7">
        <f t="shared" si="2"/>
        <v>47</v>
      </c>
      <c r="M26" s="19">
        <v>13.0</v>
      </c>
      <c r="N26" s="19">
        <v>11.0</v>
      </c>
      <c r="O26" s="19">
        <v>23.0</v>
      </c>
      <c r="P26" s="19">
        <v>6.0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7">
        <f t="shared" si="3"/>
        <v>53</v>
      </c>
      <c r="W26" s="7">
        <f t="shared" ref="W26:AE26" si="32">sum(C26+M26)</f>
        <v>27</v>
      </c>
      <c r="X26" s="7">
        <f t="shared" si="32"/>
        <v>20</v>
      </c>
      <c r="Y26" s="7">
        <f t="shared" si="32"/>
        <v>40</v>
      </c>
      <c r="Z26" s="7">
        <f t="shared" si="32"/>
        <v>13</v>
      </c>
      <c r="AA26" s="7">
        <f t="shared" si="32"/>
        <v>0</v>
      </c>
      <c r="AB26" s="7">
        <f t="shared" si="32"/>
        <v>0</v>
      </c>
      <c r="AC26" s="7">
        <f t="shared" si="32"/>
        <v>0</v>
      </c>
      <c r="AD26" s="7">
        <f t="shared" si="32"/>
        <v>0</v>
      </c>
      <c r="AE26" s="8">
        <f t="shared" si="32"/>
        <v>0</v>
      </c>
      <c r="AF26" s="9">
        <f t="shared" si="5"/>
        <v>3</v>
      </c>
      <c r="AG26" s="11">
        <f t="shared" si="6"/>
        <v>25</v>
      </c>
      <c r="AH26" s="11">
        <f t="array" ref="AH26">AVEDEV(IF(W26:AD26&gt;0,W26:AE26))</f>
        <v>8.5</v>
      </c>
      <c r="AI26" s="23">
        <f t="shared" si="23"/>
        <v>3.125</v>
      </c>
      <c r="AJ26" s="12" t="s">
        <v>77</v>
      </c>
    </row>
    <row r="27" ht="15.75" customHeight="1">
      <c r="A27" s="10">
        <v>45219.0</v>
      </c>
      <c r="B27" s="19">
        <v>0.0</v>
      </c>
      <c r="C27" s="19">
        <v>9.0</v>
      </c>
      <c r="D27" s="19">
        <v>8.0</v>
      </c>
      <c r="E27" s="19">
        <v>15.0</v>
      </c>
      <c r="F27" s="19">
        <v>19.0</v>
      </c>
      <c r="G27" s="19">
        <v>1.0</v>
      </c>
      <c r="H27" s="19">
        <v>0.0</v>
      </c>
      <c r="I27" s="19">
        <v>0.0</v>
      </c>
      <c r="J27" s="19">
        <v>0.0</v>
      </c>
      <c r="K27" s="19">
        <v>0.0</v>
      </c>
      <c r="L27" s="7">
        <f t="shared" si="2"/>
        <v>52</v>
      </c>
      <c r="M27" s="19">
        <v>6.0</v>
      </c>
      <c r="N27" s="19">
        <v>2.0</v>
      </c>
      <c r="O27" s="19">
        <v>16.0</v>
      </c>
      <c r="P27" s="19">
        <v>14.0</v>
      </c>
      <c r="Q27" s="19">
        <v>10.0</v>
      </c>
      <c r="R27" s="19">
        <v>0.0</v>
      </c>
      <c r="S27" s="19">
        <v>0.0</v>
      </c>
      <c r="T27" s="19">
        <v>0.0</v>
      </c>
      <c r="U27" s="19">
        <v>0.0</v>
      </c>
      <c r="V27" s="7">
        <f t="shared" si="3"/>
        <v>48</v>
      </c>
      <c r="W27" s="7">
        <f t="shared" ref="W27:AE27" si="33">sum(C27+M27)</f>
        <v>15</v>
      </c>
      <c r="X27" s="7">
        <f t="shared" si="33"/>
        <v>10</v>
      </c>
      <c r="Y27" s="7">
        <f t="shared" si="33"/>
        <v>31</v>
      </c>
      <c r="Z27" s="7">
        <f t="shared" si="33"/>
        <v>33</v>
      </c>
      <c r="AA27" s="7">
        <f t="shared" si="33"/>
        <v>11</v>
      </c>
      <c r="AB27" s="7">
        <f t="shared" si="33"/>
        <v>0</v>
      </c>
      <c r="AC27" s="7">
        <f t="shared" si="33"/>
        <v>0</v>
      </c>
      <c r="AD27" s="7">
        <f t="shared" si="33"/>
        <v>0</v>
      </c>
      <c r="AE27" s="8">
        <f t="shared" si="33"/>
        <v>0</v>
      </c>
      <c r="AF27" s="9">
        <f t="shared" si="5"/>
        <v>4</v>
      </c>
      <c r="AG27" s="11">
        <f t="shared" si="6"/>
        <v>20</v>
      </c>
      <c r="AH27" s="11">
        <f t="array" ref="AH27">AVEDEV(IF(W27:AD27&gt;0,W27:AE27))</f>
        <v>9.6</v>
      </c>
      <c r="AI27" s="23">
        <f t="shared" si="23"/>
        <v>3.75</v>
      </c>
      <c r="AJ27" s="12" t="s">
        <v>77</v>
      </c>
    </row>
    <row r="28" ht="15.75" customHeight="1">
      <c r="A28" s="10">
        <v>45222.0</v>
      </c>
      <c r="B28" s="19">
        <v>0.0</v>
      </c>
      <c r="C28" s="19">
        <v>8.0</v>
      </c>
      <c r="D28" s="19">
        <v>12.0</v>
      </c>
      <c r="E28" s="19">
        <v>14.0</v>
      </c>
      <c r="F28" s="19">
        <v>0.0</v>
      </c>
      <c r="G28" s="19">
        <v>0.0</v>
      </c>
      <c r="H28" s="19">
        <v>0.0</v>
      </c>
      <c r="I28" s="19">
        <v>0.0</v>
      </c>
      <c r="J28" s="19">
        <v>0.0</v>
      </c>
      <c r="K28" s="19">
        <v>0.0</v>
      </c>
      <c r="L28" s="7">
        <f t="shared" si="2"/>
        <v>34</v>
      </c>
      <c r="M28" s="19">
        <v>8.0</v>
      </c>
      <c r="N28" s="19">
        <v>7.0</v>
      </c>
      <c r="O28" s="19">
        <v>51.0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7">
        <f t="shared" si="3"/>
        <v>66</v>
      </c>
      <c r="W28" s="7">
        <f t="shared" ref="W28:AE28" si="34">sum(C28+M28)</f>
        <v>16</v>
      </c>
      <c r="X28" s="7">
        <f t="shared" si="34"/>
        <v>19</v>
      </c>
      <c r="Y28" s="7">
        <f t="shared" si="34"/>
        <v>65</v>
      </c>
      <c r="Z28" s="7">
        <f t="shared" si="34"/>
        <v>0</v>
      </c>
      <c r="AA28" s="7">
        <f t="shared" si="34"/>
        <v>0</v>
      </c>
      <c r="AB28" s="7">
        <f t="shared" si="34"/>
        <v>0</v>
      </c>
      <c r="AC28" s="7">
        <f t="shared" si="34"/>
        <v>0</v>
      </c>
      <c r="AD28" s="7">
        <f t="shared" si="34"/>
        <v>0</v>
      </c>
      <c r="AE28" s="8">
        <f t="shared" si="34"/>
        <v>0</v>
      </c>
      <c r="AF28" s="9">
        <f t="shared" si="5"/>
        <v>2</v>
      </c>
      <c r="AG28" s="11">
        <f t="shared" si="6"/>
        <v>33.33333333</v>
      </c>
      <c r="AH28" s="11">
        <f t="array" ref="AH28">AVEDEV(IF(W28:AD28&gt;0,W28:AE28))</f>
        <v>21.11111111</v>
      </c>
      <c r="AI28" s="23">
        <f t="shared" si="23"/>
        <v>5.416666667</v>
      </c>
      <c r="AJ28" s="12" t="s">
        <v>77</v>
      </c>
    </row>
    <row r="29" ht="15.75" customHeight="1">
      <c r="A29" s="10">
        <v>45223.0</v>
      </c>
      <c r="B29" s="19">
        <v>0.0</v>
      </c>
      <c r="C29" s="19">
        <v>13.0</v>
      </c>
      <c r="D29" s="19">
        <v>7.0</v>
      </c>
      <c r="E29" s="19">
        <v>8.0</v>
      </c>
      <c r="F29" s="19">
        <v>10.0</v>
      </c>
      <c r="G29" s="19">
        <v>6.0</v>
      </c>
      <c r="H29" s="19">
        <v>0.0</v>
      </c>
      <c r="I29" s="19">
        <v>0.0</v>
      </c>
      <c r="J29" s="19">
        <v>0.0</v>
      </c>
      <c r="K29" s="19">
        <v>0.0</v>
      </c>
      <c r="L29" s="7">
        <f t="shared" si="2"/>
        <v>44</v>
      </c>
      <c r="M29" s="19">
        <v>9.0</v>
      </c>
      <c r="N29" s="19">
        <v>3.0</v>
      </c>
      <c r="O29" s="19">
        <v>14.0</v>
      </c>
      <c r="P29" s="19">
        <v>6.0</v>
      </c>
      <c r="Q29" s="19">
        <v>24.0</v>
      </c>
      <c r="R29" s="19">
        <v>0.0</v>
      </c>
      <c r="S29" s="19">
        <v>0.0</v>
      </c>
      <c r="T29" s="19">
        <v>0.0</v>
      </c>
      <c r="U29" s="19">
        <v>0.0</v>
      </c>
      <c r="V29" s="7">
        <f t="shared" si="3"/>
        <v>56</v>
      </c>
      <c r="W29" s="7">
        <f t="shared" ref="W29:AE29" si="35">sum(C29+M29)</f>
        <v>22</v>
      </c>
      <c r="X29" s="7">
        <f t="shared" si="35"/>
        <v>10</v>
      </c>
      <c r="Y29" s="7">
        <f t="shared" si="35"/>
        <v>22</v>
      </c>
      <c r="Z29" s="7">
        <f t="shared" si="35"/>
        <v>16</v>
      </c>
      <c r="AA29" s="7">
        <f t="shared" si="35"/>
        <v>30</v>
      </c>
      <c r="AB29" s="7">
        <f t="shared" si="35"/>
        <v>0</v>
      </c>
      <c r="AC29" s="7">
        <f t="shared" si="35"/>
        <v>0</v>
      </c>
      <c r="AD29" s="7">
        <f t="shared" si="35"/>
        <v>0</v>
      </c>
      <c r="AE29" s="8">
        <f t="shared" si="35"/>
        <v>0</v>
      </c>
      <c r="AF29" s="9">
        <f t="shared" si="5"/>
        <v>4</v>
      </c>
      <c r="AG29" s="11">
        <f t="shared" si="6"/>
        <v>20</v>
      </c>
      <c r="AH29" s="11">
        <f t="array" ref="AH29">AVEDEV(IF(W29:AD29&gt;0,W29:AE29))</f>
        <v>5.6</v>
      </c>
      <c r="AI29" s="23">
        <f t="shared" si="23"/>
        <v>4.583333333</v>
      </c>
      <c r="AJ29" s="12" t="s">
        <v>77</v>
      </c>
    </row>
    <row r="30" ht="15.75" customHeight="1">
      <c r="A30" s="10">
        <v>45224.0</v>
      </c>
      <c r="B30" s="19">
        <v>0.0</v>
      </c>
      <c r="C30" s="19">
        <v>8.0</v>
      </c>
      <c r="D30" s="19">
        <v>19.0</v>
      </c>
      <c r="E30" s="19">
        <v>18.0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7">
        <f t="shared" si="2"/>
        <v>45</v>
      </c>
      <c r="M30" s="19">
        <v>2.0</v>
      </c>
      <c r="N30" s="19">
        <v>19.0</v>
      </c>
      <c r="O30" s="19">
        <v>34.0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7">
        <f t="shared" si="3"/>
        <v>55</v>
      </c>
      <c r="W30" s="7">
        <f t="shared" ref="W30:AE30" si="36">sum(C30+M30)</f>
        <v>10</v>
      </c>
      <c r="X30" s="7">
        <f t="shared" si="36"/>
        <v>38</v>
      </c>
      <c r="Y30" s="7">
        <f t="shared" si="36"/>
        <v>52</v>
      </c>
      <c r="Z30" s="7">
        <f t="shared" si="36"/>
        <v>0</v>
      </c>
      <c r="AA30" s="7">
        <f t="shared" si="36"/>
        <v>0</v>
      </c>
      <c r="AB30" s="7">
        <f t="shared" si="36"/>
        <v>0</v>
      </c>
      <c r="AC30" s="7">
        <f t="shared" si="36"/>
        <v>0</v>
      </c>
      <c r="AD30" s="7">
        <f t="shared" si="36"/>
        <v>0</v>
      </c>
      <c r="AE30" s="8">
        <f t="shared" si="36"/>
        <v>0</v>
      </c>
      <c r="AF30" s="9">
        <f t="shared" si="5"/>
        <v>2</v>
      </c>
      <c r="AG30" s="11">
        <f t="shared" si="6"/>
        <v>33.33333333</v>
      </c>
      <c r="AH30" s="11">
        <f t="array" ref="AH30">AVEDEV(IF(W30:AD30&gt;0,W30:AE30))</f>
        <v>15.55555556</v>
      </c>
      <c r="AI30" s="23">
        <f t="shared" si="23"/>
        <v>6.666666667</v>
      </c>
      <c r="AJ30" s="12" t="s">
        <v>77</v>
      </c>
    </row>
    <row r="31" ht="15.75" customHeight="1">
      <c r="A31" s="10">
        <v>45225.0</v>
      </c>
      <c r="B31" s="19">
        <v>0.0</v>
      </c>
      <c r="C31" s="19">
        <v>7.0</v>
      </c>
      <c r="D31" s="19">
        <v>11.0</v>
      </c>
      <c r="E31" s="19">
        <v>21.0</v>
      </c>
      <c r="F31" s="19">
        <v>7.0</v>
      </c>
      <c r="G31" s="19">
        <v>4.0</v>
      </c>
      <c r="H31" s="19">
        <v>0.0</v>
      </c>
      <c r="I31" s="19">
        <v>0.0</v>
      </c>
      <c r="J31" s="19">
        <v>0.0</v>
      </c>
      <c r="K31" s="19">
        <v>0.0</v>
      </c>
      <c r="L31" s="7">
        <f t="shared" si="2"/>
        <v>50</v>
      </c>
      <c r="M31" s="19">
        <v>3.0</v>
      </c>
      <c r="N31" s="19">
        <v>6.0</v>
      </c>
      <c r="O31" s="19">
        <v>28.0</v>
      </c>
      <c r="P31" s="19">
        <v>6.0</v>
      </c>
      <c r="Q31" s="19">
        <v>7.0</v>
      </c>
      <c r="R31" s="19">
        <v>0.0</v>
      </c>
      <c r="S31" s="19">
        <v>0.0</v>
      </c>
      <c r="T31" s="19">
        <v>0.0</v>
      </c>
      <c r="U31" s="19">
        <v>0.0</v>
      </c>
      <c r="V31" s="7">
        <f t="shared" si="3"/>
        <v>50</v>
      </c>
      <c r="W31" s="7">
        <f t="shared" ref="W31:AE31" si="37">sum(C31+M31)</f>
        <v>10</v>
      </c>
      <c r="X31" s="7">
        <f t="shared" si="37"/>
        <v>17</v>
      </c>
      <c r="Y31" s="7">
        <f t="shared" si="37"/>
        <v>49</v>
      </c>
      <c r="Z31" s="7">
        <f t="shared" si="37"/>
        <v>13</v>
      </c>
      <c r="AA31" s="7">
        <f t="shared" si="37"/>
        <v>11</v>
      </c>
      <c r="AB31" s="7">
        <f t="shared" si="37"/>
        <v>0</v>
      </c>
      <c r="AC31" s="7">
        <f t="shared" si="37"/>
        <v>0</v>
      </c>
      <c r="AD31" s="7">
        <f t="shared" si="37"/>
        <v>0</v>
      </c>
      <c r="AE31" s="8">
        <f t="shared" si="37"/>
        <v>0</v>
      </c>
      <c r="AF31" s="9">
        <f t="shared" si="5"/>
        <v>4</v>
      </c>
      <c r="AG31" s="11">
        <f t="shared" si="6"/>
        <v>20</v>
      </c>
      <c r="AH31" s="11">
        <f t="array" ref="AH31">AVEDEV(IF(W31:AD31&gt;0,W31:AE31))</f>
        <v>11.6</v>
      </c>
      <c r="AI31" s="23">
        <f t="shared" si="23"/>
        <v>6.666666667</v>
      </c>
      <c r="AJ31" s="12" t="s">
        <v>77</v>
      </c>
    </row>
    <row r="32" ht="15.75" customHeight="1">
      <c r="A32" s="10">
        <v>45226.0</v>
      </c>
      <c r="B32" s="19">
        <v>0.0</v>
      </c>
      <c r="C32" s="19">
        <v>8.0</v>
      </c>
      <c r="D32" s="19">
        <v>13.0</v>
      </c>
      <c r="E32" s="19">
        <v>22.0</v>
      </c>
      <c r="F32" s="19">
        <v>2.0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7">
        <f t="shared" si="2"/>
        <v>45</v>
      </c>
      <c r="M32" s="19">
        <v>7.0</v>
      </c>
      <c r="N32" s="19">
        <v>16.0</v>
      </c>
      <c r="O32" s="19">
        <v>31.0</v>
      </c>
      <c r="P32" s="19">
        <v>1.0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7">
        <f t="shared" si="3"/>
        <v>55</v>
      </c>
      <c r="W32" s="7">
        <f t="shared" ref="W32:AE32" si="38">sum(C32+M32)</f>
        <v>15</v>
      </c>
      <c r="X32" s="7">
        <f t="shared" si="38"/>
        <v>29</v>
      </c>
      <c r="Y32" s="7">
        <f t="shared" si="38"/>
        <v>53</v>
      </c>
      <c r="Z32" s="7">
        <f t="shared" si="38"/>
        <v>3</v>
      </c>
      <c r="AA32" s="7">
        <f t="shared" si="38"/>
        <v>0</v>
      </c>
      <c r="AB32" s="7">
        <f t="shared" si="38"/>
        <v>0</v>
      </c>
      <c r="AC32" s="7">
        <f t="shared" si="38"/>
        <v>0</v>
      </c>
      <c r="AD32" s="7">
        <f t="shared" si="38"/>
        <v>0</v>
      </c>
      <c r="AE32" s="8">
        <f t="shared" si="38"/>
        <v>0</v>
      </c>
      <c r="AF32" s="9">
        <f t="shared" si="5"/>
        <v>3</v>
      </c>
      <c r="AG32" s="11">
        <f t="shared" si="6"/>
        <v>25</v>
      </c>
      <c r="AH32" s="11">
        <f t="array" ref="AH32">AVEDEV(IF(W32:AD32&gt;0,W32:AE32))</f>
        <v>16</v>
      </c>
      <c r="AI32" s="23">
        <f t="shared" si="23"/>
        <v>4.583333333</v>
      </c>
      <c r="AJ32" s="12" t="s">
        <v>77</v>
      </c>
    </row>
    <row r="33" ht="15.75" customHeight="1">
      <c r="A33" s="18">
        <v>45229.0</v>
      </c>
      <c r="B33" s="15">
        <v>0.0</v>
      </c>
      <c r="C33" s="15">
        <v>15.0</v>
      </c>
      <c r="D33" s="19">
        <v>9.0</v>
      </c>
      <c r="E33" s="19">
        <v>26.0</v>
      </c>
      <c r="F33" s="19">
        <v>1.0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7">
        <f t="shared" si="2"/>
        <v>51</v>
      </c>
      <c r="M33" s="19">
        <v>10.0</v>
      </c>
      <c r="N33" s="19">
        <v>1.0</v>
      </c>
      <c r="O33" s="19">
        <v>36.0</v>
      </c>
      <c r="P33" s="19">
        <v>2.0</v>
      </c>
      <c r="Q33" s="19">
        <v>0.0</v>
      </c>
      <c r="R33" s="19">
        <v>0.0</v>
      </c>
      <c r="S33" s="15">
        <v>0.0</v>
      </c>
      <c r="T33" s="15">
        <v>0.0</v>
      </c>
      <c r="U33" s="15">
        <v>0.0</v>
      </c>
      <c r="V33" s="7">
        <f t="shared" si="3"/>
        <v>49</v>
      </c>
      <c r="W33" s="7">
        <f t="shared" ref="W33:AE33" si="39">sum(C33+M33)</f>
        <v>25</v>
      </c>
      <c r="X33" s="7">
        <f t="shared" si="39"/>
        <v>10</v>
      </c>
      <c r="Y33" s="7">
        <f t="shared" si="39"/>
        <v>62</v>
      </c>
      <c r="Z33" s="7">
        <f t="shared" si="39"/>
        <v>3</v>
      </c>
      <c r="AA33" s="7">
        <f t="shared" si="39"/>
        <v>0</v>
      </c>
      <c r="AB33" s="7">
        <f t="shared" si="39"/>
        <v>0</v>
      </c>
      <c r="AC33" s="7">
        <f t="shared" si="39"/>
        <v>0</v>
      </c>
      <c r="AD33" s="7">
        <f t="shared" si="39"/>
        <v>0</v>
      </c>
      <c r="AE33" s="8">
        <f t="shared" si="39"/>
        <v>0</v>
      </c>
      <c r="AF33" s="9">
        <f t="shared" si="5"/>
        <v>3</v>
      </c>
      <c r="AG33" s="11">
        <f t="shared" si="6"/>
        <v>25</v>
      </c>
      <c r="AH33" s="11">
        <f t="array" ref="AH33">AVEDEV(IF(W33:AD33&gt;0,W33:AE33))</f>
        <v>18.5</v>
      </c>
      <c r="AI33" s="23">
        <f t="shared" si="23"/>
        <v>3.75</v>
      </c>
      <c r="AJ33" s="12" t="s">
        <v>77</v>
      </c>
    </row>
    <row r="34" ht="15.75" customHeight="1">
      <c r="A34" s="18">
        <v>45230.0</v>
      </c>
      <c r="B34" s="15">
        <v>0.0</v>
      </c>
      <c r="C34" s="15">
        <v>7.0</v>
      </c>
      <c r="D34" s="19">
        <v>7.0</v>
      </c>
      <c r="E34" s="19">
        <v>9.0</v>
      </c>
      <c r="F34" s="19">
        <v>8.0</v>
      </c>
      <c r="G34" s="19">
        <v>15.0</v>
      </c>
      <c r="H34" s="19">
        <v>7.0</v>
      </c>
      <c r="I34" s="19">
        <v>0.0</v>
      </c>
      <c r="J34" s="19">
        <v>0.0</v>
      </c>
      <c r="K34" s="19">
        <v>0.0</v>
      </c>
      <c r="L34" s="7">
        <f t="shared" si="2"/>
        <v>53</v>
      </c>
      <c r="M34" s="19">
        <v>3.0</v>
      </c>
      <c r="N34" s="19">
        <v>3.0</v>
      </c>
      <c r="O34" s="19">
        <v>6.0</v>
      </c>
      <c r="P34" s="19">
        <v>2.0</v>
      </c>
      <c r="Q34" s="19">
        <v>21.0</v>
      </c>
      <c r="R34" s="19">
        <v>12.0</v>
      </c>
      <c r="S34" s="15">
        <v>0.0</v>
      </c>
      <c r="T34" s="15">
        <v>0.0</v>
      </c>
      <c r="U34" s="15">
        <v>0.0</v>
      </c>
      <c r="V34" s="7">
        <f t="shared" si="3"/>
        <v>47</v>
      </c>
      <c r="W34" s="7">
        <f t="shared" ref="W34:AE34" si="40">sum(C34+M34)</f>
        <v>10</v>
      </c>
      <c r="X34" s="7">
        <f t="shared" si="40"/>
        <v>10</v>
      </c>
      <c r="Y34" s="7">
        <f t="shared" si="40"/>
        <v>15</v>
      </c>
      <c r="Z34" s="7">
        <f t="shared" si="40"/>
        <v>10</v>
      </c>
      <c r="AA34" s="7">
        <f t="shared" si="40"/>
        <v>36</v>
      </c>
      <c r="AB34" s="7">
        <f t="shared" si="40"/>
        <v>19</v>
      </c>
      <c r="AC34" s="7">
        <f t="shared" si="40"/>
        <v>0</v>
      </c>
      <c r="AD34" s="7">
        <f t="shared" si="40"/>
        <v>0</v>
      </c>
      <c r="AE34" s="8">
        <f t="shared" si="40"/>
        <v>0</v>
      </c>
      <c r="AF34" s="9">
        <f t="shared" si="5"/>
        <v>5</v>
      </c>
      <c r="AG34" s="11">
        <f t="shared" si="6"/>
        <v>16.66666667</v>
      </c>
      <c r="AH34" s="11">
        <f t="array" ref="AH34">AVEDEV(IF(W34:AD34&gt;0,W34:AE34))</f>
        <v>7.222222222</v>
      </c>
      <c r="AI34" s="23">
        <f t="shared" si="23"/>
        <v>3.333333333</v>
      </c>
      <c r="AJ34" s="12" t="s">
        <v>77</v>
      </c>
    </row>
    <row r="35" ht="15.75" customHeight="1">
      <c r="A35" s="18">
        <v>45231.0</v>
      </c>
      <c r="B35" s="15">
        <v>0.0</v>
      </c>
      <c r="C35" s="15">
        <v>9.0</v>
      </c>
      <c r="D35" s="19">
        <v>10.0</v>
      </c>
      <c r="E35" s="19">
        <v>19.0</v>
      </c>
      <c r="F35" s="19">
        <v>10.0</v>
      </c>
      <c r="G35" s="19">
        <v>7.0</v>
      </c>
      <c r="H35" s="19">
        <v>0.0</v>
      </c>
      <c r="I35" s="19">
        <v>0.0</v>
      </c>
      <c r="J35" s="19">
        <v>0.0</v>
      </c>
      <c r="K35" s="19">
        <v>0.0</v>
      </c>
      <c r="L35" s="7">
        <f t="shared" si="2"/>
        <v>55</v>
      </c>
      <c r="M35" s="19">
        <v>1.0</v>
      </c>
      <c r="N35" s="19">
        <v>0.0</v>
      </c>
      <c r="O35" s="19">
        <v>24.0</v>
      </c>
      <c r="P35" s="19">
        <v>12.0</v>
      </c>
      <c r="Q35" s="19">
        <v>6.0</v>
      </c>
      <c r="R35" s="19">
        <v>2.0</v>
      </c>
      <c r="S35" s="15">
        <v>0.0</v>
      </c>
      <c r="T35" s="15">
        <v>0.0</v>
      </c>
      <c r="U35" s="15">
        <v>0.0</v>
      </c>
      <c r="V35" s="7">
        <f t="shared" si="3"/>
        <v>45</v>
      </c>
      <c r="W35" s="7">
        <f t="shared" ref="W35:AE35" si="41">sum(C35+M35)</f>
        <v>10</v>
      </c>
      <c r="X35" s="7">
        <f t="shared" si="41"/>
        <v>10</v>
      </c>
      <c r="Y35" s="7">
        <f t="shared" si="41"/>
        <v>43</v>
      </c>
      <c r="Z35" s="7">
        <f t="shared" si="41"/>
        <v>22</v>
      </c>
      <c r="AA35" s="7">
        <f t="shared" si="41"/>
        <v>13</v>
      </c>
      <c r="AB35" s="7">
        <f t="shared" si="41"/>
        <v>2</v>
      </c>
      <c r="AC35" s="7">
        <f t="shared" si="41"/>
        <v>0</v>
      </c>
      <c r="AD35" s="7">
        <f t="shared" si="41"/>
        <v>0</v>
      </c>
      <c r="AE35" s="8">
        <f t="shared" si="41"/>
        <v>0</v>
      </c>
      <c r="AF35" s="9">
        <f t="shared" si="5"/>
        <v>5</v>
      </c>
      <c r="AG35" s="11">
        <f t="shared" si="6"/>
        <v>16.66666667</v>
      </c>
      <c r="AH35" s="11">
        <f t="array" ref="AH35">AVEDEV(IF(W35:AD35&gt;0,W35:AE35))</f>
        <v>10.55555556</v>
      </c>
      <c r="AI35" s="23">
        <f t="shared" si="23"/>
        <v>4.166666667</v>
      </c>
      <c r="AJ35" s="21" t="s">
        <v>78</v>
      </c>
    </row>
    <row r="36" ht="15.75" customHeight="1">
      <c r="A36" s="18">
        <v>45232.0</v>
      </c>
      <c r="B36" s="15">
        <v>0.0</v>
      </c>
      <c r="C36" s="15">
        <v>7.0</v>
      </c>
      <c r="D36" s="19">
        <v>10.0</v>
      </c>
      <c r="E36" s="19">
        <v>9.0</v>
      </c>
      <c r="F36" s="19">
        <v>9.0</v>
      </c>
      <c r="G36" s="19">
        <v>19.0</v>
      </c>
      <c r="H36" s="19">
        <v>0.0</v>
      </c>
      <c r="I36" s="19">
        <v>0.0</v>
      </c>
      <c r="J36" s="19">
        <v>0.0</v>
      </c>
      <c r="K36" s="19">
        <v>0.0</v>
      </c>
      <c r="L36" s="7">
        <f t="shared" si="2"/>
        <v>54</v>
      </c>
      <c r="M36" s="19">
        <v>11.0</v>
      </c>
      <c r="N36" s="19">
        <v>0.0</v>
      </c>
      <c r="O36" s="19">
        <v>11.0</v>
      </c>
      <c r="P36" s="19">
        <v>1.0</v>
      </c>
      <c r="Q36" s="19">
        <v>23.0</v>
      </c>
      <c r="R36" s="19">
        <v>0.0</v>
      </c>
      <c r="S36" s="15">
        <v>0.0</v>
      </c>
      <c r="T36" s="15">
        <v>0.0</v>
      </c>
      <c r="U36" s="15">
        <v>0.0</v>
      </c>
      <c r="V36" s="7">
        <f t="shared" si="3"/>
        <v>46</v>
      </c>
      <c r="W36" s="7">
        <f t="shared" ref="W36:AE36" si="42">sum(C36+M36)</f>
        <v>18</v>
      </c>
      <c r="X36" s="7">
        <f t="shared" si="42"/>
        <v>10</v>
      </c>
      <c r="Y36" s="7">
        <f t="shared" si="42"/>
        <v>20</v>
      </c>
      <c r="Z36" s="7">
        <f t="shared" si="42"/>
        <v>10</v>
      </c>
      <c r="AA36" s="7">
        <f t="shared" si="42"/>
        <v>42</v>
      </c>
      <c r="AB36" s="7">
        <f t="shared" si="42"/>
        <v>0</v>
      </c>
      <c r="AC36" s="7">
        <f t="shared" si="42"/>
        <v>0</v>
      </c>
      <c r="AD36" s="7">
        <f t="shared" si="42"/>
        <v>0</v>
      </c>
      <c r="AE36" s="8">
        <f t="shared" si="42"/>
        <v>0</v>
      </c>
      <c r="AF36" s="9">
        <f t="shared" si="5"/>
        <v>4</v>
      </c>
      <c r="AG36" s="11">
        <f t="shared" si="6"/>
        <v>20</v>
      </c>
      <c r="AH36" s="11">
        <f t="array" ref="AH36">AVEDEV(IF(W36:AD36&gt;0,W36:AE36))</f>
        <v>8.8</v>
      </c>
      <c r="AI36" s="23">
        <f t="shared" si="23"/>
        <v>2.916666667</v>
      </c>
      <c r="AJ36" s="21" t="s">
        <v>78</v>
      </c>
    </row>
    <row r="37" ht="15.75" customHeight="1">
      <c r="A37" s="18">
        <v>45233.0</v>
      </c>
      <c r="B37" s="15">
        <v>0.0</v>
      </c>
      <c r="C37" s="15">
        <v>19.0</v>
      </c>
      <c r="D37" s="19">
        <v>8.0</v>
      </c>
      <c r="E37" s="19">
        <v>8.0</v>
      </c>
      <c r="F37" s="19">
        <v>7.0</v>
      </c>
      <c r="G37" s="19">
        <v>4.0</v>
      </c>
      <c r="H37" s="19">
        <v>0.0</v>
      </c>
      <c r="I37" s="19">
        <v>0.0</v>
      </c>
      <c r="J37" s="19">
        <v>0.0</v>
      </c>
      <c r="K37" s="19">
        <v>0.0</v>
      </c>
      <c r="L37" s="7">
        <f t="shared" si="2"/>
        <v>46</v>
      </c>
      <c r="M37" s="19">
        <v>21.0</v>
      </c>
      <c r="N37" s="19">
        <v>11.0</v>
      </c>
      <c r="O37" s="19">
        <v>10.0</v>
      </c>
      <c r="P37" s="19">
        <v>5.0</v>
      </c>
      <c r="Q37" s="19">
        <v>7.0</v>
      </c>
      <c r="R37" s="19">
        <v>0.0</v>
      </c>
      <c r="S37" s="15">
        <v>0.0</v>
      </c>
      <c r="T37" s="15">
        <v>0.0</v>
      </c>
      <c r="U37" s="15">
        <v>0.0</v>
      </c>
      <c r="V37" s="7">
        <f t="shared" si="3"/>
        <v>54</v>
      </c>
      <c r="W37" s="7">
        <f t="shared" ref="W37:AE37" si="43">sum(C37+M37)</f>
        <v>40</v>
      </c>
      <c r="X37" s="7">
        <f t="shared" si="43"/>
        <v>19</v>
      </c>
      <c r="Y37" s="7">
        <f t="shared" si="43"/>
        <v>18</v>
      </c>
      <c r="Z37" s="7">
        <f t="shared" si="43"/>
        <v>12</v>
      </c>
      <c r="AA37" s="7">
        <f t="shared" si="43"/>
        <v>11</v>
      </c>
      <c r="AB37" s="7">
        <f t="shared" si="43"/>
        <v>0</v>
      </c>
      <c r="AC37" s="7">
        <f t="shared" si="43"/>
        <v>0</v>
      </c>
      <c r="AD37" s="7">
        <f t="shared" si="43"/>
        <v>0</v>
      </c>
      <c r="AE37" s="8">
        <f t="shared" si="43"/>
        <v>0</v>
      </c>
      <c r="AF37" s="9">
        <f t="shared" si="5"/>
        <v>4</v>
      </c>
      <c r="AG37" s="11">
        <f t="shared" si="6"/>
        <v>20</v>
      </c>
      <c r="AH37" s="11">
        <f t="array" ref="AH37">AVEDEV(IF(W37:AD37&gt;0,W37:AE37))</f>
        <v>8</v>
      </c>
      <c r="AI37" s="23">
        <f t="shared" si="23"/>
        <v>1.666666667</v>
      </c>
      <c r="AJ37" s="21" t="s">
        <v>78</v>
      </c>
    </row>
    <row r="38" ht="15.75" customHeight="1">
      <c r="A38" s="17">
        <v>45236.0</v>
      </c>
      <c r="B38" s="15">
        <v>1.0</v>
      </c>
      <c r="C38" s="15">
        <v>7.0</v>
      </c>
      <c r="D38" s="19">
        <v>8.0</v>
      </c>
      <c r="E38" s="19">
        <v>12.0</v>
      </c>
      <c r="F38" s="19">
        <v>16.0</v>
      </c>
      <c r="G38" s="19">
        <v>8.0</v>
      </c>
      <c r="H38" s="19">
        <v>0.0</v>
      </c>
      <c r="I38" s="19">
        <v>0.0</v>
      </c>
      <c r="J38" s="19">
        <v>0.0</v>
      </c>
      <c r="K38" s="19">
        <v>0.0</v>
      </c>
      <c r="L38" s="7">
        <f t="shared" si="2"/>
        <v>51</v>
      </c>
      <c r="M38" s="19">
        <v>4.0</v>
      </c>
      <c r="N38" s="19">
        <v>2.0</v>
      </c>
      <c r="O38" s="19">
        <v>14.0</v>
      </c>
      <c r="P38" s="19">
        <v>13.0</v>
      </c>
      <c r="Q38" s="19">
        <v>16.0</v>
      </c>
      <c r="R38" s="19">
        <v>0.0</v>
      </c>
      <c r="S38" s="15">
        <v>0.0</v>
      </c>
      <c r="T38" s="15">
        <v>0.0</v>
      </c>
      <c r="U38" s="15">
        <v>0.0</v>
      </c>
      <c r="V38" s="7">
        <f t="shared" si="3"/>
        <v>49</v>
      </c>
      <c r="W38" s="7">
        <f t="shared" ref="W38:AE38" si="44">sum(C38+M38)</f>
        <v>11</v>
      </c>
      <c r="X38" s="7">
        <f t="shared" si="44"/>
        <v>10</v>
      </c>
      <c r="Y38" s="7">
        <f t="shared" si="44"/>
        <v>26</v>
      </c>
      <c r="Z38" s="7">
        <f t="shared" si="44"/>
        <v>29</v>
      </c>
      <c r="AA38" s="7">
        <f t="shared" si="44"/>
        <v>24</v>
      </c>
      <c r="AB38" s="7">
        <f t="shared" si="44"/>
        <v>0</v>
      </c>
      <c r="AC38" s="7">
        <f t="shared" si="44"/>
        <v>0</v>
      </c>
      <c r="AD38" s="7">
        <f t="shared" si="44"/>
        <v>0</v>
      </c>
      <c r="AE38" s="8">
        <f t="shared" si="44"/>
        <v>0</v>
      </c>
      <c r="AF38" s="9">
        <f t="shared" si="5"/>
        <v>4</v>
      </c>
      <c r="AG38" s="11">
        <f t="shared" si="6"/>
        <v>20</v>
      </c>
      <c r="AH38" s="11">
        <f t="array" ref="AH38">AVEDEV(IF(W38:AD38&gt;0,W38:AE38))</f>
        <v>7.6</v>
      </c>
      <c r="AI38" s="23">
        <f t="shared" si="23"/>
        <v>1.25</v>
      </c>
      <c r="AJ38" s="21" t="s">
        <v>78</v>
      </c>
    </row>
    <row r="39" ht="15.75" customHeight="1">
      <c r="A39" s="17">
        <v>45237.0</v>
      </c>
      <c r="B39" s="15">
        <v>1.0</v>
      </c>
      <c r="C39" s="15">
        <v>7.0</v>
      </c>
      <c r="D39" s="19">
        <v>10.0</v>
      </c>
      <c r="E39" s="19">
        <v>11.0</v>
      </c>
      <c r="F39" s="19">
        <v>8.0</v>
      </c>
      <c r="G39" s="19">
        <v>7.0</v>
      </c>
      <c r="H39" s="19">
        <v>7.0</v>
      </c>
      <c r="I39" s="19">
        <v>7.0</v>
      </c>
      <c r="J39" s="19">
        <v>0.0</v>
      </c>
      <c r="K39" s="19">
        <v>0.0</v>
      </c>
      <c r="L39" s="7">
        <f t="shared" si="2"/>
        <v>57</v>
      </c>
      <c r="M39" s="19">
        <v>4.0</v>
      </c>
      <c r="N39" s="19">
        <v>0.0</v>
      </c>
      <c r="O39" s="19">
        <v>14.0</v>
      </c>
      <c r="P39" s="19">
        <v>2.0</v>
      </c>
      <c r="Q39" s="19">
        <v>6.0</v>
      </c>
      <c r="R39" s="19">
        <v>5.0</v>
      </c>
      <c r="S39" s="15">
        <v>12.0</v>
      </c>
      <c r="T39" s="15">
        <v>0.0</v>
      </c>
      <c r="U39" s="15">
        <v>0.0</v>
      </c>
      <c r="V39" s="7">
        <f t="shared" si="3"/>
        <v>43</v>
      </c>
      <c r="W39" s="7">
        <f t="shared" ref="W39:AE39" si="45">sum(C39+M39)</f>
        <v>11</v>
      </c>
      <c r="X39" s="7">
        <f t="shared" si="45"/>
        <v>10</v>
      </c>
      <c r="Y39" s="7">
        <f t="shared" si="45"/>
        <v>25</v>
      </c>
      <c r="Z39" s="7">
        <f t="shared" si="45"/>
        <v>10</v>
      </c>
      <c r="AA39" s="7">
        <f t="shared" si="45"/>
        <v>13</v>
      </c>
      <c r="AB39" s="7">
        <f t="shared" si="45"/>
        <v>12</v>
      </c>
      <c r="AC39" s="7">
        <f t="shared" si="45"/>
        <v>19</v>
      </c>
      <c r="AD39" s="7">
        <f t="shared" si="45"/>
        <v>0</v>
      </c>
      <c r="AE39" s="8">
        <f t="shared" si="45"/>
        <v>0</v>
      </c>
      <c r="AF39" s="9">
        <f t="shared" si="5"/>
        <v>6</v>
      </c>
      <c r="AG39" s="11">
        <f t="shared" si="6"/>
        <v>14.28571429</v>
      </c>
      <c r="AH39" s="11">
        <f t="array" ref="AH39">AVEDEV(IF(W39:AD39&gt;0,W39:AE39))</f>
        <v>4.408163265</v>
      </c>
      <c r="AI39" s="23">
        <f t="shared" si="23"/>
        <v>2.142857143</v>
      </c>
      <c r="AJ39" s="21" t="s">
        <v>78</v>
      </c>
    </row>
    <row r="40" ht="15.75" customHeight="1">
      <c r="A40" s="17">
        <v>45238.0</v>
      </c>
      <c r="B40" s="15">
        <v>0.0</v>
      </c>
      <c r="C40" s="15">
        <v>15.0</v>
      </c>
      <c r="D40" s="19">
        <v>10.0</v>
      </c>
      <c r="E40" s="19">
        <v>9.0</v>
      </c>
      <c r="F40" s="19">
        <v>7.0</v>
      </c>
      <c r="G40" s="19">
        <v>7.0</v>
      </c>
      <c r="H40" s="19">
        <v>2.0</v>
      </c>
      <c r="I40" s="19">
        <v>0.0</v>
      </c>
      <c r="J40" s="19">
        <v>0.0</v>
      </c>
      <c r="K40" s="19">
        <v>0.0</v>
      </c>
      <c r="L40" s="7">
        <f t="shared" si="2"/>
        <v>50</v>
      </c>
      <c r="M40" s="19">
        <v>21.0</v>
      </c>
      <c r="N40" s="19">
        <v>0.0</v>
      </c>
      <c r="O40" s="19">
        <v>10.0</v>
      </c>
      <c r="P40" s="19">
        <v>7.0</v>
      </c>
      <c r="Q40" s="19">
        <v>5.0</v>
      </c>
      <c r="R40" s="19">
        <v>7.0</v>
      </c>
      <c r="S40" s="15">
        <v>0.0</v>
      </c>
      <c r="T40" s="15">
        <v>0.0</v>
      </c>
      <c r="U40" s="15">
        <v>0.0</v>
      </c>
      <c r="V40" s="7">
        <f t="shared" si="3"/>
        <v>50</v>
      </c>
      <c r="W40" s="7">
        <f t="shared" ref="W40:AE40" si="46">sum(C40+M40)</f>
        <v>36</v>
      </c>
      <c r="X40" s="7">
        <f t="shared" si="46"/>
        <v>10</v>
      </c>
      <c r="Y40" s="7">
        <f t="shared" si="46"/>
        <v>19</v>
      </c>
      <c r="Z40" s="7">
        <f t="shared" si="46"/>
        <v>14</v>
      </c>
      <c r="AA40" s="7">
        <f t="shared" si="46"/>
        <v>12</v>
      </c>
      <c r="AB40" s="7">
        <f t="shared" si="46"/>
        <v>9</v>
      </c>
      <c r="AC40" s="7">
        <f t="shared" si="46"/>
        <v>0</v>
      </c>
      <c r="AD40" s="7">
        <f t="shared" si="46"/>
        <v>0</v>
      </c>
      <c r="AE40" s="8">
        <f t="shared" si="46"/>
        <v>0</v>
      </c>
      <c r="AF40" s="9">
        <f t="shared" si="5"/>
        <v>5</v>
      </c>
      <c r="AG40" s="11">
        <f t="shared" si="6"/>
        <v>16.66666667</v>
      </c>
      <c r="AH40" s="11">
        <f t="array" ref="AH40">AVEDEV(IF(W40:AD40&gt;0,W40:AE40))</f>
        <v>7.222222222</v>
      </c>
      <c r="AI40" s="23">
        <f t="shared" si="23"/>
        <v>2.261904762</v>
      </c>
      <c r="AJ40" s="21" t="s">
        <v>78</v>
      </c>
    </row>
    <row r="41" ht="15.75" customHeight="1">
      <c r="A41" s="17">
        <v>45239.0</v>
      </c>
      <c r="B41" s="15">
        <v>0.0</v>
      </c>
      <c r="C41" s="15">
        <v>26.0</v>
      </c>
      <c r="D41" s="19">
        <v>7.0</v>
      </c>
      <c r="E41" s="19">
        <v>7.0</v>
      </c>
      <c r="F41" s="19">
        <v>7.0</v>
      </c>
      <c r="G41" s="19">
        <v>7.0</v>
      </c>
      <c r="H41" s="19">
        <v>0.0</v>
      </c>
      <c r="I41" s="19">
        <v>0.0</v>
      </c>
      <c r="J41" s="19">
        <v>0.0</v>
      </c>
      <c r="K41" s="19">
        <v>0.0</v>
      </c>
      <c r="L41" s="7">
        <f t="shared" si="2"/>
        <v>54</v>
      </c>
      <c r="M41" s="19">
        <v>29.0</v>
      </c>
      <c r="N41" s="19">
        <v>5.0</v>
      </c>
      <c r="O41" s="19">
        <v>6.0</v>
      </c>
      <c r="P41" s="19">
        <v>3.0</v>
      </c>
      <c r="Q41" s="19">
        <v>3.0</v>
      </c>
      <c r="R41" s="19">
        <v>0.0</v>
      </c>
      <c r="S41" s="15">
        <v>0.0</v>
      </c>
      <c r="T41" s="15">
        <v>0.0</v>
      </c>
      <c r="U41" s="15">
        <v>0.0</v>
      </c>
      <c r="V41" s="7">
        <f t="shared" si="3"/>
        <v>46</v>
      </c>
      <c r="W41" s="7">
        <f t="shared" ref="W41:AE41" si="47">sum(C41+M41)</f>
        <v>55</v>
      </c>
      <c r="X41" s="7">
        <f t="shared" si="47"/>
        <v>12</v>
      </c>
      <c r="Y41" s="7">
        <f t="shared" si="47"/>
        <v>13</v>
      </c>
      <c r="Z41" s="7">
        <f t="shared" si="47"/>
        <v>10</v>
      </c>
      <c r="AA41" s="7">
        <f t="shared" si="47"/>
        <v>10</v>
      </c>
      <c r="AB41" s="7">
        <f t="shared" si="47"/>
        <v>0</v>
      </c>
      <c r="AC41" s="7">
        <f t="shared" si="47"/>
        <v>0</v>
      </c>
      <c r="AD41" s="7">
        <f t="shared" si="47"/>
        <v>0</v>
      </c>
      <c r="AE41" s="8">
        <f t="shared" si="47"/>
        <v>0</v>
      </c>
      <c r="AF41" s="9">
        <f t="shared" si="5"/>
        <v>4</v>
      </c>
      <c r="AG41" s="11">
        <f t="shared" si="6"/>
        <v>20</v>
      </c>
      <c r="AH41" s="11">
        <f t="array" ref="AH41">AVEDEV(IF(W41:AD41&gt;0,W41:AE41))</f>
        <v>14</v>
      </c>
      <c r="AI41" s="23">
        <f t="shared" si="23"/>
        <v>2.261904762</v>
      </c>
      <c r="AJ41" s="21" t="s">
        <v>78</v>
      </c>
    </row>
    <row r="42" ht="15.75" customHeight="1">
      <c r="A42" s="17">
        <v>45240.0</v>
      </c>
      <c r="B42" s="15">
        <v>0.0</v>
      </c>
      <c r="C42" s="15">
        <v>16.0</v>
      </c>
      <c r="D42" s="19">
        <v>22.0</v>
      </c>
      <c r="E42" s="19">
        <v>8.0</v>
      </c>
      <c r="F42" s="19">
        <v>8.0</v>
      </c>
      <c r="G42" s="19">
        <v>5.0</v>
      </c>
      <c r="H42" s="19">
        <v>0.0</v>
      </c>
      <c r="I42" s="19">
        <v>0.0</v>
      </c>
      <c r="J42" s="19">
        <v>0.0</v>
      </c>
      <c r="K42" s="19">
        <v>0.0</v>
      </c>
      <c r="L42" s="7">
        <f t="shared" si="2"/>
        <v>59</v>
      </c>
      <c r="M42" s="19">
        <v>11.0</v>
      </c>
      <c r="N42" s="19">
        <v>18.0</v>
      </c>
      <c r="O42" s="19">
        <v>7.0</v>
      </c>
      <c r="P42" s="19">
        <v>2.0</v>
      </c>
      <c r="Q42" s="19">
        <v>3.0</v>
      </c>
      <c r="R42" s="19">
        <v>0.0</v>
      </c>
      <c r="S42" s="15">
        <v>0.0</v>
      </c>
      <c r="T42" s="15">
        <v>0.0</v>
      </c>
      <c r="U42" s="15">
        <v>0.0</v>
      </c>
      <c r="V42" s="7">
        <f t="shared" si="3"/>
        <v>41</v>
      </c>
      <c r="W42" s="7">
        <f t="shared" ref="W42:AE42" si="48">sum(C42+M42)</f>
        <v>27</v>
      </c>
      <c r="X42" s="7">
        <f t="shared" si="48"/>
        <v>40</v>
      </c>
      <c r="Y42" s="7">
        <f t="shared" si="48"/>
        <v>15</v>
      </c>
      <c r="Z42" s="7">
        <f t="shared" si="48"/>
        <v>10</v>
      </c>
      <c r="AA42" s="7">
        <f t="shared" si="48"/>
        <v>8</v>
      </c>
      <c r="AB42" s="7">
        <f t="shared" si="48"/>
        <v>0</v>
      </c>
      <c r="AC42" s="7">
        <f t="shared" si="48"/>
        <v>0</v>
      </c>
      <c r="AD42" s="7">
        <f t="shared" si="48"/>
        <v>0</v>
      </c>
      <c r="AE42" s="8">
        <f t="shared" si="48"/>
        <v>0</v>
      </c>
      <c r="AF42" s="9">
        <f t="shared" si="5"/>
        <v>4</v>
      </c>
      <c r="AG42" s="11">
        <f t="shared" si="6"/>
        <v>20</v>
      </c>
      <c r="AH42" s="11">
        <f t="array" ref="AH42">AVEDEV(IF(W42:AD42&gt;0,W42:AE42))</f>
        <v>10.8</v>
      </c>
      <c r="AI42" s="23">
        <f t="shared" si="23"/>
        <v>2.261904762</v>
      </c>
      <c r="AJ42" s="21" t="s">
        <v>78</v>
      </c>
    </row>
    <row r="43" ht="15.75" customHeight="1">
      <c r="A43" s="18">
        <v>45243.0</v>
      </c>
      <c r="B43" s="15">
        <v>0.0</v>
      </c>
      <c r="C43" s="15">
        <v>8.0</v>
      </c>
      <c r="D43" s="19">
        <v>8.0</v>
      </c>
      <c r="E43" s="19">
        <v>10.0</v>
      </c>
      <c r="F43" s="19">
        <v>7.0</v>
      </c>
      <c r="G43" s="19">
        <v>8.0</v>
      </c>
      <c r="H43" s="19">
        <v>10.0</v>
      </c>
      <c r="I43" s="19">
        <v>7.0</v>
      </c>
      <c r="J43" s="19">
        <v>10.0</v>
      </c>
      <c r="K43" s="19">
        <v>2.0</v>
      </c>
      <c r="L43" s="7">
        <f t="shared" si="2"/>
        <v>70</v>
      </c>
      <c r="M43" s="19">
        <v>4.0</v>
      </c>
      <c r="N43" s="19">
        <v>2.0</v>
      </c>
      <c r="O43" s="19">
        <v>5.0</v>
      </c>
      <c r="P43" s="19">
        <v>5.0</v>
      </c>
      <c r="Q43" s="19">
        <v>8.0</v>
      </c>
      <c r="R43" s="19">
        <v>0.0</v>
      </c>
      <c r="S43" s="15">
        <v>4.0</v>
      </c>
      <c r="T43" s="15">
        <v>0.0</v>
      </c>
      <c r="U43" s="15">
        <v>2.0</v>
      </c>
      <c r="V43" s="7">
        <f t="shared" si="3"/>
        <v>30</v>
      </c>
      <c r="W43" s="7">
        <f t="shared" ref="W43:AE43" si="49">sum(C43+M43)</f>
        <v>12</v>
      </c>
      <c r="X43" s="7">
        <f t="shared" si="49"/>
        <v>10</v>
      </c>
      <c r="Y43" s="7">
        <f t="shared" si="49"/>
        <v>15</v>
      </c>
      <c r="Z43" s="7">
        <f t="shared" si="49"/>
        <v>12</v>
      </c>
      <c r="AA43" s="7">
        <f t="shared" si="49"/>
        <v>16</v>
      </c>
      <c r="AB43" s="7">
        <f t="shared" si="49"/>
        <v>10</v>
      </c>
      <c r="AC43" s="7">
        <f t="shared" si="49"/>
        <v>11</v>
      </c>
      <c r="AD43" s="7">
        <f t="shared" si="49"/>
        <v>10</v>
      </c>
      <c r="AE43" s="8">
        <f t="shared" si="49"/>
        <v>4</v>
      </c>
      <c r="AF43" s="9">
        <f t="shared" si="5"/>
        <v>8</v>
      </c>
      <c r="AG43" s="11">
        <f t="shared" si="6"/>
        <v>11.11111111</v>
      </c>
      <c r="AH43" s="11">
        <f t="array" ref="AH43">AVEDEV(IF(W43:AD43&gt;0,W43:AE43))</f>
        <v>1.75</v>
      </c>
      <c r="AI43" s="23">
        <f t="shared" si="23"/>
        <v>3.055555556</v>
      </c>
      <c r="AJ43" s="21" t="s">
        <v>78</v>
      </c>
    </row>
    <row r="44" ht="15.75" customHeight="1">
      <c r="A44" s="8"/>
      <c r="B44" s="8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  <c r="T44" s="8"/>
      <c r="U44" s="8"/>
      <c r="V44" s="7"/>
      <c r="W44" s="7"/>
      <c r="X44" s="7"/>
      <c r="Y44" s="7"/>
      <c r="Z44" s="7"/>
      <c r="AA44" s="7"/>
      <c r="AB44" s="7"/>
      <c r="AC44" s="7"/>
      <c r="AD44" s="7"/>
      <c r="AE44" s="8"/>
      <c r="AF44" s="9"/>
      <c r="AG44" s="11"/>
      <c r="AH44" s="11"/>
      <c r="AI44" s="23"/>
      <c r="AJ44" s="20"/>
    </row>
    <row r="45" ht="15.75" customHeight="1">
      <c r="A45" s="8"/>
      <c r="B45" s="8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  <c r="T45" s="8"/>
      <c r="U45" s="8"/>
      <c r="V45" s="7"/>
      <c r="W45" s="7"/>
      <c r="X45" s="7"/>
      <c r="Y45" s="7"/>
      <c r="Z45" s="7"/>
      <c r="AA45" s="7"/>
      <c r="AB45" s="7"/>
      <c r="AC45" s="7"/>
      <c r="AD45" s="7"/>
      <c r="AE45" s="8"/>
      <c r="AF45" s="9"/>
      <c r="AG45" s="11"/>
      <c r="AH45" s="11"/>
      <c r="AI45" s="23"/>
      <c r="AJ45" s="20"/>
    </row>
    <row r="46" ht="15.75" customHeight="1">
      <c r="A46" s="8"/>
      <c r="B46" s="8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8"/>
      <c r="T46" s="8"/>
      <c r="U46" s="8"/>
      <c r="V46" s="7"/>
      <c r="W46" s="7"/>
      <c r="X46" s="7"/>
      <c r="Y46" s="7"/>
      <c r="Z46" s="7"/>
      <c r="AA46" s="7"/>
      <c r="AB46" s="7"/>
      <c r="AC46" s="7"/>
      <c r="AD46" s="7"/>
      <c r="AE46" s="8"/>
      <c r="AF46" s="9"/>
      <c r="AG46" s="11"/>
      <c r="AH46" s="11"/>
      <c r="AI46" s="23"/>
      <c r="AJ46" s="20"/>
    </row>
    <row r="47" ht="15.75" customHeight="1">
      <c r="A47" s="8"/>
      <c r="B47" s="8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  <c r="T47" s="8"/>
      <c r="U47" s="8"/>
      <c r="V47" s="7"/>
      <c r="W47" s="7"/>
      <c r="X47" s="7"/>
      <c r="Y47" s="7"/>
      <c r="Z47" s="7"/>
      <c r="AA47" s="7"/>
      <c r="AB47" s="7"/>
      <c r="AC47" s="7"/>
      <c r="AD47" s="7"/>
      <c r="AE47" s="8"/>
      <c r="AF47" s="9"/>
      <c r="AG47" s="11"/>
      <c r="AH47" s="11"/>
      <c r="AI47" s="23"/>
      <c r="AJ47" s="20"/>
    </row>
    <row r="48" ht="15.75" customHeight="1">
      <c r="A48" s="8"/>
      <c r="B48" s="8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8"/>
      <c r="T48" s="8"/>
      <c r="U48" s="8"/>
      <c r="V48" s="7"/>
      <c r="W48" s="7"/>
      <c r="X48" s="7"/>
      <c r="Y48" s="7"/>
      <c r="Z48" s="7"/>
      <c r="AA48" s="7"/>
      <c r="AB48" s="7"/>
      <c r="AC48" s="7"/>
      <c r="AD48" s="7"/>
      <c r="AE48" s="8"/>
      <c r="AF48" s="9"/>
      <c r="AG48" s="11"/>
      <c r="AH48" s="11"/>
      <c r="AI48" s="23"/>
      <c r="AJ48" s="20"/>
    </row>
    <row r="49" ht="15.75" customHeight="1">
      <c r="A49" s="8"/>
      <c r="B49" s="8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8"/>
      <c r="T49" s="8"/>
      <c r="U49" s="8"/>
      <c r="V49" s="7"/>
      <c r="W49" s="7"/>
      <c r="X49" s="7"/>
      <c r="Y49" s="7"/>
      <c r="Z49" s="7"/>
      <c r="AA49" s="7"/>
      <c r="AB49" s="7"/>
      <c r="AC49" s="7"/>
      <c r="AD49" s="7"/>
      <c r="AE49" s="8"/>
      <c r="AF49" s="9"/>
      <c r="AG49" s="11"/>
      <c r="AH49" s="11"/>
      <c r="AI49" s="23"/>
      <c r="AJ49" s="20"/>
    </row>
    <row r="50" ht="15.75" customHeight="1">
      <c r="A50" s="8"/>
      <c r="B50" s="8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20"/>
    </row>
    <row r="51" ht="15.75" customHeight="1">
      <c r="A51" s="8"/>
      <c r="B51" s="8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20"/>
    </row>
    <row r="52" ht="15.75" customHeight="1">
      <c r="A52" s="8"/>
      <c r="B52" s="8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5.75" customHeight="1">
      <c r="A53" s="8"/>
      <c r="B53" s="8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5.75" customHeight="1">
      <c r="A54" s="8"/>
      <c r="B54" s="8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5.75" customHeight="1">
      <c r="A55" s="8"/>
      <c r="B55" s="8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5.75" customHeight="1">
      <c r="A56" s="8"/>
      <c r="B56" s="8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5.75" customHeight="1">
      <c r="A57" s="8"/>
      <c r="B57" s="8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5.75" customHeight="1">
      <c r="A58" s="8"/>
      <c r="B58" s="8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5.75" customHeight="1">
      <c r="A59" s="8"/>
      <c r="B59" s="8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0"/>
    <col customWidth="1" min="3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0" width="6.5"/>
    <col customWidth="1" min="11" max="11" width="7.88"/>
    <col customWidth="1" min="12" max="12" width="6.63"/>
    <col customWidth="1" min="13" max="13" width="6.5"/>
    <col customWidth="1" min="14" max="14" width="7.13"/>
    <col customWidth="1" min="15" max="15" width="7.38"/>
    <col customWidth="1" min="16" max="16" width="6.5"/>
    <col customWidth="1" min="17" max="17" width="6.63"/>
    <col customWidth="1" min="33" max="33" width="12.88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7" t="s">
        <v>51</v>
      </c>
      <c r="S1" s="7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61</v>
      </c>
      <c r="AC1" s="9" t="s">
        <v>62</v>
      </c>
      <c r="AD1" s="9" t="s">
        <v>63</v>
      </c>
      <c r="AE1" s="9" t="s">
        <v>13</v>
      </c>
      <c r="AF1" s="9" t="s">
        <v>14</v>
      </c>
      <c r="AG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>
        <f>SUM(C2:J2)</f>
        <v>0</v>
      </c>
      <c r="L2" s="7"/>
      <c r="M2" s="7"/>
      <c r="N2" s="7"/>
      <c r="O2" s="7"/>
      <c r="P2" s="7"/>
      <c r="Q2" s="7"/>
      <c r="R2" s="7"/>
      <c r="S2" s="7"/>
      <c r="T2" s="8">
        <f>SUM(L2:S2)</f>
        <v>0</v>
      </c>
      <c r="U2" s="8">
        <f t="shared" ref="U2:AB2" si="1">sum(C2+L2)</f>
        <v>0</v>
      </c>
      <c r="V2" s="8">
        <f t="shared" si="1"/>
        <v>0</v>
      </c>
      <c r="W2" s="8">
        <f t="shared" si="1"/>
        <v>0</v>
      </c>
      <c r="X2" s="8">
        <f t="shared" si="1"/>
        <v>0</v>
      </c>
      <c r="Y2" s="8">
        <f t="shared" si="1"/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9">
        <f t="shared" ref="AC2:AC48" si="3">(COUNTIF(U2:AB2,"&gt;0")-1)</f>
        <v>-1</v>
      </c>
      <c r="AD2" s="11" t="str">
        <f t="shared" ref="AD2:AD48" si="4">AVERAGEIF(U2:AB2,"&gt;0")</f>
        <v>#DIV/0!</v>
      </c>
      <c r="AE2" s="11" t="str">
        <f t="array" ref="AE2">AVEDEV(IF(U2:AB2&gt;0,U2:AB2))</f>
        <v>#DIV/0!</v>
      </c>
      <c r="AF2" s="11"/>
      <c r="AG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>
        <f t="shared" ref="K3:K7" si="5">SUM(C3:I3)</f>
        <v>0</v>
      </c>
      <c r="L3" s="7"/>
      <c r="M3" s="7"/>
      <c r="N3" s="7"/>
      <c r="O3" s="7"/>
      <c r="P3" s="7"/>
      <c r="Q3" s="7"/>
      <c r="R3" s="7"/>
      <c r="S3" s="7"/>
      <c r="T3" s="8">
        <f t="shared" ref="T3:T7" si="6">SUM(L3:R3)</f>
        <v>0</v>
      </c>
      <c r="U3" s="8">
        <f t="shared" ref="U3:AB3" si="2">sum(C3+L3)</f>
        <v>0</v>
      </c>
      <c r="V3" s="8">
        <f t="shared" si="2"/>
        <v>0</v>
      </c>
      <c r="W3" s="8">
        <f t="shared" si="2"/>
        <v>0</v>
      </c>
      <c r="X3" s="8">
        <f t="shared" si="2"/>
        <v>0</v>
      </c>
      <c r="Y3" s="8">
        <f t="shared" si="2"/>
        <v>0</v>
      </c>
      <c r="Z3" s="8">
        <f t="shared" si="2"/>
        <v>0</v>
      </c>
      <c r="AA3" s="8">
        <f t="shared" si="2"/>
        <v>0</v>
      </c>
      <c r="AB3" s="8">
        <f t="shared" si="2"/>
        <v>0</v>
      </c>
      <c r="AC3" s="9">
        <f t="shared" si="3"/>
        <v>-1</v>
      </c>
      <c r="AD3" s="11" t="str">
        <f t="shared" si="4"/>
        <v>#DIV/0!</v>
      </c>
      <c r="AE3" s="11" t="str">
        <f t="array" ref="AE3">AVEDEV(IF(U3:AB3&gt;0,U3:AB3))</f>
        <v>#DIV/0!</v>
      </c>
      <c r="AF3" s="11"/>
      <c r="AG3" s="12" t="s">
        <v>137</v>
      </c>
    </row>
    <row r="4" ht="15.75" customHeight="1">
      <c r="A4" s="10">
        <v>45177.0</v>
      </c>
      <c r="B4" s="13"/>
      <c r="C4" s="13"/>
      <c r="D4" s="13"/>
      <c r="E4" s="13"/>
      <c r="F4" s="13"/>
      <c r="G4" s="13"/>
      <c r="H4" s="13"/>
      <c r="I4" s="13"/>
      <c r="J4" s="7"/>
      <c r="K4" s="7">
        <f t="shared" si="5"/>
        <v>0</v>
      </c>
      <c r="L4" s="13"/>
      <c r="M4" s="13"/>
      <c r="N4" s="13"/>
      <c r="O4" s="13"/>
      <c r="P4" s="13"/>
      <c r="Q4" s="13"/>
      <c r="R4" s="13"/>
      <c r="S4" s="7"/>
      <c r="T4" s="8">
        <f t="shared" si="6"/>
        <v>0</v>
      </c>
      <c r="U4" s="8">
        <f t="shared" ref="U4:AB4" si="7">sum(C4+L4)</f>
        <v>0</v>
      </c>
      <c r="V4" s="8">
        <f t="shared" si="7"/>
        <v>0</v>
      </c>
      <c r="W4" s="8">
        <f t="shared" si="7"/>
        <v>0</v>
      </c>
      <c r="X4" s="8">
        <f t="shared" si="7"/>
        <v>0</v>
      </c>
      <c r="Y4" s="8">
        <f t="shared" si="7"/>
        <v>0</v>
      </c>
      <c r="Z4" s="8">
        <f t="shared" si="7"/>
        <v>0</v>
      </c>
      <c r="AA4" s="8">
        <f t="shared" si="7"/>
        <v>0</v>
      </c>
      <c r="AB4" s="8">
        <f t="shared" si="7"/>
        <v>0</v>
      </c>
      <c r="AC4" s="9">
        <f t="shared" si="3"/>
        <v>-1</v>
      </c>
      <c r="AD4" s="11" t="str">
        <f t="shared" si="4"/>
        <v>#DIV/0!</v>
      </c>
      <c r="AE4" s="11" t="str">
        <f t="array" ref="AE4">AVEDEV(IF(U4:AB4&gt;0,U4:AB4))</f>
        <v>#DIV/0!</v>
      </c>
      <c r="AF4" s="11"/>
      <c r="AG4" s="12" t="s">
        <v>101</v>
      </c>
    </row>
    <row r="5" ht="15.75" customHeight="1">
      <c r="A5" s="10">
        <v>45180.0</v>
      </c>
      <c r="B5" s="8"/>
      <c r="C5" s="8"/>
      <c r="D5" s="8"/>
      <c r="E5" s="8"/>
      <c r="F5" s="8"/>
      <c r="G5" s="8"/>
      <c r="H5" s="8"/>
      <c r="I5" s="8"/>
      <c r="J5" s="7"/>
      <c r="K5" s="7">
        <f t="shared" si="5"/>
        <v>0</v>
      </c>
      <c r="L5" s="8"/>
      <c r="M5" s="8"/>
      <c r="N5" s="8"/>
      <c r="O5" s="8"/>
      <c r="P5" s="8"/>
      <c r="Q5" s="8"/>
      <c r="R5" s="8"/>
      <c r="S5" s="7"/>
      <c r="T5" s="8">
        <f t="shared" si="6"/>
        <v>0</v>
      </c>
      <c r="U5" s="8">
        <f t="shared" ref="U5:AB5" si="8">sum(C5+L5)</f>
        <v>0</v>
      </c>
      <c r="V5" s="8">
        <f t="shared" si="8"/>
        <v>0</v>
      </c>
      <c r="W5" s="8">
        <f t="shared" si="8"/>
        <v>0</v>
      </c>
      <c r="X5" s="8">
        <f t="shared" si="8"/>
        <v>0</v>
      </c>
      <c r="Y5" s="8">
        <f t="shared" si="8"/>
        <v>0</v>
      </c>
      <c r="Z5" s="8">
        <f t="shared" si="8"/>
        <v>0</v>
      </c>
      <c r="AA5" s="8">
        <f t="shared" si="8"/>
        <v>0</v>
      </c>
      <c r="AB5" s="8">
        <f t="shared" si="8"/>
        <v>0</v>
      </c>
      <c r="AC5" s="9">
        <f t="shared" si="3"/>
        <v>-1</v>
      </c>
      <c r="AD5" s="11" t="str">
        <f t="shared" si="4"/>
        <v>#DIV/0!</v>
      </c>
      <c r="AE5" s="11" t="str">
        <f t="array" ref="AE5">AVEDEV(IF(U5:AB5&gt;0,U5:AB5))</f>
        <v>#DIV/0!</v>
      </c>
      <c r="AF5" s="11" t="str">
        <f t="shared" ref="AF5:AF6" si="10">AVEDEV(AD4:AD5)</f>
        <v>#DIV/0!</v>
      </c>
      <c r="AG5" s="12" t="s">
        <v>107</v>
      </c>
    </row>
    <row r="6" ht="15.75" customHeight="1">
      <c r="A6" s="10">
        <v>45181.0</v>
      </c>
      <c r="B6" s="8"/>
      <c r="C6" s="8"/>
      <c r="D6" s="8"/>
      <c r="E6" s="8"/>
      <c r="F6" s="8"/>
      <c r="G6" s="8"/>
      <c r="H6" s="8"/>
      <c r="I6" s="8"/>
      <c r="J6" s="7"/>
      <c r="K6" s="7">
        <f t="shared" si="5"/>
        <v>0</v>
      </c>
      <c r="L6" s="8"/>
      <c r="M6" s="8"/>
      <c r="N6" s="8"/>
      <c r="O6" s="8"/>
      <c r="P6" s="8"/>
      <c r="Q6" s="8"/>
      <c r="R6" s="8"/>
      <c r="S6" s="7"/>
      <c r="T6" s="8">
        <f t="shared" si="6"/>
        <v>0</v>
      </c>
      <c r="U6" s="8">
        <f t="shared" ref="U6:AB6" si="9">sum(C6+L6)</f>
        <v>0</v>
      </c>
      <c r="V6" s="8">
        <f t="shared" si="9"/>
        <v>0</v>
      </c>
      <c r="W6" s="8">
        <f t="shared" si="9"/>
        <v>0</v>
      </c>
      <c r="X6" s="8">
        <f t="shared" si="9"/>
        <v>0</v>
      </c>
      <c r="Y6" s="8">
        <f t="shared" si="9"/>
        <v>0</v>
      </c>
      <c r="Z6" s="8">
        <f t="shared" si="9"/>
        <v>0</v>
      </c>
      <c r="AA6" s="8">
        <f t="shared" si="9"/>
        <v>0</v>
      </c>
      <c r="AB6" s="8">
        <f t="shared" si="9"/>
        <v>0</v>
      </c>
      <c r="AC6" s="9">
        <f t="shared" si="3"/>
        <v>-1</v>
      </c>
      <c r="AD6" s="11" t="str">
        <f t="shared" si="4"/>
        <v>#DIV/0!</v>
      </c>
      <c r="AE6" s="11" t="str">
        <f t="array" ref="AE6">AVEDEV(IF(U6:AB6&gt;0,U6:AB6))</f>
        <v>#DIV/0!</v>
      </c>
      <c r="AF6" s="11" t="str">
        <f t="shared" si="10"/>
        <v>#DIV/0!</v>
      </c>
      <c r="AG6" s="12" t="s">
        <v>80</v>
      </c>
    </row>
    <row r="7" ht="15.75" customHeight="1">
      <c r="A7" s="10">
        <v>45182.0</v>
      </c>
      <c r="B7" s="8"/>
      <c r="C7" s="8"/>
      <c r="D7" s="8"/>
      <c r="E7" s="8"/>
      <c r="F7" s="8"/>
      <c r="G7" s="8"/>
      <c r="H7" s="8"/>
      <c r="I7" s="8"/>
      <c r="J7" s="7"/>
      <c r="K7" s="7">
        <f t="shared" si="5"/>
        <v>0</v>
      </c>
      <c r="L7" s="8"/>
      <c r="M7" s="8"/>
      <c r="N7" s="8"/>
      <c r="O7" s="8"/>
      <c r="P7" s="8"/>
      <c r="Q7" s="8"/>
      <c r="R7" s="8"/>
      <c r="S7" s="7"/>
      <c r="T7" s="8">
        <f t="shared" si="6"/>
        <v>0</v>
      </c>
      <c r="U7" s="8">
        <f t="shared" ref="U7:AB7" si="11">sum(C7+L7)</f>
        <v>0</v>
      </c>
      <c r="V7" s="8">
        <f t="shared" si="11"/>
        <v>0</v>
      </c>
      <c r="W7" s="8">
        <f t="shared" si="11"/>
        <v>0</v>
      </c>
      <c r="X7" s="8">
        <f t="shared" si="11"/>
        <v>0</v>
      </c>
      <c r="Y7" s="8">
        <f t="shared" si="11"/>
        <v>0</v>
      </c>
      <c r="Z7" s="8">
        <f t="shared" si="11"/>
        <v>0</v>
      </c>
      <c r="AA7" s="8">
        <f t="shared" si="11"/>
        <v>0</v>
      </c>
      <c r="AB7" s="8">
        <f t="shared" si="11"/>
        <v>0</v>
      </c>
      <c r="AC7" s="9">
        <f t="shared" si="3"/>
        <v>-1</v>
      </c>
      <c r="AD7" s="11" t="str">
        <f t="shared" si="4"/>
        <v>#DIV/0!</v>
      </c>
      <c r="AE7" s="11" t="str">
        <f t="array" ref="AE7">AVEDEV(IF(U7:AB7&gt;0,U7:AB7))</f>
        <v>#DIV/0!</v>
      </c>
      <c r="AF7" s="11" t="str">
        <f>AVEDEV(AD5:AD7)</f>
        <v>#DIV/0!</v>
      </c>
      <c r="AG7" s="12" t="s">
        <v>80</v>
      </c>
    </row>
    <row r="8" ht="15.75" customHeight="1">
      <c r="A8" s="10">
        <v>45183.0</v>
      </c>
      <c r="B8" s="8"/>
      <c r="C8" s="8"/>
      <c r="D8" s="8"/>
      <c r="E8" s="8"/>
      <c r="F8" s="8"/>
      <c r="G8" s="8"/>
      <c r="H8" s="8"/>
      <c r="I8" s="8"/>
      <c r="J8" s="8"/>
      <c r="K8" s="7">
        <f t="shared" ref="K8:K48" si="13">SUM(C8:J8)</f>
        <v>0</v>
      </c>
      <c r="L8" s="8"/>
      <c r="M8" s="8"/>
      <c r="N8" s="8"/>
      <c r="O8" s="8"/>
      <c r="P8" s="8"/>
      <c r="Q8" s="8"/>
      <c r="R8" s="8"/>
      <c r="S8" s="8"/>
      <c r="T8" s="8">
        <f t="shared" ref="T8:T48" si="14">SUM(L8:S8)</f>
        <v>0</v>
      </c>
      <c r="U8" s="8">
        <f t="shared" ref="U8:AB8" si="12">sum(C8+L8)</f>
        <v>0</v>
      </c>
      <c r="V8" s="8">
        <f t="shared" si="12"/>
        <v>0</v>
      </c>
      <c r="W8" s="8">
        <f t="shared" si="12"/>
        <v>0</v>
      </c>
      <c r="X8" s="8">
        <f t="shared" si="12"/>
        <v>0</v>
      </c>
      <c r="Y8" s="8">
        <f t="shared" si="12"/>
        <v>0</v>
      </c>
      <c r="Z8" s="8">
        <f t="shared" si="12"/>
        <v>0</v>
      </c>
      <c r="AA8" s="8">
        <f t="shared" si="12"/>
        <v>0</v>
      </c>
      <c r="AB8" s="8">
        <f t="shared" si="12"/>
        <v>0</v>
      </c>
      <c r="AC8" s="9">
        <f t="shared" si="3"/>
        <v>-1</v>
      </c>
      <c r="AD8" s="11" t="str">
        <f t="shared" si="4"/>
        <v>#DIV/0!</v>
      </c>
      <c r="AE8" s="11" t="str">
        <f t="array" ref="AE8">AVEDEV(IF(U8:AB8&gt;0,U8:AB8))</f>
        <v>#DIV/0!</v>
      </c>
      <c r="AF8" s="11" t="str">
        <f>AVEDEV(AD5:AD8)</f>
        <v>#DIV/0!</v>
      </c>
      <c r="AG8" s="12" t="s">
        <v>80</v>
      </c>
    </row>
    <row r="9" ht="15.75" customHeight="1">
      <c r="A9" s="10">
        <v>45187.0</v>
      </c>
      <c r="B9" s="8"/>
      <c r="C9" s="8"/>
      <c r="D9" s="8"/>
      <c r="E9" s="8"/>
      <c r="F9" s="8"/>
      <c r="G9" s="8"/>
      <c r="H9" s="8"/>
      <c r="I9" s="8"/>
      <c r="J9" s="7"/>
      <c r="K9" s="7">
        <f t="shared" si="13"/>
        <v>0</v>
      </c>
      <c r="L9" s="8"/>
      <c r="M9" s="8"/>
      <c r="N9" s="8"/>
      <c r="O9" s="8"/>
      <c r="P9" s="8"/>
      <c r="Q9" s="8"/>
      <c r="R9" s="8"/>
      <c r="S9" s="8"/>
      <c r="T9" s="8">
        <f t="shared" si="14"/>
        <v>0</v>
      </c>
      <c r="U9" s="8">
        <f t="shared" ref="U9:AB9" si="15">sum(C9+L9)</f>
        <v>0</v>
      </c>
      <c r="V9" s="8">
        <f t="shared" si="15"/>
        <v>0</v>
      </c>
      <c r="W9" s="8">
        <f t="shared" si="15"/>
        <v>0</v>
      </c>
      <c r="X9" s="8">
        <f t="shared" si="15"/>
        <v>0</v>
      </c>
      <c r="Y9" s="8">
        <f t="shared" si="15"/>
        <v>0</v>
      </c>
      <c r="Z9" s="8">
        <f t="shared" si="15"/>
        <v>0</v>
      </c>
      <c r="AA9" s="8">
        <f t="shared" si="15"/>
        <v>0</v>
      </c>
      <c r="AB9" s="8">
        <f t="shared" si="15"/>
        <v>0</v>
      </c>
      <c r="AC9" s="9">
        <f t="shared" si="3"/>
        <v>-1</v>
      </c>
      <c r="AD9" s="11" t="str">
        <f t="shared" si="4"/>
        <v>#DIV/0!</v>
      </c>
      <c r="AE9" s="11" t="str">
        <f t="array" ref="AE9">AVEDEV(IF(U9:AB9&gt;0,U9:AB9))</f>
        <v>#DIV/0!</v>
      </c>
      <c r="AF9" s="11" t="str">
        <f t="shared" ref="AF9:AF11" si="17">AVEDEV(AD7:AD9)</f>
        <v>#DIV/0!</v>
      </c>
      <c r="AG9" s="12" t="s">
        <v>102</v>
      </c>
    </row>
    <row r="10" ht="15.75" customHeight="1">
      <c r="A10" s="10">
        <v>45188.0</v>
      </c>
      <c r="B10" s="8"/>
      <c r="C10" s="8"/>
      <c r="D10" s="8"/>
      <c r="E10" s="8"/>
      <c r="F10" s="8"/>
      <c r="G10" s="8"/>
      <c r="H10" s="8"/>
      <c r="I10" s="8"/>
      <c r="J10" s="7"/>
      <c r="K10" s="7">
        <f t="shared" si="13"/>
        <v>0</v>
      </c>
      <c r="L10" s="8"/>
      <c r="M10" s="8"/>
      <c r="N10" s="8"/>
      <c r="O10" s="8"/>
      <c r="P10" s="8"/>
      <c r="Q10" s="8"/>
      <c r="R10" s="8"/>
      <c r="S10" s="8"/>
      <c r="T10" s="8">
        <f t="shared" si="14"/>
        <v>0</v>
      </c>
      <c r="U10" s="8">
        <f t="shared" ref="U10:AB10" si="16">sum(C10+L10)</f>
        <v>0</v>
      </c>
      <c r="V10" s="8">
        <f t="shared" si="16"/>
        <v>0</v>
      </c>
      <c r="W10" s="8">
        <f t="shared" si="16"/>
        <v>0</v>
      </c>
      <c r="X10" s="8">
        <f t="shared" si="16"/>
        <v>0</v>
      </c>
      <c r="Y10" s="8">
        <f t="shared" si="16"/>
        <v>0</v>
      </c>
      <c r="Z10" s="8">
        <f t="shared" si="16"/>
        <v>0</v>
      </c>
      <c r="AA10" s="8">
        <f t="shared" si="16"/>
        <v>0</v>
      </c>
      <c r="AB10" s="8">
        <f t="shared" si="16"/>
        <v>0</v>
      </c>
      <c r="AC10" s="9">
        <f t="shared" si="3"/>
        <v>-1</v>
      </c>
      <c r="AD10" s="11" t="str">
        <f t="shared" si="4"/>
        <v>#DIV/0!</v>
      </c>
      <c r="AE10" s="11" t="str">
        <f t="array" ref="AE10">AVEDEV(IF(U10:AB10&gt;0,U10:AB10))</f>
        <v>#DIV/0!</v>
      </c>
      <c r="AF10" s="11" t="str">
        <f t="shared" si="17"/>
        <v>#DIV/0!</v>
      </c>
      <c r="AG10" s="12" t="s">
        <v>80</v>
      </c>
    </row>
    <row r="11" ht="15.75" customHeight="1">
      <c r="A11" s="10">
        <v>45189.0</v>
      </c>
      <c r="B11" s="8"/>
      <c r="C11" s="8"/>
      <c r="D11" s="8"/>
      <c r="E11" s="8"/>
      <c r="F11" s="8"/>
      <c r="G11" s="8"/>
      <c r="H11" s="8"/>
      <c r="I11" s="8"/>
      <c r="J11" s="7"/>
      <c r="K11" s="7">
        <f t="shared" si="13"/>
        <v>0</v>
      </c>
      <c r="L11" s="8"/>
      <c r="M11" s="8"/>
      <c r="N11" s="8"/>
      <c r="O11" s="8"/>
      <c r="P11" s="8"/>
      <c r="Q11" s="8"/>
      <c r="R11" s="8"/>
      <c r="S11" s="8"/>
      <c r="T11" s="8">
        <f t="shared" si="14"/>
        <v>0</v>
      </c>
      <c r="U11" s="8">
        <f t="shared" ref="U11:AB11" si="18">sum(C11+L11)</f>
        <v>0</v>
      </c>
      <c r="V11" s="8">
        <f t="shared" si="18"/>
        <v>0</v>
      </c>
      <c r="W11" s="8">
        <f t="shared" si="18"/>
        <v>0</v>
      </c>
      <c r="X11" s="8">
        <f t="shared" si="18"/>
        <v>0</v>
      </c>
      <c r="Y11" s="8">
        <f t="shared" si="18"/>
        <v>0</v>
      </c>
      <c r="Z11" s="8">
        <f t="shared" si="18"/>
        <v>0</v>
      </c>
      <c r="AA11" s="8">
        <f t="shared" si="18"/>
        <v>0</v>
      </c>
      <c r="AB11" s="8">
        <f t="shared" si="18"/>
        <v>0</v>
      </c>
      <c r="AC11" s="9">
        <f t="shared" si="3"/>
        <v>-1</v>
      </c>
      <c r="AD11" s="11" t="str">
        <f t="shared" si="4"/>
        <v>#DIV/0!</v>
      </c>
      <c r="AE11" s="11" t="str">
        <f t="array" ref="AE11">AVEDEV(IF(U11:AB11&gt;0,U11:AB11))</f>
        <v>#DIV/0!</v>
      </c>
      <c r="AF11" s="11" t="str">
        <f t="shared" si="17"/>
        <v>#DIV/0!</v>
      </c>
      <c r="AG11" s="12" t="s">
        <v>138</v>
      </c>
    </row>
    <row r="12" ht="15.75" customHeight="1">
      <c r="A12" s="10">
        <v>45190.0</v>
      </c>
      <c r="B12" s="8"/>
      <c r="C12" s="8"/>
      <c r="D12" s="8"/>
      <c r="E12" s="8"/>
      <c r="F12" s="8"/>
      <c r="G12" s="8"/>
      <c r="H12" s="8"/>
      <c r="I12" s="8"/>
      <c r="J12" s="7"/>
      <c r="K12" s="7">
        <f t="shared" si="13"/>
        <v>0</v>
      </c>
      <c r="L12" s="8"/>
      <c r="M12" s="8"/>
      <c r="N12" s="8"/>
      <c r="O12" s="8"/>
      <c r="P12" s="8"/>
      <c r="Q12" s="8"/>
      <c r="R12" s="8"/>
      <c r="S12" s="8"/>
      <c r="T12" s="8">
        <f t="shared" si="14"/>
        <v>0</v>
      </c>
      <c r="U12" s="8">
        <f t="shared" ref="U12:AB12" si="19">sum(C12+L12)</f>
        <v>0</v>
      </c>
      <c r="V12" s="8">
        <f t="shared" si="19"/>
        <v>0</v>
      </c>
      <c r="W12" s="8">
        <f t="shared" si="19"/>
        <v>0</v>
      </c>
      <c r="X12" s="8">
        <f t="shared" si="19"/>
        <v>0</v>
      </c>
      <c r="Y12" s="8">
        <f t="shared" si="19"/>
        <v>0</v>
      </c>
      <c r="Z12" s="8">
        <f t="shared" si="19"/>
        <v>0</v>
      </c>
      <c r="AA12" s="8">
        <f t="shared" si="19"/>
        <v>0</v>
      </c>
      <c r="AB12" s="8">
        <f t="shared" si="19"/>
        <v>0</v>
      </c>
      <c r="AC12" s="9">
        <f t="shared" si="3"/>
        <v>-1</v>
      </c>
      <c r="AD12" s="11" t="str">
        <f t="shared" si="4"/>
        <v>#DIV/0!</v>
      </c>
      <c r="AE12" s="11" t="str">
        <f t="array" ref="AE12">AVEDEV(IF(U12:AB12&gt;0,U12:AB12))</f>
        <v>#DIV/0!</v>
      </c>
      <c r="AF12" s="11" t="str">
        <f t="shared" ref="AF12:AF13" si="21">AVEDEV(AD9:AD12)</f>
        <v>#DIV/0!</v>
      </c>
      <c r="AG12" s="12" t="s">
        <v>139</v>
      </c>
    </row>
    <row r="13" ht="15.75" customHeight="1">
      <c r="A13" s="10">
        <v>45191.0</v>
      </c>
      <c r="B13" s="8"/>
      <c r="C13" s="8"/>
      <c r="D13" s="8"/>
      <c r="E13" s="8"/>
      <c r="F13" s="8"/>
      <c r="G13" s="8"/>
      <c r="H13" s="8"/>
      <c r="I13" s="8"/>
      <c r="J13" s="8"/>
      <c r="K13" s="7">
        <f t="shared" si="13"/>
        <v>0</v>
      </c>
      <c r="L13" s="8"/>
      <c r="M13" s="8"/>
      <c r="N13" s="8"/>
      <c r="O13" s="8"/>
      <c r="P13" s="8"/>
      <c r="Q13" s="8"/>
      <c r="R13" s="8"/>
      <c r="S13" s="8"/>
      <c r="T13" s="8">
        <f t="shared" si="14"/>
        <v>0</v>
      </c>
      <c r="U13" s="8">
        <f t="shared" ref="U13:AB13" si="20">sum(C13+L13)</f>
        <v>0</v>
      </c>
      <c r="V13" s="8">
        <f t="shared" si="20"/>
        <v>0</v>
      </c>
      <c r="W13" s="8">
        <f t="shared" si="20"/>
        <v>0</v>
      </c>
      <c r="X13" s="8">
        <f t="shared" si="20"/>
        <v>0</v>
      </c>
      <c r="Y13" s="8">
        <f t="shared" si="20"/>
        <v>0</v>
      </c>
      <c r="Z13" s="8">
        <f t="shared" si="20"/>
        <v>0</v>
      </c>
      <c r="AA13" s="8">
        <f t="shared" si="20"/>
        <v>0</v>
      </c>
      <c r="AB13" s="8">
        <f t="shared" si="20"/>
        <v>0</v>
      </c>
      <c r="AC13" s="9">
        <f t="shared" si="3"/>
        <v>-1</v>
      </c>
      <c r="AD13" s="11" t="str">
        <f t="shared" si="4"/>
        <v>#DIV/0!</v>
      </c>
      <c r="AE13" s="11" t="str">
        <f t="array" ref="AE13">AVEDEV(IF(U13:AB13&gt;0,U13:AB13))</f>
        <v>#DIV/0!</v>
      </c>
      <c r="AF13" s="11" t="str">
        <f t="shared" si="21"/>
        <v>#DIV/0!</v>
      </c>
      <c r="AG13" s="12" t="s">
        <v>140</v>
      </c>
    </row>
    <row r="14" ht="15.75" customHeight="1">
      <c r="A14" s="10">
        <v>45194.0</v>
      </c>
      <c r="B14" s="8"/>
      <c r="C14" s="8"/>
      <c r="D14" s="8"/>
      <c r="E14" s="8"/>
      <c r="F14" s="8"/>
      <c r="G14" s="8"/>
      <c r="H14" s="8"/>
      <c r="I14" s="8"/>
      <c r="J14" s="8"/>
      <c r="K14" s="7">
        <f t="shared" si="13"/>
        <v>0</v>
      </c>
      <c r="L14" s="8"/>
      <c r="M14" s="8"/>
      <c r="N14" s="8"/>
      <c r="O14" s="8"/>
      <c r="P14" s="8"/>
      <c r="Q14" s="8"/>
      <c r="R14" s="8"/>
      <c r="S14" s="8"/>
      <c r="T14" s="8">
        <f t="shared" si="14"/>
        <v>0</v>
      </c>
      <c r="U14" s="8">
        <f t="shared" ref="U14:AB14" si="22">sum(C14+L14)</f>
        <v>0</v>
      </c>
      <c r="V14" s="8">
        <f t="shared" si="22"/>
        <v>0</v>
      </c>
      <c r="W14" s="8">
        <f t="shared" si="22"/>
        <v>0</v>
      </c>
      <c r="X14" s="8">
        <f t="shared" si="22"/>
        <v>0</v>
      </c>
      <c r="Y14" s="8">
        <f t="shared" si="22"/>
        <v>0</v>
      </c>
      <c r="Z14" s="8">
        <f t="shared" si="22"/>
        <v>0</v>
      </c>
      <c r="AA14" s="8">
        <f t="shared" si="22"/>
        <v>0</v>
      </c>
      <c r="AB14" s="8">
        <f t="shared" si="22"/>
        <v>0</v>
      </c>
      <c r="AC14" s="9">
        <f t="shared" si="3"/>
        <v>-1</v>
      </c>
      <c r="AD14" s="11" t="str">
        <f t="shared" si="4"/>
        <v>#DIV/0!</v>
      </c>
      <c r="AE14" s="11" t="str">
        <f t="array" ref="AE14">AVEDEV(IF(U14:AB14&gt;0,U14:AB14))</f>
        <v>#DIV/0!</v>
      </c>
      <c r="AF14" s="11" t="str">
        <f>AVEDEV(AD14)</f>
        <v>#DIV/0!</v>
      </c>
      <c r="AG14" s="12" t="s">
        <v>131</v>
      </c>
    </row>
    <row r="15" ht="15.75" customHeight="1">
      <c r="A15" s="10">
        <v>45195.0</v>
      </c>
      <c r="B15" s="8"/>
      <c r="C15" s="8"/>
      <c r="D15" s="8"/>
      <c r="E15" s="8"/>
      <c r="F15" s="8"/>
      <c r="G15" s="8"/>
      <c r="H15" s="8"/>
      <c r="I15" s="8"/>
      <c r="J15" s="8"/>
      <c r="K15" s="7">
        <f t="shared" si="13"/>
        <v>0</v>
      </c>
      <c r="L15" s="8"/>
      <c r="M15" s="8"/>
      <c r="N15" s="8"/>
      <c r="O15" s="8"/>
      <c r="P15" s="8"/>
      <c r="Q15" s="8"/>
      <c r="R15" s="8"/>
      <c r="S15" s="8"/>
      <c r="T15" s="8">
        <f t="shared" si="14"/>
        <v>0</v>
      </c>
      <c r="U15" s="8">
        <f t="shared" ref="U15:AB15" si="23">sum(C15+L15)</f>
        <v>0</v>
      </c>
      <c r="V15" s="8">
        <f t="shared" si="23"/>
        <v>0</v>
      </c>
      <c r="W15" s="8">
        <f t="shared" si="23"/>
        <v>0</v>
      </c>
      <c r="X15" s="8">
        <f t="shared" si="23"/>
        <v>0</v>
      </c>
      <c r="Y15" s="8">
        <f t="shared" si="23"/>
        <v>0</v>
      </c>
      <c r="Z15" s="8">
        <f t="shared" si="23"/>
        <v>0</v>
      </c>
      <c r="AA15" s="8">
        <f t="shared" si="23"/>
        <v>0</v>
      </c>
      <c r="AB15" s="8">
        <f t="shared" si="23"/>
        <v>0</v>
      </c>
      <c r="AC15" s="9">
        <f t="shared" si="3"/>
        <v>-1</v>
      </c>
      <c r="AD15" s="11" t="str">
        <f t="shared" si="4"/>
        <v>#DIV/0!</v>
      </c>
      <c r="AE15" s="11" t="str">
        <f t="array" ref="AE15">AVEDEV(IF(U15:AB15&gt;0,U15:AB15))</f>
        <v>#DIV/0!</v>
      </c>
      <c r="AF15" s="11" t="str">
        <f>AVEDEV(AD14:AD15)</f>
        <v>#DIV/0!</v>
      </c>
      <c r="AG15" s="12" t="s">
        <v>141</v>
      </c>
    </row>
    <row r="16" ht="15.75" customHeight="1">
      <c r="A16" s="10">
        <v>45196.0</v>
      </c>
      <c r="B16" s="8"/>
      <c r="C16" s="8"/>
      <c r="D16" s="8"/>
      <c r="E16" s="8"/>
      <c r="F16" s="8"/>
      <c r="G16" s="8"/>
      <c r="H16" s="8"/>
      <c r="I16" s="8"/>
      <c r="J16" s="8"/>
      <c r="K16" s="7">
        <f t="shared" si="13"/>
        <v>0</v>
      </c>
      <c r="L16" s="8"/>
      <c r="M16" s="8"/>
      <c r="N16" s="8"/>
      <c r="O16" s="8"/>
      <c r="P16" s="8"/>
      <c r="Q16" s="8"/>
      <c r="R16" s="8"/>
      <c r="S16" s="8"/>
      <c r="T16" s="8">
        <f t="shared" si="14"/>
        <v>0</v>
      </c>
      <c r="U16" s="8">
        <f t="shared" ref="U16:AB16" si="24">sum(C16+L16)</f>
        <v>0</v>
      </c>
      <c r="V16" s="8">
        <f t="shared" si="24"/>
        <v>0</v>
      </c>
      <c r="W16" s="8">
        <f t="shared" si="24"/>
        <v>0</v>
      </c>
      <c r="X16" s="8">
        <f t="shared" si="24"/>
        <v>0</v>
      </c>
      <c r="Y16" s="8">
        <f t="shared" si="24"/>
        <v>0</v>
      </c>
      <c r="Z16" s="8">
        <f t="shared" si="24"/>
        <v>0</v>
      </c>
      <c r="AA16" s="8">
        <f t="shared" si="24"/>
        <v>0</v>
      </c>
      <c r="AB16" s="8">
        <f t="shared" si="24"/>
        <v>0</v>
      </c>
      <c r="AC16" s="9">
        <f t="shared" si="3"/>
        <v>-1</v>
      </c>
      <c r="AD16" s="11" t="str">
        <f t="shared" si="4"/>
        <v>#DIV/0!</v>
      </c>
      <c r="AE16" s="11" t="str">
        <f t="array" ref="AE16">AVEDEV(IF(U16:AB16&gt;0,U16:AB16))</f>
        <v>#DIV/0!</v>
      </c>
      <c r="AF16" s="11" t="str">
        <f>AVEDEV(AD14:AD16)</f>
        <v>#DIV/0!</v>
      </c>
      <c r="AG16" s="12" t="s">
        <v>134</v>
      </c>
    </row>
    <row r="17" ht="15.75" customHeight="1">
      <c r="A17" s="10">
        <v>45197.0</v>
      </c>
      <c r="B17" s="8"/>
      <c r="C17" s="8"/>
      <c r="D17" s="8"/>
      <c r="E17" s="8"/>
      <c r="F17" s="8"/>
      <c r="G17" s="8"/>
      <c r="H17" s="8"/>
      <c r="I17" s="8"/>
      <c r="J17" s="8"/>
      <c r="K17" s="7">
        <f t="shared" si="13"/>
        <v>0</v>
      </c>
      <c r="L17" s="8"/>
      <c r="M17" s="8"/>
      <c r="N17" s="8"/>
      <c r="O17" s="8"/>
      <c r="P17" s="8"/>
      <c r="Q17" s="8"/>
      <c r="R17" s="8"/>
      <c r="S17" s="8"/>
      <c r="T17" s="8">
        <f t="shared" si="14"/>
        <v>0</v>
      </c>
      <c r="U17" s="8">
        <f t="shared" ref="U17:AB17" si="25">sum(C17+L17)</f>
        <v>0</v>
      </c>
      <c r="V17" s="8">
        <f t="shared" si="25"/>
        <v>0</v>
      </c>
      <c r="W17" s="8">
        <f t="shared" si="25"/>
        <v>0</v>
      </c>
      <c r="X17" s="8">
        <f t="shared" si="25"/>
        <v>0</v>
      </c>
      <c r="Y17" s="8">
        <f t="shared" si="25"/>
        <v>0</v>
      </c>
      <c r="Z17" s="8">
        <f t="shared" si="25"/>
        <v>0</v>
      </c>
      <c r="AA17" s="8">
        <f t="shared" si="25"/>
        <v>0</v>
      </c>
      <c r="AB17" s="8">
        <f t="shared" si="25"/>
        <v>0</v>
      </c>
      <c r="AC17" s="9">
        <f t="shared" si="3"/>
        <v>-1</v>
      </c>
      <c r="AD17" s="11" t="str">
        <f t="shared" si="4"/>
        <v>#DIV/0!</v>
      </c>
      <c r="AE17" s="11" t="str">
        <f t="array" ref="AE17">AVEDEV(IF(U17:AB17&gt;0,U17:AB17))</f>
        <v>#DIV/0!</v>
      </c>
      <c r="AF17" s="11" t="str">
        <f>AVEDEV(AD14:AD17)</f>
        <v>#DIV/0!</v>
      </c>
      <c r="AG17" s="12" t="s">
        <v>73</v>
      </c>
    </row>
    <row r="18" ht="15.75" customHeight="1">
      <c r="A18" s="10">
        <v>45201.0</v>
      </c>
      <c r="B18" s="8"/>
      <c r="C18" s="8"/>
      <c r="D18" s="8"/>
      <c r="E18" s="8"/>
      <c r="F18" s="8"/>
      <c r="G18" s="8"/>
      <c r="H18" s="8"/>
      <c r="I18" s="8"/>
      <c r="J18" s="8"/>
      <c r="K18" s="7">
        <f t="shared" si="13"/>
        <v>0</v>
      </c>
      <c r="L18" s="8"/>
      <c r="M18" s="8"/>
      <c r="N18" s="8"/>
      <c r="O18" s="8"/>
      <c r="P18" s="8"/>
      <c r="Q18" s="8"/>
      <c r="R18" s="8"/>
      <c r="S18" s="8"/>
      <c r="T18" s="8">
        <f t="shared" si="14"/>
        <v>0</v>
      </c>
      <c r="U18" s="8">
        <f t="shared" ref="U18:AB18" si="26">sum(C18+L18)</f>
        <v>0</v>
      </c>
      <c r="V18" s="8">
        <f t="shared" si="26"/>
        <v>0</v>
      </c>
      <c r="W18" s="8">
        <f t="shared" si="26"/>
        <v>0</v>
      </c>
      <c r="X18" s="8">
        <f t="shared" si="26"/>
        <v>0</v>
      </c>
      <c r="Y18" s="8">
        <f t="shared" si="26"/>
        <v>0</v>
      </c>
      <c r="Z18" s="8">
        <f t="shared" si="26"/>
        <v>0</v>
      </c>
      <c r="AA18" s="8">
        <f t="shared" si="26"/>
        <v>0</v>
      </c>
      <c r="AB18" s="8">
        <f t="shared" si="26"/>
        <v>0</v>
      </c>
      <c r="AC18" s="9">
        <f t="shared" si="3"/>
        <v>-1</v>
      </c>
      <c r="AD18" s="11" t="str">
        <f t="shared" si="4"/>
        <v>#DIV/0!</v>
      </c>
      <c r="AE18" s="11" t="str">
        <f t="array" ref="AE18">AVEDEV(IF(U18:AB18&gt;0,U18:AB18))</f>
        <v>#DIV/0!</v>
      </c>
      <c r="AF18" s="11" t="str">
        <f>AVEDEV(AD18)</f>
        <v>#DIV/0!</v>
      </c>
      <c r="AG18" s="12" t="s">
        <v>142</v>
      </c>
    </row>
    <row r="19" ht="15.75" customHeight="1">
      <c r="A19" s="10">
        <v>45202.0</v>
      </c>
      <c r="B19" s="8"/>
      <c r="C19" s="8"/>
      <c r="D19" s="8"/>
      <c r="E19" s="8"/>
      <c r="F19" s="8"/>
      <c r="G19" s="8"/>
      <c r="H19" s="8"/>
      <c r="I19" s="8"/>
      <c r="J19" s="8"/>
      <c r="K19" s="7">
        <f t="shared" si="13"/>
        <v>0</v>
      </c>
      <c r="L19" s="8"/>
      <c r="M19" s="8"/>
      <c r="N19" s="8"/>
      <c r="O19" s="8"/>
      <c r="P19" s="8"/>
      <c r="Q19" s="8"/>
      <c r="R19" s="8"/>
      <c r="S19" s="8"/>
      <c r="T19" s="8">
        <f t="shared" si="14"/>
        <v>0</v>
      </c>
      <c r="U19" s="8">
        <f t="shared" ref="U19:AB19" si="27">sum(C19+L19)</f>
        <v>0</v>
      </c>
      <c r="V19" s="8">
        <f t="shared" si="27"/>
        <v>0</v>
      </c>
      <c r="W19" s="8">
        <f t="shared" si="27"/>
        <v>0</v>
      </c>
      <c r="X19" s="8">
        <f t="shared" si="27"/>
        <v>0</v>
      </c>
      <c r="Y19" s="8">
        <f t="shared" si="27"/>
        <v>0</v>
      </c>
      <c r="Z19" s="8">
        <f t="shared" si="27"/>
        <v>0</v>
      </c>
      <c r="AA19" s="8">
        <f t="shared" si="27"/>
        <v>0</v>
      </c>
      <c r="AB19" s="8">
        <f t="shared" si="27"/>
        <v>0</v>
      </c>
      <c r="AC19" s="9">
        <f t="shared" si="3"/>
        <v>-1</v>
      </c>
      <c r="AD19" s="11" t="str">
        <f t="shared" si="4"/>
        <v>#DIV/0!</v>
      </c>
      <c r="AE19" s="11" t="str">
        <f t="array" ref="AE19">AVEDEV(IF(U19:AB19&gt;0,U19:AB19))</f>
        <v>#DIV/0!</v>
      </c>
      <c r="AF19" s="11" t="str">
        <f>AVEDEV(AD18:AD19)</f>
        <v>#DIV/0!</v>
      </c>
      <c r="AG19" s="12" t="s">
        <v>96</v>
      </c>
    </row>
    <row r="20" ht="15.75" customHeight="1">
      <c r="A20" s="10">
        <v>45203.0</v>
      </c>
      <c r="B20" s="8"/>
      <c r="C20" s="8"/>
      <c r="D20" s="8"/>
      <c r="E20" s="8"/>
      <c r="F20" s="8"/>
      <c r="G20" s="8"/>
      <c r="H20" s="8"/>
      <c r="I20" s="8"/>
      <c r="J20" s="8"/>
      <c r="K20" s="7">
        <f t="shared" si="13"/>
        <v>0</v>
      </c>
      <c r="L20" s="8"/>
      <c r="M20" s="8"/>
      <c r="N20" s="8"/>
      <c r="O20" s="8"/>
      <c r="P20" s="8"/>
      <c r="Q20" s="8"/>
      <c r="R20" s="8"/>
      <c r="S20" s="8"/>
      <c r="T20" s="8">
        <f t="shared" si="14"/>
        <v>0</v>
      </c>
      <c r="U20" s="8">
        <f t="shared" ref="U20:AB20" si="28">sum(C20+L20)</f>
        <v>0</v>
      </c>
      <c r="V20" s="8">
        <f t="shared" si="28"/>
        <v>0</v>
      </c>
      <c r="W20" s="8">
        <f t="shared" si="28"/>
        <v>0</v>
      </c>
      <c r="X20" s="8">
        <f t="shared" si="28"/>
        <v>0</v>
      </c>
      <c r="Y20" s="8">
        <f t="shared" si="28"/>
        <v>0</v>
      </c>
      <c r="Z20" s="8">
        <f t="shared" si="28"/>
        <v>0</v>
      </c>
      <c r="AA20" s="8">
        <f t="shared" si="28"/>
        <v>0</v>
      </c>
      <c r="AB20" s="8">
        <f t="shared" si="28"/>
        <v>0</v>
      </c>
      <c r="AC20" s="9">
        <f t="shared" si="3"/>
        <v>-1</v>
      </c>
      <c r="AD20" s="11" t="str">
        <f t="shared" si="4"/>
        <v>#DIV/0!</v>
      </c>
      <c r="AE20" s="11" t="str">
        <f t="array" ref="AE20">AVEDEV(IF(U20:AB20&gt;0,U20:AB20))</f>
        <v>#DIV/0!</v>
      </c>
      <c r="AF20" s="11" t="str">
        <f>AVEDEV(AD18:AD20)</f>
        <v>#DIV/0!</v>
      </c>
      <c r="AG20" s="12" t="s">
        <v>74</v>
      </c>
    </row>
    <row r="21" ht="15.75" customHeight="1">
      <c r="A21" s="10">
        <v>45204.0</v>
      </c>
      <c r="B21" s="15">
        <v>0.0</v>
      </c>
      <c r="C21" s="15">
        <v>9.0</v>
      </c>
      <c r="D21" s="15">
        <v>27.0</v>
      </c>
      <c r="E21" s="15">
        <v>6.0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7">
        <f t="shared" si="13"/>
        <v>42</v>
      </c>
      <c r="L21" s="15">
        <v>1.0</v>
      </c>
      <c r="M21" s="15">
        <v>52.0</v>
      </c>
      <c r="N21" s="15">
        <v>5.0</v>
      </c>
      <c r="O21" s="15">
        <v>0.0</v>
      </c>
      <c r="P21" s="15">
        <v>0.0</v>
      </c>
      <c r="Q21" s="15">
        <v>0.0</v>
      </c>
      <c r="R21" s="15">
        <v>0.0</v>
      </c>
      <c r="S21" s="15">
        <v>0.0</v>
      </c>
      <c r="T21" s="8">
        <f t="shared" si="14"/>
        <v>58</v>
      </c>
      <c r="U21" s="8">
        <f t="shared" ref="U21:AB21" si="29">sum(C21+L21)</f>
        <v>10</v>
      </c>
      <c r="V21" s="8">
        <f t="shared" si="29"/>
        <v>79</v>
      </c>
      <c r="W21" s="8">
        <f t="shared" si="29"/>
        <v>11</v>
      </c>
      <c r="X21" s="8">
        <f t="shared" si="29"/>
        <v>0</v>
      </c>
      <c r="Y21" s="8">
        <f t="shared" si="29"/>
        <v>0</v>
      </c>
      <c r="Z21" s="8">
        <f t="shared" si="29"/>
        <v>0</v>
      </c>
      <c r="AA21" s="8">
        <f t="shared" si="29"/>
        <v>0</v>
      </c>
      <c r="AB21" s="8">
        <f t="shared" si="29"/>
        <v>0</v>
      </c>
      <c r="AC21" s="9">
        <f t="shared" si="3"/>
        <v>2</v>
      </c>
      <c r="AD21" s="11">
        <f t="shared" si="4"/>
        <v>33.33333333</v>
      </c>
      <c r="AE21" s="11">
        <f t="array" ref="AE21">AVEDEV(IF(U21:AB21&gt;0,U21:AB21))</f>
        <v>30.44444444</v>
      </c>
      <c r="AF21" s="11" t="str">
        <f t="shared" ref="AF21:AF48" si="31">AVEDEV(AD18:AD21)</f>
        <v>#DIV/0!</v>
      </c>
      <c r="AG21" s="12" t="s">
        <v>76</v>
      </c>
    </row>
    <row r="22" ht="15.75" customHeight="1">
      <c r="A22" s="10">
        <v>45205.0</v>
      </c>
      <c r="B22" s="15">
        <v>0.0</v>
      </c>
      <c r="C22" s="15">
        <v>7.0</v>
      </c>
      <c r="D22" s="15">
        <v>11.0</v>
      </c>
      <c r="E22" s="15">
        <v>15.0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7">
        <f t="shared" si="13"/>
        <v>33</v>
      </c>
      <c r="L22" s="15">
        <v>3.0</v>
      </c>
      <c r="M22" s="15">
        <v>7.0</v>
      </c>
      <c r="N22" s="15">
        <v>57.0</v>
      </c>
      <c r="O22" s="15">
        <v>0.0</v>
      </c>
      <c r="P22" s="15">
        <v>0.0</v>
      </c>
      <c r="Q22" s="15">
        <v>0.0</v>
      </c>
      <c r="R22" s="15">
        <v>0.0</v>
      </c>
      <c r="S22" s="15">
        <v>0.0</v>
      </c>
      <c r="T22" s="8">
        <f t="shared" si="14"/>
        <v>67</v>
      </c>
      <c r="U22" s="8">
        <f t="shared" ref="U22:AB22" si="30">sum(C22+L22)</f>
        <v>10</v>
      </c>
      <c r="V22" s="8">
        <f t="shared" si="30"/>
        <v>18</v>
      </c>
      <c r="W22" s="8">
        <f t="shared" si="30"/>
        <v>72</v>
      </c>
      <c r="X22" s="8">
        <f t="shared" si="30"/>
        <v>0</v>
      </c>
      <c r="Y22" s="8">
        <f t="shared" si="30"/>
        <v>0</v>
      </c>
      <c r="Z22" s="8">
        <f t="shared" si="30"/>
        <v>0</v>
      </c>
      <c r="AA22" s="8">
        <f t="shared" si="30"/>
        <v>0</v>
      </c>
      <c r="AB22" s="8">
        <f t="shared" si="30"/>
        <v>0</v>
      </c>
      <c r="AC22" s="9">
        <f t="shared" si="3"/>
        <v>2</v>
      </c>
      <c r="AD22" s="11">
        <f t="shared" si="4"/>
        <v>33.33333333</v>
      </c>
      <c r="AE22" s="11">
        <f t="array" ref="AE22">AVEDEV(IF(U22:AB22&gt;0,U22:AB22))</f>
        <v>25.77777778</v>
      </c>
      <c r="AF22" s="11" t="str">
        <f t="shared" si="31"/>
        <v>#DIV/0!</v>
      </c>
      <c r="AG22" s="12" t="s">
        <v>77</v>
      </c>
    </row>
    <row r="23" ht="15.75" customHeight="1">
      <c r="A23" s="10">
        <v>45208.0</v>
      </c>
      <c r="B23" s="15">
        <v>0.0</v>
      </c>
      <c r="C23" s="15">
        <v>7.0</v>
      </c>
      <c r="D23" s="15">
        <v>14.0</v>
      </c>
      <c r="E23" s="15">
        <v>10.0</v>
      </c>
      <c r="F23" s="15">
        <v>10.0</v>
      </c>
      <c r="G23" s="15">
        <v>0.0</v>
      </c>
      <c r="H23" s="15">
        <v>0.0</v>
      </c>
      <c r="I23" s="15">
        <v>0.0</v>
      </c>
      <c r="J23" s="15">
        <v>0.0</v>
      </c>
      <c r="K23" s="7">
        <f t="shared" si="13"/>
        <v>41</v>
      </c>
      <c r="L23" s="15">
        <v>3.0</v>
      </c>
      <c r="M23" s="15">
        <v>14.0</v>
      </c>
      <c r="N23" s="15">
        <v>22.0</v>
      </c>
      <c r="O23" s="15">
        <v>20.0</v>
      </c>
      <c r="P23" s="15">
        <v>0.0</v>
      </c>
      <c r="Q23" s="15">
        <v>0.0</v>
      </c>
      <c r="R23" s="15">
        <v>0.0</v>
      </c>
      <c r="S23" s="15">
        <v>0.0</v>
      </c>
      <c r="T23" s="8">
        <f t="shared" si="14"/>
        <v>59</v>
      </c>
      <c r="U23" s="8">
        <f t="shared" ref="U23:AB23" si="32">sum(C23+L23)</f>
        <v>10</v>
      </c>
      <c r="V23" s="8">
        <f t="shared" si="32"/>
        <v>28</v>
      </c>
      <c r="W23" s="8">
        <f t="shared" si="32"/>
        <v>32</v>
      </c>
      <c r="X23" s="8">
        <f t="shared" si="32"/>
        <v>30</v>
      </c>
      <c r="Y23" s="8">
        <f t="shared" si="32"/>
        <v>0</v>
      </c>
      <c r="Z23" s="8">
        <f t="shared" si="32"/>
        <v>0</v>
      </c>
      <c r="AA23" s="8">
        <f t="shared" si="32"/>
        <v>0</v>
      </c>
      <c r="AB23" s="8">
        <f t="shared" si="32"/>
        <v>0</v>
      </c>
      <c r="AC23" s="9">
        <f t="shared" si="3"/>
        <v>3</v>
      </c>
      <c r="AD23" s="11">
        <f t="shared" si="4"/>
        <v>25</v>
      </c>
      <c r="AE23" s="11">
        <f t="array" ref="AE23">AVEDEV(IF(U23:AB23&gt;0,U23:AB23))</f>
        <v>7.5</v>
      </c>
      <c r="AF23" s="11" t="str">
        <f t="shared" si="31"/>
        <v>#DIV/0!</v>
      </c>
      <c r="AG23" s="12" t="s">
        <v>77</v>
      </c>
    </row>
    <row r="24" ht="15.75" customHeight="1">
      <c r="A24" s="10">
        <v>45209.0</v>
      </c>
      <c r="B24" s="15">
        <v>0.0</v>
      </c>
      <c r="C24" s="15">
        <v>15.0</v>
      </c>
      <c r="D24" s="15">
        <v>7.0</v>
      </c>
      <c r="E24" s="15">
        <v>9.0</v>
      </c>
      <c r="F24" s="15">
        <v>8.0</v>
      </c>
      <c r="G24" s="15">
        <v>7.0</v>
      </c>
      <c r="H24" s="15">
        <v>2.0</v>
      </c>
      <c r="I24" s="15">
        <v>0.0</v>
      </c>
      <c r="J24" s="15">
        <v>0.0</v>
      </c>
      <c r="K24" s="7">
        <f t="shared" si="13"/>
        <v>48</v>
      </c>
      <c r="L24" s="15">
        <v>27.0</v>
      </c>
      <c r="M24" s="15">
        <v>3.0</v>
      </c>
      <c r="N24" s="15">
        <v>8.0</v>
      </c>
      <c r="O24" s="15">
        <v>2.0</v>
      </c>
      <c r="P24" s="15">
        <v>6.0</v>
      </c>
      <c r="Q24" s="15">
        <v>6.0</v>
      </c>
      <c r="R24" s="15">
        <v>0.0</v>
      </c>
      <c r="S24" s="15">
        <v>0.0</v>
      </c>
      <c r="T24" s="8">
        <f t="shared" si="14"/>
        <v>52</v>
      </c>
      <c r="U24" s="8">
        <f t="shared" ref="U24:AB24" si="33">sum(C24+L24)</f>
        <v>42</v>
      </c>
      <c r="V24" s="8">
        <f t="shared" si="33"/>
        <v>10</v>
      </c>
      <c r="W24" s="8">
        <f t="shared" si="33"/>
        <v>17</v>
      </c>
      <c r="X24" s="8">
        <f t="shared" si="33"/>
        <v>10</v>
      </c>
      <c r="Y24" s="8">
        <f t="shared" si="33"/>
        <v>13</v>
      </c>
      <c r="Z24" s="8">
        <f t="shared" si="33"/>
        <v>8</v>
      </c>
      <c r="AA24" s="8">
        <f t="shared" si="33"/>
        <v>0</v>
      </c>
      <c r="AB24" s="8">
        <f t="shared" si="33"/>
        <v>0</v>
      </c>
      <c r="AC24" s="9">
        <f t="shared" si="3"/>
        <v>5</v>
      </c>
      <c r="AD24" s="11">
        <f t="shared" si="4"/>
        <v>16.66666667</v>
      </c>
      <c r="AE24" s="11">
        <f t="array" ref="AE24">AVEDEV(IF(U24:AB24&gt;0,U24:AB24))</f>
        <v>8.555555556</v>
      </c>
      <c r="AF24" s="11">
        <f t="shared" si="31"/>
        <v>6.25</v>
      </c>
      <c r="AG24" s="12" t="s">
        <v>77</v>
      </c>
    </row>
    <row r="25" ht="15.75" customHeight="1">
      <c r="A25" s="10">
        <v>45210.0</v>
      </c>
      <c r="B25" s="19">
        <v>0.0</v>
      </c>
      <c r="C25" s="19">
        <v>10.0</v>
      </c>
      <c r="D25" s="19">
        <v>13.0</v>
      </c>
      <c r="E25" s="19">
        <v>15.0</v>
      </c>
      <c r="F25" s="19">
        <v>2.0</v>
      </c>
      <c r="G25" s="19">
        <v>0.0</v>
      </c>
      <c r="H25" s="19">
        <v>0.0</v>
      </c>
      <c r="I25" s="19">
        <v>0.0</v>
      </c>
      <c r="J25" s="19">
        <v>0.0</v>
      </c>
      <c r="K25" s="7">
        <f t="shared" si="13"/>
        <v>40</v>
      </c>
      <c r="L25" s="19">
        <v>10.0</v>
      </c>
      <c r="M25" s="19">
        <v>14.0</v>
      </c>
      <c r="N25" s="19">
        <v>21.0</v>
      </c>
      <c r="O25" s="19">
        <v>15.0</v>
      </c>
      <c r="P25" s="19">
        <v>0.0</v>
      </c>
      <c r="Q25" s="19">
        <v>0.0</v>
      </c>
      <c r="R25" s="19">
        <v>0.0</v>
      </c>
      <c r="S25" s="19">
        <v>0.0</v>
      </c>
      <c r="T25" s="7">
        <f t="shared" si="14"/>
        <v>60</v>
      </c>
      <c r="U25" s="7">
        <f t="shared" ref="U25:AB25" si="34">sum(C25+L25)</f>
        <v>20</v>
      </c>
      <c r="V25" s="7">
        <f t="shared" si="34"/>
        <v>27</v>
      </c>
      <c r="W25" s="7">
        <f t="shared" si="34"/>
        <v>36</v>
      </c>
      <c r="X25" s="7">
        <f t="shared" si="34"/>
        <v>17</v>
      </c>
      <c r="Y25" s="7">
        <f t="shared" si="34"/>
        <v>0</v>
      </c>
      <c r="Z25" s="7">
        <f t="shared" si="34"/>
        <v>0</v>
      </c>
      <c r="AA25" s="7">
        <f t="shared" si="34"/>
        <v>0</v>
      </c>
      <c r="AB25" s="7">
        <f t="shared" si="34"/>
        <v>0</v>
      </c>
      <c r="AC25" s="24">
        <f t="shared" si="3"/>
        <v>3</v>
      </c>
      <c r="AD25" s="23">
        <f t="shared" si="4"/>
        <v>25</v>
      </c>
      <c r="AE25" s="23">
        <f t="array" ref="AE25">AVEDEV(IF(U25:AB25&gt;0,U25:AB25))</f>
        <v>6.5</v>
      </c>
      <c r="AF25" s="23">
        <f t="shared" si="31"/>
        <v>4.166666667</v>
      </c>
      <c r="AG25" s="12" t="s">
        <v>77</v>
      </c>
    </row>
    <row r="26" ht="15.75" customHeight="1">
      <c r="A26" s="10">
        <v>45211.0</v>
      </c>
      <c r="B26" s="19">
        <v>0.0</v>
      </c>
      <c r="C26" s="19">
        <v>11.0</v>
      </c>
      <c r="D26" s="19">
        <v>15.0</v>
      </c>
      <c r="E26" s="19">
        <v>17.0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7">
        <f t="shared" si="13"/>
        <v>43</v>
      </c>
      <c r="L26" s="19">
        <v>7.0</v>
      </c>
      <c r="M26" s="19">
        <v>15.0</v>
      </c>
      <c r="N26" s="19">
        <v>35.0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7">
        <f t="shared" si="14"/>
        <v>57</v>
      </c>
      <c r="U26" s="7">
        <f t="shared" ref="U26:AB26" si="35">sum(C26+L26)</f>
        <v>18</v>
      </c>
      <c r="V26" s="7">
        <f t="shared" si="35"/>
        <v>30</v>
      </c>
      <c r="W26" s="7">
        <f t="shared" si="35"/>
        <v>52</v>
      </c>
      <c r="X26" s="7">
        <f t="shared" si="35"/>
        <v>0</v>
      </c>
      <c r="Y26" s="7">
        <f t="shared" si="35"/>
        <v>0</v>
      </c>
      <c r="Z26" s="7">
        <f t="shared" si="35"/>
        <v>0</v>
      </c>
      <c r="AA26" s="7">
        <f t="shared" si="35"/>
        <v>0</v>
      </c>
      <c r="AB26" s="7">
        <f t="shared" si="35"/>
        <v>0</v>
      </c>
      <c r="AC26" s="24">
        <f t="shared" si="3"/>
        <v>2</v>
      </c>
      <c r="AD26" s="23">
        <f t="shared" si="4"/>
        <v>33.33333333</v>
      </c>
      <c r="AE26" s="23">
        <f t="array" ref="AE26">AVEDEV(IF(U26:AB26&gt;0,U26:AB26))</f>
        <v>12.44444444</v>
      </c>
      <c r="AF26" s="23">
        <f t="shared" si="31"/>
        <v>4.166666667</v>
      </c>
      <c r="AG26" s="12" t="s">
        <v>77</v>
      </c>
    </row>
    <row r="27" ht="15.75" customHeight="1">
      <c r="A27" s="10">
        <v>45212.0</v>
      </c>
      <c r="B27" s="19">
        <v>0.0</v>
      </c>
      <c r="C27" s="19">
        <v>7.0</v>
      </c>
      <c r="D27" s="19">
        <v>16.0</v>
      </c>
      <c r="E27" s="19">
        <v>9.0</v>
      </c>
      <c r="F27" s="19">
        <v>7.0</v>
      </c>
      <c r="G27" s="19">
        <v>8.0</v>
      </c>
      <c r="H27" s="19">
        <v>1.0</v>
      </c>
      <c r="I27" s="19">
        <v>0.0</v>
      </c>
      <c r="J27" s="19">
        <v>0.0</v>
      </c>
      <c r="K27" s="7">
        <f t="shared" si="13"/>
        <v>48</v>
      </c>
      <c r="L27" s="19">
        <v>3.0</v>
      </c>
      <c r="M27" s="19">
        <v>21.0</v>
      </c>
      <c r="N27" s="19">
        <v>11.0</v>
      </c>
      <c r="O27" s="19">
        <v>3.0</v>
      </c>
      <c r="P27" s="19">
        <v>6.0</v>
      </c>
      <c r="Q27" s="19">
        <v>8.0</v>
      </c>
      <c r="R27" s="19">
        <v>0.0</v>
      </c>
      <c r="S27" s="19">
        <v>0.0</v>
      </c>
      <c r="T27" s="7">
        <f t="shared" si="14"/>
        <v>52</v>
      </c>
      <c r="U27" s="7">
        <f t="shared" ref="U27:AB27" si="36">sum(C27+L27)</f>
        <v>10</v>
      </c>
      <c r="V27" s="7">
        <f t="shared" si="36"/>
        <v>37</v>
      </c>
      <c r="W27" s="7">
        <f t="shared" si="36"/>
        <v>20</v>
      </c>
      <c r="X27" s="7">
        <f t="shared" si="36"/>
        <v>10</v>
      </c>
      <c r="Y27" s="7">
        <f t="shared" si="36"/>
        <v>14</v>
      </c>
      <c r="Z27" s="7">
        <f t="shared" si="36"/>
        <v>9</v>
      </c>
      <c r="AA27" s="7">
        <f t="shared" si="36"/>
        <v>0</v>
      </c>
      <c r="AB27" s="7">
        <f t="shared" si="36"/>
        <v>0</v>
      </c>
      <c r="AC27" s="24">
        <f t="shared" si="3"/>
        <v>5</v>
      </c>
      <c r="AD27" s="23">
        <f t="shared" si="4"/>
        <v>16.66666667</v>
      </c>
      <c r="AE27" s="23">
        <f t="array" ref="AE27">AVEDEV(IF(U27:AB27&gt;0,U27:AB27))</f>
        <v>7.888888889</v>
      </c>
      <c r="AF27" s="23">
        <f t="shared" si="31"/>
        <v>6.25</v>
      </c>
      <c r="AG27" s="12" t="s">
        <v>77</v>
      </c>
    </row>
    <row r="28" ht="15.75" customHeight="1">
      <c r="A28" s="10">
        <v>45215.0</v>
      </c>
      <c r="B28" s="19">
        <v>0.0</v>
      </c>
      <c r="C28" s="19">
        <v>7.0</v>
      </c>
      <c r="D28" s="19">
        <v>7.0</v>
      </c>
      <c r="E28" s="19">
        <v>8.0</v>
      </c>
      <c r="F28" s="19">
        <v>9.0</v>
      </c>
      <c r="G28" s="19">
        <v>9.0</v>
      </c>
      <c r="H28" s="19">
        <v>4.0</v>
      </c>
      <c r="I28" s="19">
        <v>0.0</v>
      </c>
      <c r="J28" s="19">
        <v>0.0</v>
      </c>
      <c r="K28" s="7">
        <f t="shared" si="13"/>
        <v>44</v>
      </c>
      <c r="L28" s="19">
        <v>3.0</v>
      </c>
      <c r="M28" s="19">
        <v>7.0</v>
      </c>
      <c r="N28" s="19">
        <v>11.0</v>
      </c>
      <c r="O28" s="19">
        <v>10.0</v>
      </c>
      <c r="P28" s="19">
        <v>11.0</v>
      </c>
      <c r="Q28" s="19">
        <v>14.0</v>
      </c>
      <c r="R28" s="19">
        <v>0.0</v>
      </c>
      <c r="S28" s="19">
        <v>0.0</v>
      </c>
      <c r="T28" s="7">
        <f t="shared" si="14"/>
        <v>56</v>
      </c>
      <c r="U28" s="7">
        <f t="shared" ref="U28:AB28" si="37">sum(C28+L28)</f>
        <v>10</v>
      </c>
      <c r="V28" s="7">
        <f t="shared" si="37"/>
        <v>14</v>
      </c>
      <c r="W28" s="7">
        <f t="shared" si="37"/>
        <v>19</v>
      </c>
      <c r="X28" s="7">
        <f t="shared" si="37"/>
        <v>19</v>
      </c>
      <c r="Y28" s="7">
        <f t="shared" si="37"/>
        <v>20</v>
      </c>
      <c r="Z28" s="7">
        <f t="shared" si="37"/>
        <v>18</v>
      </c>
      <c r="AA28" s="7">
        <f t="shared" si="37"/>
        <v>0</v>
      </c>
      <c r="AB28" s="7">
        <f t="shared" si="37"/>
        <v>0</v>
      </c>
      <c r="AC28" s="24">
        <f t="shared" si="3"/>
        <v>5</v>
      </c>
      <c r="AD28" s="23">
        <f t="shared" si="4"/>
        <v>16.66666667</v>
      </c>
      <c r="AE28" s="23">
        <f t="array" ref="AE28">AVEDEV(IF(U28:AB28&gt;0,U28:AB28))</f>
        <v>3.111111111</v>
      </c>
      <c r="AF28" s="23">
        <f t="shared" si="31"/>
        <v>6.25</v>
      </c>
      <c r="AG28" s="12" t="s">
        <v>77</v>
      </c>
    </row>
    <row r="29" ht="15.75" customHeight="1">
      <c r="A29" s="10">
        <v>45216.0</v>
      </c>
      <c r="B29" s="19">
        <v>0.0</v>
      </c>
      <c r="C29" s="19">
        <v>11.0</v>
      </c>
      <c r="D29" s="19">
        <v>7.0</v>
      </c>
      <c r="E29" s="19">
        <v>7.0</v>
      </c>
      <c r="F29" s="19">
        <v>7.0</v>
      </c>
      <c r="G29" s="19">
        <v>12.0</v>
      </c>
      <c r="H29" s="19">
        <v>2.0</v>
      </c>
      <c r="I29" s="19">
        <v>0.0</v>
      </c>
      <c r="J29" s="19">
        <v>0.0</v>
      </c>
      <c r="K29" s="7">
        <f t="shared" si="13"/>
        <v>46</v>
      </c>
      <c r="L29" s="19">
        <v>7.0</v>
      </c>
      <c r="M29" s="19">
        <v>14.0</v>
      </c>
      <c r="N29" s="19">
        <v>4.0</v>
      </c>
      <c r="O29" s="19">
        <v>10.0</v>
      </c>
      <c r="P29" s="19">
        <v>12.0</v>
      </c>
      <c r="Q29" s="19">
        <v>7.0</v>
      </c>
      <c r="R29" s="19">
        <v>0.0</v>
      </c>
      <c r="S29" s="19">
        <v>0.0</v>
      </c>
      <c r="T29" s="7">
        <f t="shared" si="14"/>
        <v>54</v>
      </c>
      <c r="U29" s="7">
        <f t="shared" ref="U29:AB29" si="38">sum(C29+L29)</f>
        <v>18</v>
      </c>
      <c r="V29" s="7">
        <f t="shared" si="38"/>
        <v>21</v>
      </c>
      <c r="W29" s="7">
        <f t="shared" si="38"/>
        <v>11</v>
      </c>
      <c r="X29" s="7">
        <f t="shared" si="38"/>
        <v>17</v>
      </c>
      <c r="Y29" s="7">
        <f t="shared" si="38"/>
        <v>24</v>
      </c>
      <c r="Z29" s="7">
        <f t="shared" si="38"/>
        <v>9</v>
      </c>
      <c r="AA29" s="7">
        <f t="shared" si="38"/>
        <v>0</v>
      </c>
      <c r="AB29" s="7">
        <f t="shared" si="38"/>
        <v>0</v>
      </c>
      <c r="AC29" s="24">
        <f t="shared" si="3"/>
        <v>5</v>
      </c>
      <c r="AD29" s="23">
        <f t="shared" si="4"/>
        <v>16.66666667</v>
      </c>
      <c r="AE29" s="23">
        <f t="array" ref="AE29">AVEDEV(IF(U29:AB29&gt;0,U29:AB29))</f>
        <v>4.444444444</v>
      </c>
      <c r="AF29" s="23">
        <f t="shared" si="31"/>
        <v>6.25</v>
      </c>
      <c r="AG29" s="12" t="s">
        <v>77</v>
      </c>
    </row>
    <row r="30" ht="15.75" customHeight="1">
      <c r="A30" s="10">
        <v>45217.0</v>
      </c>
      <c r="B30" s="19">
        <v>0.0</v>
      </c>
      <c r="C30" s="19">
        <v>7.0</v>
      </c>
      <c r="D30" s="19">
        <v>9.0</v>
      </c>
      <c r="E30" s="19">
        <v>8.0</v>
      </c>
      <c r="F30" s="19">
        <v>7.0</v>
      </c>
      <c r="G30" s="19">
        <v>7.0</v>
      </c>
      <c r="H30" s="19">
        <v>7.0</v>
      </c>
      <c r="I30" s="19">
        <v>6.0</v>
      </c>
      <c r="J30" s="19">
        <v>0.0</v>
      </c>
      <c r="K30" s="7">
        <f t="shared" si="13"/>
        <v>51</v>
      </c>
      <c r="L30" s="19">
        <v>3.0</v>
      </c>
      <c r="M30" s="19">
        <v>12.0</v>
      </c>
      <c r="N30" s="19">
        <v>8.0</v>
      </c>
      <c r="O30" s="19">
        <v>3.0</v>
      </c>
      <c r="P30" s="19">
        <v>5.0</v>
      </c>
      <c r="Q30" s="19">
        <v>4.0</v>
      </c>
      <c r="R30" s="19">
        <v>14.0</v>
      </c>
      <c r="S30" s="19">
        <v>0.0</v>
      </c>
      <c r="T30" s="7">
        <f t="shared" si="14"/>
        <v>49</v>
      </c>
      <c r="U30" s="7">
        <f t="shared" ref="U30:AB30" si="39">sum(C30+L30)</f>
        <v>10</v>
      </c>
      <c r="V30" s="7">
        <f t="shared" si="39"/>
        <v>21</v>
      </c>
      <c r="W30" s="7">
        <f t="shared" si="39"/>
        <v>16</v>
      </c>
      <c r="X30" s="7">
        <f t="shared" si="39"/>
        <v>10</v>
      </c>
      <c r="Y30" s="7">
        <f t="shared" si="39"/>
        <v>12</v>
      </c>
      <c r="Z30" s="7">
        <f t="shared" si="39"/>
        <v>11</v>
      </c>
      <c r="AA30" s="7">
        <f t="shared" si="39"/>
        <v>20</v>
      </c>
      <c r="AB30" s="7">
        <f t="shared" si="39"/>
        <v>0</v>
      </c>
      <c r="AC30" s="24">
        <f t="shared" si="3"/>
        <v>6</v>
      </c>
      <c r="AD30" s="23">
        <f t="shared" si="4"/>
        <v>14.28571429</v>
      </c>
      <c r="AE30" s="23">
        <f t="array" ref="AE30">AVEDEV(IF(U30:AB30&gt;0,U30:AB30))</f>
        <v>4.040816327</v>
      </c>
      <c r="AF30" s="23">
        <f t="shared" si="31"/>
        <v>0.8928571429</v>
      </c>
      <c r="AG30" s="12" t="s">
        <v>77</v>
      </c>
    </row>
    <row r="31" ht="15.75" customHeight="1">
      <c r="A31" s="10">
        <v>45218.0</v>
      </c>
      <c r="B31" s="19">
        <v>0.0</v>
      </c>
      <c r="C31" s="19">
        <v>12.0</v>
      </c>
      <c r="D31" s="19">
        <v>9.0</v>
      </c>
      <c r="E31" s="19">
        <v>7.0</v>
      </c>
      <c r="F31" s="19">
        <v>7.0</v>
      </c>
      <c r="G31" s="19">
        <v>13.0</v>
      </c>
      <c r="H31" s="19">
        <v>0.0</v>
      </c>
      <c r="I31" s="19">
        <v>0.0</v>
      </c>
      <c r="J31" s="19">
        <v>0.0</v>
      </c>
      <c r="K31" s="7">
        <f t="shared" si="13"/>
        <v>48</v>
      </c>
      <c r="L31" s="19">
        <v>6.0</v>
      </c>
      <c r="M31" s="19">
        <v>9.0</v>
      </c>
      <c r="N31" s="19">
        <v>7.0</v>
      </c>
      <c r="O31" s="19">
        <v>7.0</v>
      </c>
      <c r="P31" s="19">
        <v>23.0</v>
      </c>
      <c r="Q31" s="19">
        <v>0.0</v>
      </c>
      <c r="R31" s="19">
        <v>0.0</v>
      </c>
      <c r="S31" s="19">
        <v>0.0</v>
      </c>
      <c r="T31" s="7">
        <f t="shared" si="14"/>
        <v>52</v>
      </c>
      <c r="U31" s="7">
        <f t="shared" ref="U31:AB31" si="40">sum(C31+L31)</f>
        <v>18</v>
      </c>
      <c r="V31" s="7">
        <f t="shared" si="40"/>
        <v>18</v>
      </c>
      <c r="W31" s="7">
        <f t="shared" si="40"/>
        <v>14</v>
      </c>
      <c r="X31" s="7">
        <f t="shared" si="40"/>
        <v>14</v>
      </c>
      <c r="Y31" s="7">
        <f t="shared" si="40"/>
        <v>36</v>
      </c>
      <c r="Z31" s="7">
        <f t="shared" si="40"/>
        <v>0</v>
      </c>
      <c r="AA31" s="7">
        <f t="shared" si="40"/>
        <v>0</v>
      </c>
      <c r="AB31" s="7">
        <f t="shared" si="40"/>
        <v>0</v>
      </c>
      <c r="AC31" s="24">
        <f t="shared" si="3"/>
        <v>4</v>
      </c>
      <c r="AD31" s="23">
        <f t="shared" si="4"/>
        <v>20</v>
      </c>
      <c r="AE31" s="23">
        <f t="array" ref="AE31">AVEDEV(IF(U31:AB31&gt;0,U31:AB31))</f>
        <v>6.4</v>
      </c>
      <c r="AF31" s="23">
        <f t="shared" si="31"/>
        <v>1.547619048</v>
      </c>
      <c r="AG31" s="12" t="s">
        <v>77</v>
      </c>
    </row>
    <row r="32" ht="15.75" customHeight="1">
      <c r="A32" s="10">
        <v>45219.0</v>
      </c>
      <c r="B32" s="19">
        <v>0.0</v>
      </c>
      <c r="C32" s="19">
        <v>7.0</v>
      </c>
      <c r="D32" s="19">
        <v>7.0</v>
      </c>
      <c r="E32" s="19">
        <v>11.0</v>
      </c>
      <c r="F32" s="19">
        <v>9.0</v>
      </c>
      <c r="G32" s="19">
        <v>7.0</v>
      </c>
      <c r="H32" s="19">
        <v>10.0</v>
      </c>
      <c r="I32" s="19">
        <v>5.0</v>
      </c>
      <c r="J32" s="19">
        <v>0.0</v>
      </c>
      <c r="K32" s="7">
        <f t="shared" si="13"/>
        <v>56</v>
      </c>
      <c r="L32" s="19">
        <v>4.0</v>
      </c>
      <c r="M32" s="19">
        <v>4.0</v>
      </c>
      <c r="N32" s="19">
        <v>11.0</v>
      </c>
      <c r="O32" s="19">
        <v>9.0</v>
      </c>
      <c r="P32" s="19">
        <v>8.0</v>
      </c>
      <c r="Q32" s="19">
        <v>0.0</v>
      </c>
      <c r="R32" s="19">
        <v>8.0</v>
      </c>
      <c r="S32" s="19">
        <v>0.0</v>
      </c>
      <c r="T32" s="7">
        <f t="shared" si="14"/>
        <v>44</v>
      </c>
      <c r="U32" s="7">
        <f t="shared" ref="U32:AB32" si="41">sum(C32+L32)</f>
        <v>11</v>
      </c>
      <c r="V32" s="7">
        <f t="shared" si="41"/>
        <v>11</v>
      </c>
      <c r="W32" s="7">
        <f t="shared" si="41"/>
        <v>22</v>
      </c>
      <c r="X32" s="7">
        <f t="shared" si="41"/>
        <v>18</v>
      </c>
      <c r="Y32" s="7">
        <f t="shared" si="41"/>
        <v>15</v>
      </c>
      <c r="Z32" s="7">
        <f t="shared" si="41"/>
        <v>10</v>
      </c>
      <c r="AA32" s="7">
        <f t="shared" si="41"/>
        <v>13</v>
      </c>
      <c r="AB32" s="7">
        <f t="shared" si="41"/>
        <v>0</v>
      </c>
      <c r="AC32" s="24">
        <f t="shared" si="3"/>
        <v>6</v>
      </c>
      <c r="AD32" s="23">
        <f t="shared" si="4"/>
        <v>14.28571429</v>
      </c>
      <c r="AE32" s="23">
        <f t="array" ref="AE32">AVEDEV(IF(U32:AB32&gt;0,U32:AB32))</f>
        <v>3.469387755</v>
      </c>
      <c r="AF32" s="23">
        <f t="shared" si="31"/>
        <v>2.023809524</v>
      </c>
      <c r="AG32" s="12" t="s">
        <v>77</v>
      </c>
    </row>
    <row r="33" ht="15.75" customHeight="1">
      <c r="A33" s="10">
        <v>45222.0</v>
      </c>
      <c r="B33" s="19">
        <v>0.0</v>
      </c>
      <c r="C33" s="19">
        <v>7.0</v>
      </c>
      <c r="D33" s="19">
        <v>14.0</v>
      </c>
      <c r="E33" s="19">
        <v>20.0</v>
      </c>
      <c r="F33" s="19">
        <v>1.0</v>
      </c>
      <c r="G33" s="19">
        <v>0.0</v>
      </c>
      <c r="H33" s="19">
        <v>0.0</v>
      </c>
      <c r="I33" s="19">
        <v>0.0</v>
      </c>
      <c r="J33" s="19">
        <v>0.0</v>
      </c>
      <c r="K33" s="7">
        <f t="shared" si="13"/>
        <v>42</v>
      </c>
      <c r="L33" s="19">
        <v>3.0</v>
      </c>
      <c r="M33" s="19">
        <v>21.0</v>
      </c>
      <c r="N33" s="19">
        <v>31.0</v>
      </c>
      <c r="O33" s="19">
        <v>3.0</v>
      </c>
      <c r="P33" s="19">
        <v>0.0</v>
      </c>
      <c r="Q33" s="19">
        <v>0.0</v>
      </c>
      <c r="R33" s="19">
        <v>0.0</v>
      </c>
      <c r="S33" s="19">
        <v>0.0</v>
      </c>
      <c r="T33" s="7">
        <f t="shared" si="14"/>
        <v>58</v>
      </c>
      <c r="U33" s="7">
        <f t="shared" ref="U33:AB33" si="42">sum(C33+L33)</f>
        <v>10</v>
      </c>
      <c r="V33" s="7">
        <f t="shared" si="42"/>
        <v>35</v>
      </c>
      <c r="W33" s="7">
        <f t="shared" si="42"/>
        <v>51</v>
      </c>
      <c r="X33" s="7">
        <f t="shared" si="42"/>
        <v>4</v>
      </c>
      <c r="Y33" s="7">
        <f t="shared" si="42"/>
        <v>0</v>
      </c>
      <c r="Z33" s="7">
        <f t="shared" si="42"/>
        <v>0</v>
      </c>
      <c r="AA33" s="7">
        <f t="shared" si="42"/>
        <v>0</v>
      </c>
      <c r="AB33" s="7">
        <f t="shared" si="42"/>
        <v>0</v>
      </c>
      <c r="AC33" s="24">
        <f t="shared" si="3"/>
        <v>3</v>
      </c>
      <c r="AD33" s="23">
        <f t="shared" si="4"/>
        <v>25</v>
      </c>
      <c r="AE33" s="23">
        <f t="array" ref="AE33">AVEDEV(IF(U33:AB33&gt;0,U33:AB33))</f>
        <v>18</v>
      </c>
      <c r="AF33" s="23">
        <f t="shared" si="31"/>
        <v>4.107142857</v>
      </c>
      <c r="AG33" s="12" t="s">
        <v>77</v>
      </c>
    </row>
    <row r="34" ht="15.75" customHeight="1">
      <c r="A34" s="10">
        <v>45223.0</v>
      </c>
      <c r="B34" s="19">
        <v>0.0</v>
      </c>
      <c r="C34" s="19">
        <v>7.0</v>
      </c>
      <c r="D34" s="19">
        <v>9.0</v>
      </c>
      <c r="E34" s="19">
        <v>14.0</v>
      </c>
      <c r="F34" s="19">
        <v>11.0</v>
      </c>
      <c r="G34" s="19">
        <v>10.0</v>
      </c>
      <c r="H34" s="19">
        <v>0.0</v>
      </c>
      <c r="I34" s="19">
        <v>0.0</v>
      </c>
      <c r="J34" s="19">
        <v>0.0</v>
      </c>
      <c r="K34" s="7">
        <f t="shared" si="13"/>
        <v>51</v>
      </c>
      <c r="L34" s="19">
        <v>3.0</v>
      </c>
      <c r="M34" s="19">
        <v>1.0</v>
      </c>
      <c r="N34" s="19">
        <v>21.0</v>
      </c>
      <c r="O34" s="19">
        <v>12.0</v>
      </c>
      <c r="P34" s="19">
        <v>12.0</v>
      </c>
      <c r="Q34" s="19">
        <v>0.0</v>
      </c>
      <c r="R34" s="19">
        <v>0.0</v>
      </c>
      <c r="S34" s="19">
        <v>0.0</v>
      </c>
      <c r="T34" s="7">
        <f t="shared" si="14"/>
        <v>49</v>
      </c>
      <c r="U34" s="7">
        <f t="shared" ref="U34:AB34" si="43">sum(C34+L34)</f>
        <v>10</v>
      </c>
      <c r="V34" s="7">
        <f t="shared" si="43"/>
        <v>10</v>
      </c>
      <c r="W34" s="7">
        <f t="shared" si="43"/>
        <v>35</v>
      </c>
      <c r="X34" s="7">
        <f t="shared" si="43"/>
        <v>23</v>
      </c>
      <c r="Y34" s="7">
        <f t="shared" si="43"/>
        <v>22</v>
      </c>
      <c r="Z34" s="7">
        <f t="shared" si="43"/>
        <v>0</v>
      </c>
      <c r="AA34" s="7">
        <f t="shared" si="43"/>
        <v>0</v>
      </c>
      <c r="AB34" s="7">
        <f t="shared" si="43"/>
        <v>0</v>
      </c>
      <c r="AC34" s="24">
        <f t="shared" si="3"/>
        <v>4</v>
      </c>
      <c r="AD34" s="23">
        <f t="shared" si="4"/>
        <v>20</v>
      </c>
      <c r="AE34" s="23">
        <f t="array" ref="AE34">AVEDEV(IF(U34:AB34&gt;0,U34:AB34))</f>
        <v>8</v>
      </c>
      <c r="AF34" s="23">
        <f t="shared" si="31"/>
        <v>2.767857143</v>
      </c>
      <c r="AG34" s="12" t="s">
        <v>77</v>
      </c>
    </row>
    <row r="35" ht="15.75" customHeight="1">
      <c r="A35" s="10">
        <v>45224.0</v>
      </c>
      <c r="B35" s="19">
        <v>0.0</v>
      </c>
      <c r="C35" s="19">
        <v>8.0</v>
      </c>
      <c r="D35" s="19">
        <v>9.0</v>
      </c>
      <c r="E35" s="19">
        <v>8.0</v>
      </c>
      <c r="F35" s="19">
        <v>9.0</v>
      </c>
      <c r="G35" s="19">
        <v>7.0</v>
      </c>
      <c r="H35" s="19">
        <v>11.0</v>
      </c>
      <c r="I35" s="19">
        <v>4.0</v>
      </c>
      <c r="J35" s="19">
        <v>0.0</v>
      </c>
      <c r="K35" s="7">
        <f t="shared" si="13"/>
        <v>56</v>
      </c>
      <c r="L35" s="19">
        <v>2.0</v>
      </c>
      <c r="M35" s="19">
        <v>1.0</v>
      </c>
      <c r="N35" s="19">
        <v>10.0</v>
      </c>
      <c r="O35" s="19">
        <v>1.0</v>
      </c>
      <c r="P35" s="19">
        <v>5.0</v>
      </c>
      <c r="Q35" s="19">
        <v>17.0</v>
      </c>
      <c r="R35" s="19">
        <v>8.0</v>
      </c>
      <c r="S35" s="19">
        <v>0.0</v>
      </c>
      <c r="T35" s="7">
        <f t="shared" si="14"/>
        <v>44</v>
      </c>
      <c r="U35" s="7">
        <f t="shared" ref="U35:AB35" si="44">sum(C35+L35)</f>
        <v>10</v>
      </c>
      <c r="V35" s="7">
        <f t="shared" si="44"/>
        <v>10</v>
      </c>
      <c r="W35" s="7">
        <f t="shared" si="44"/>
        <v>18</v>
      </c>
      <c r="X35" s="7">
        <f t="shared" si="44"/>
        <v>10</v>
      </c>
      <c r="Y35" s="7">
        <f t="shared" si="44"/>
        <v>12</v>
      </c>
      <c r="Z35" s="7">
        <f t="shared" si="44"/>
        <v>28</v>
      </c>
      <c r="AA35" s="7">
        <f t="shared" si="44"/>
        <v>12</v>
      </c>
      <c r="AB35" s="7">
        <f t="shared" si="44"/>
        <v>0</v>
      </c>
      <c r="AC35" s="24">
        <f t="shared" si="3"/>
        <v>6</v>
      </c>
      <c r="AD35" s="23">
        <f t="shared" si="4"/>
        <v>14.28571429</v>
      </c>
      <c r="AE35" s="23">
        <f t="array" ref="AE35">AVEDEV(IF(U35:AB35&gt;0,U35:AB35))</f>
        <v>4.979591837</v>
      </c>
      <c r="AF35" s="23">
        <f t="shared" si="31"/>
        <v>4.107142857</v>
      </c>
      <c r="AG35" s="12" t="s">
        <v>77</v>
      </c>
    </row>
    <row r="36" ht="15.75" customHeight="1">
      <c r="A36" s="10">
        <v>45225.0</v>
      </c>
      <c r="B36" s="19">
        <v>0.0</v>
      </c>
      <c r="C36" s="19">
        <v>7.0</v>
      </c>
      <c r="D36" s="19">
        <v>10.0</v>
      </c>
      <c r="E36" s="19">
        <v>7.0</v>
      </c>
      <c r="F36" s="19">
        <v>9.0</v>
      </c>
      <c r="G36" s="19">
        <v>14.0</v>
      </c>
      <c r="H36" s="19">
        <v>9.0</v>
      </c>
      <c r="I36" s="19">
        <v>11.0</v>
      </c>
      <c r="J36" s="19">
        <v>0.0</v>
      </c>
      <c r="K36" s="7">
        <f t="shared" si="13"/>
        <v>67</v>
      </c>
      <c r="L36" s="19">
        <v>3.0</v>
      </c>
      <c r="M36" s="19">
        <v>0.0</v>
      </c>
      <c r="N36" s="19">
        <v>7.0</v>
      </c>
      <c r="O36" s="19">
        <v>1.0</v>
      </c>
      <c r="P36" s="19">
        <v>11.0</v>
      </c>
      <c r="Q36" s="19">
        <v>1.0</v>
      </c>
      <c r="R36" s="19">
        <v>10.0</v>
      </c>
      <c r="S36" s="19">
        <v>0.0</v>
      </c>
      <c r="T36" s="7">
        <f t="shared" si="14"/>
        <v>33</v>
      </c>
      <c r="U36" s="7">
        <f t="shared" ref="U36:AB36" si="45">sum(C36+L36)</f>
        <v>10</v>
      </c>
      <c r="V36" s="7">
        <f t="shared" si="45"/>
        <v>10</v>
      </c>
      <c r="W36" s="7">
        <f t="shared" si="45"/>
        <v>14</v>
      </c>
      <c r="X36" s="7">
        <f t="shared" si="45"/>
        <v>10</v>
      </c>
      <c r="Y36" s="7">
        <f t="shared" si="45"/>
        <v>25</v>
      </c>
      <c r="Z36" s="7">
        <f t="shared" si="45"/>
        <v>10</v>
      </c>
      <c r="AA36" s="7">
        <f t="shared" si="45"/>
        <v>21</v>
      </c>
      <c r="AB36" s="7">
        <f t="shared" si="45"/>
        <v>0</v>
      </c>
      <c r="AC36" s="24">
        <f t="shared" si="3"/>
        <v>6</v>
      </c>
      <c r="AD36" s="23">
        <f t="shared" si="4"/>
        <v>14.28571429</v>
      </c>
      <c r="AE36" s="23">
        <f t="array" ref="AE36">AVEDEV(IF(U36:AB36&gt;0,U36:AB36))</f>
        <v>4.979591837</v>
      </c>
      <c r="AF36" s="23">
        <f t="shared" si="31"/>
        <v>4.107142857</v>
      </c>
      <c r="AG36" s="12" t="s">
        <v>77</v>
      </c>
    </row>
    <row r="37" ht="15.75" customHeight="1">
      <c r="A37" s="10">
        <v>45226.0</v>
      </c>
      <c r="B37" s="19">
        <v>0.0</v>
      </c>
      <c r="C37" s="19">
        <v>8.0</v>
      </c>
      <c r="D37" s="19">
        <v>9.0</v>
      </c>
      <c r="E37" s="19">
        <v>19.0</v>
      </c>
      <c r="F37" s="19">
        <v>8.0</v>
      </c>
      <c r="G37" s="19">
        <v>12.0</v>
      </c>
      <c r="H37" s="19">
        <v>0.0</v>
      </c>
      <c r="I37" s="19">
        <v>0.0</v>
      </c>
      <c r="J37" s="19">
        <v>0.0</v>
      </c>
      <c r="K37" s="7">
        <f t="shared" si="13"/>
        <v>56</v>
      </c>
      <c r="L37" s="19">
        <v>5.0</v>
      </c>
      <c r="M37" s="19">
        <v>1.0</v>
      </c>
      <c r="N37" s="19">
        <v>12.0</v>
      </c>
      <c r="O37" s="19">
        <v>13.0</v>
      </c>
      <c r="P37" s="19">
        <v>13.0</v>
      </c>
      <c r="Q37" s="19">
        <v>0.0</v>
      </c>
      <c r="R37" s="19">
        <v>0.0</v>
      </c>
      <c r="S37" s="19">
        <v>0.0</v>
      </c>
      <c r="T37" s="7">
        <f t="shared" si="14"/>
        <v>44</v>
      </c>
      <c r="U37" s="7">
        <f t="shared" ref="U37:AB37" si="46">sum(C37+L37)</f>
        <v>13</v>
      </c>
      <c r="V37" s="7">
        <f t="shared" si="46"/>
        <v>10</v>
      </c>
      <c r="W37" s="7">
        <f t="shared" si="46"/>
        <v>31</v>
      </c>
      <c r="X37" s="7">
        <f t="shared" si="46"/>
        <v>21</v>
      </c>
      <c r="Y37" s="7">
        <f t="shared" si="46"/>
        <v>25</v>
      </c>
      <c r="Z37" s="7">
        <f t="shared" si="46"/>
        <v>0</v>
      </c>
      <c r="AA37" s="7">
        <f t="shared" si="46"/>
        <v>0</v>
      </c>
      <c r="AB37" s="7">
        <f t="shared" si="46"/>
        <v>0</v>
      </c>
      <c r="AC37" s="24">
        <f t="shared" si="3"/>
        <v>4</v>
      </c>
      <c r="AD37" s="23">
        <f t="shared" si="4"/>
        <v>20</v>
      </c>
      <c r="AE37" s="23">
        <f t="array" ref="AE37">AVEDEV(IF(U37:AB37&gt;0,U37:AB37))</f>
        <v>6.8</v>
      </c>
      <c r="AF37" s="23">
        <f t="shared" si="31"/>
        <v>2.857142857</v>
      </c>
      <c r="AG37" s="12" t="s">
        <v>77</v>
      </c>
    </row>
    <row r="38" ht="15.75" customHeight="1">
      <c r="A38" s="25">
        <v>45229.0</v>
      </c>
      <c r="B38" s="21">
        <v>0.0</v>
      </c>
      <c r="C38" s="21">
        <v>11.0</v>
      </c>
      <c r="D38" s="21">
        <v>8.0</v>
      </c>
      <c r="E38" s="21">
        <v>13.0</v>
      </c>
      <c r="F38" s="21">
        <v>9.0</v>
      </c>
      <c r="G38" s="21">
        <v>3.0</v>
      </c>
      <c r="H38" s="21">
        <v>0.0</v>
      </c>
      <c r="I38" s="21">
        <v>0.0</v>
      </c>
      <c r="J38" s="21">
        <v>0.0</v>
      </c>
      <c r="K38" s="7">
        <f t="shared" si="13"/>
        <v>44</v>
      </c>
      <c r="L38" s="21">
        <v>11.0</v>
      </c>
      <c r="M38" s="21">
        <v>7.0</v>
      </c>
      <c r="N38" s="21">
        <v>13.0</v>
      </c>
      <c r="O38" s="21">
        <v>16.0</v>
      </c>
      <c r="P38" s="21">
        <v>9.0</v>
      </c>
      <c r="Q38" s="21">
        <v>0.0</v>
      </c>
      <c r="R38" s="21">
        <v>0.0</v>
      </c>
      <c r="S38" s="21">
        <v>0.0</v>
      </c>
      <c r="T38" s="7">
        <f t="shared" si="14"/>
        <v>56</v>
      </c>
      <c r="U38" s="7">
        <f t="shared" ref="U38:AB38" si="47">sum(C38+L38)</f>
        <v>22</v>
      </c>
      <c r="V38" s="7">
        <f t="shared" si="47"/>
        <v>15</v>
      </c>
      <c r="W38" s="7">
        <f t="shared" si="47"/>
        <v>26</v>
      </c>
      <c r="X38" s="7">
        <f t="shared" si="47"/>
        <v>25</v>
      </c>
      <c r="Y38" s="7">
        <f t="shared" si="47"/>
        <v>12</v>
      </c>
      <c r="Z38" s="7">
        <f t="shared" si="47"/>
        <v>0</v>
      </c>
      <c r="AA38" s="7">
        <f t="shared" si="47"/>
        <v>0</v>
      </c>
      <c r="AB38" s="7">
        <f t="shared" si="47"/>
        <v>0</v>
      </c>
      <c r="AC38" s="24">
        <f t="shared" si="3"/>
        <v>4</v>
      </c>
      <c r="AD38" s="23">
        <f t="shared" si="4"/>
        <v>20</v>
      </c>
      <c r="AE38" s="23">
        <f t="array" ref="AE38">AVEDEV(IF(U38:AB38&gt;0,U38:AB38))</f>
        <v>5.2</v>
      </c>
      <c r="AF38" s="23">
        <f t="shared" si="31"/>
        <v>2.857142857</v>
      </c>
      <c r="AG38" s="12" t="s">
        <v>77</v>
      </c>
    </row>
    <row r="39" ht="15.75" customHeight="1">
      <c r="A39" s="25">
        <v>45230.0</v>
      </c>
      <c r="B39" s="21">
        <v>0.0</v>
      </c>
      <c r="C39" s="21">
        <v>9.0</v>
      </c>
      <c r="D39" s="21">
        <v>8.0</v>
      </c>
      <c r="E39" s="21">
        <v>16.0</v>
      </c>
      <c r="F39" s="21">
        <v>10.0</v>
      </c>
      <c r="G39" s="21">
        <v>16.0</v>
      </c>
      <c r="H39" s="21">
        <v>0.0</v>
      </c>
      <c r="I39" s="21">
        <v>0.0</v>
      </c>
      <c r="J39" s="21">
        <v>0.0</v>
      </c>
      <c r="K39" s="7">
        <f t="shared" si="13"/>
        <v>59</v>
      </c>
      <c r="L39" s="21">
        <v>1.0</v>
      </c>
      <c r="M39" s="21">
        <v>2.0</v>
      </c>
      <c r="N39" s="21">
        <v>21.0</v>
      </c>
      <c r="O39" s="21">
        <v>0.0</v>
      </c>
      <c r="P39" s="21">
        <v>17.0</v>
      </c>
      <c r="Q39" s="21">
        <v>0.0</v>
      </c>
      <c r="R39" s="21">
        <v>0.0</v>
      </c>
      <c r="S39" s="21">
        <v>0.0</v>
      </c>
      <c r="T39" s="7">
        <f t="shared" si="14"/>
        <v>41</v>
      </c>
      <c r="U39" s="7">
        <f t="shared" ref="U39:AB39" si="48">sum(C39+L39)</f>
        <v>10</v>
      </c>
      <c r="V39" s="7">
        <f t="shared" si="48"/>
        <v>10</v>
      </c>
      <c r="W39" s="7">
        <f t="shared" si="48"/>
        <v>37</v>
      </c>
      <c r="X39" s="7">
        <f t="shared" si="48"/>
        <v>10</v>
      </c>
      <c r="Y39" s="7">
        <f t="shared" si="48"/>
        <v>33</v>
      </c>
      <c r="Z39" s="7">
        <f t="shared" si="48"/>
        <v>0</v>
      </c>
      <c r="AA39" s="7">
        <f t="shared" si="48"/>
        <v>0</v>
      </c>
      <c r="AB39" s="7">
        <f t="shared" si="48"/>
        <v>0</v>
      </c>
      <c r="AC39" s="24">
        <f t="shared" si="3"/>
        <v>4</v>
      </c>
      <c r="AD39" s="23">
        <f t="shared" si="4"/>
        <v>20</v>
      </c>
      <c r="AE39" s="23">
        <f t="array" ref="AE39">AVEDEV(IF(U39:AB39&gt;0,U39:AB39))</f>
        <v>12</v>
      </c>
      <c r="AF39" s="23">
        <f t="shared" si="31"/>
        <v>2.142857143</v>
      </c>
      <c r="AG39" s="12" t="s">
        <v>77</v>
      </c>
    </row>
    <row r="40" ht="15.75" customHeight="1">
      <c r="A40" s="25">
        <v>45231.0</v>
      </c>
      <c r="B40" s="21">
        <v>0.0</v>
      </c>
      <c r="C40" s="21">
        <v>9.0</v>
      </c>
      <c r="D40" s="21">
        <v>12.0</v>
      </c>
      <c r="E40" s="21">
        <v>8.0</v>
      </c>
      <c r="F40" s="21">
        <v>9.0</v>
      </c>
      <c r="G40" s="21">
        <v>13.0</v>
      </c>
      <c r="H40" s="21">
        <v>0.0</v>
      </c>
      <c r="I40" s="21">
        <v>0.0</v>
      </c>
      <c r="J40" s="21">
        <v>0.0</v>
      </c>
      <c r="K40" s="7">
        <f t="shared" si="13"/>
        <v>51</v>
      </c>
      <c r="L40" s="21">
        <v>16.0</v>
      </c>
      <c r="M40" s="21">
        <v>7.0</v>
      </c>
      <c r="N40" s="21">
        <v>8.0</v>
      </c>
      <c r="O40" s="21">
        <v>1.0</v>
      </c>
      <c r="P40" s="21">
        <v>17.0</v>
      </c>
      <c r="Q40" s="21">
        <v>0.0</v>
      </c>
      <c r="R40" s="21">
        <v>0.0</v>
      </c>
      <c r="S40" s="21">
        <v>0.0</v>
      </c>
      <c r="T40" s="7">
        <f t="shared" si="14"/>
        <v>49</v>
      </c>
      <c r="U40" s="7">
        <f t="shared" ref="U40:AB40" si="49">sum(C40+L40)</f>
        <v>25</v>
      </c>
      <c r="V40" s="7">
        <f t="shared" si="49"/>
        <v>19</v>
      </c>
      <c r="W40" s="7">
        <f t="shared" si="49"/>
        <v>16</v>
      </c>
      <c r="X40" s="7">
        <f t="shared" si="49"/>
        <v>10</v>
      </c>
      <c r="Y40" s="7">
        <f t="shared" si="49"/>
        <v>30</v>
      </c>
      <c r="Z40" s="7">
        <f t="shared" si="49"/>
        <v>0</v>
      </c>
      <c r="AA40" s="7">
        <f t="shared" si="49"/>
        <v>0</v>
      </c>
      <c r="AB40" s="7">
        <f t="shared" si="49"/>
        <v>0</v>
      </c>
      <c r="AC40" s="24">
        <f t="shared" si="3"/>
        <v>4</v>
      </c>
      <c r="AD40" s="23">
        <f t="shared" si="4"/>
        <v>20</v>
      </c>
      <c r="AE40" s="23">
        <f t="array" ref="AE40">AVEDEV(IF(U40:AB40&gt;0,U40:AB40))</f>
        <v>6</v>
      </c>
      <c r="AF40" s="23">
        <f t="shared" si="31"/>
        <v>0</v>
      </c>
      <c r="AG40" s="21" t="s">
        <v>78</v>
      </c>
    </row>
    <row r="41" ht="15.75" customHeight="1">
      <c r="A41" s="25">
        <v>45232.0</v>
      </c>
      <c r="B41" s="21">
        <v>0.0</v>
      </c>
      <c r="C41" s="21">
        <v>24.0</v>
      </c>
      <c r="D41" s="21">
        <v>10.0</v>
      </c>
      <c r="E41" s="21">
        <v>7.0</v>
      </c>
      <c r="F41" s="21">
        <v>3.0</v>
      </c>
      <c r="G41" s="21">
        <v>0.0</v>
      </c>
      <c r="H41" s="21">
        <v>0.0</v>
      </c>
      <c r="I41" s="21">
        <v>0.0</v>
      </c>
      <c r="J41" s="21">
        <v>0.0</v>
      </c>
      <c r="K41" s="7">
        <f t="shared" si="13"/>
        <v>44</v>
      </c>
      <c r="L41" s="21">
        <v>24.0</v>
      </c>
      <c r="M41" s="21">
        <v>17.0</v>
      </c>
      <c r="N41" s="21">
        <v>5.0</v>
      </c>
      <c r="O41" s="21">
        <v>10.0</v>
      </c>
      <c r="P41" s="21">
        <v>0.0</v>
      </c>
      <c r="Q41" s="21">
        <v>0.0</v>
      </c>
      <c r="R41" s="21">
        <v>0.0</v>
      </c>
      <c r="S41" s="21">
        <v>0.0</v>
      </c>
      <c r="T41" s="7">
        <f t="shared" si="14"/>
        <v>56</v>
      </c>
      <c r="U41" s="7">
        <f t="shared" ref="U41:AB41" si="50">sum(C41+L41)</f>
        <v>48</v>
      </c>
      <c r="V41" s="7">
        <f t="shared" si="50"/>
        <v>27</v>
      </c>
      <c r="W41" s="7">
        <f t="shared" si="50"/>
        <v>12</v>
      </c>
      <c r="X41" s="7">
        <f t="shared" si="50"/>
        <v>13</v>
      </c>
      <c r="Y41" s="7">
        <f t="shared" si="50"/>
        <v>0</v>
      </c>
      <c r="Z41" s="7">
        <f t="shared" si="50"/>
        <v>0</v>
      </c>
      <c r="AA41" s="7">
        <f t="shared" si="50"/>
        <v>0</v>
      </c>
      <c r="AB41" s="7">
        <f t="shared" si="50"/>
        <v>0</v>
      </c>
      <c r="AC41" s="24">
        <f t="shared" si="3"/>
        <v>3</v>
      </c>
      <c r="AD41" s="23">
        <f t="shared" si="4"/>
        <v>25</v>
      </c>
      <c r="AE41" s="23">
        <f t="array" ref="AE41">AVEDEV(IF(U41:AB41&gt;0,U41:AB41))</f>
        <v>12.5</v>
      </c>
      <c r="AF41" s="23">
        <f t="shared" si="31"/>
        <v>1.875</v>
      </c>
      <c r="AG41" s="21" t="s">
        <v>78</v>
      </c>
    </row>
    <row r="42" ht="15.75" customHeight="1">
      <c r="A42" s="25">
        <v>45233.0</v>
      </c>
      <c r="B42" s="21">
        <v>0.0</v>
      </c>
      <c r="C42" s="21">
        <v>20.0</v>
      </c>
      <c r="D42" s="21">
        <v>10.0</v>
      </c>
      <c r="E42" s="21">
        <v>7.0</v>
      </c>
      <c r="F42" s="21">
        <v>7.0</v>
      </c>
      <c r="G42" s="21">
        <v>9.0</v>
      </c>
      <c r="H42" s="21">
        <v>0.0</v>
      </c>
      <c r="I42" s="21">
        <v>0.0</v>
      </c>
      <c r="J42" s="21">
        <v>0.0</v>
      </c>
      <c r="K42" s="7">
        <f t="shared" si="13"/>
        <v>53</v>
      </c>
      <c r="L42" s="21">
        <v>17.0</v>
      </c>
      <c r="M42" s="21">
        <v>0.0</v>
      </c>
      <c r="N42" s="21">
        <v>5.0</v>
      </c>
      <c r="O42" s="21">
        <v>10.0</v>
      </c>
      <c r="P42" s="21">
        <v>15.0</v>
      </c>
      <c r="Q42" s="21">
        <v>0.0</v>
      </c>
      <c r="R42" s="21">
        <v>0.0</v>
      </c>
      <c r="S42" s="21">
        <v>0.0</v>
      </c>
      <c r="T42" s="7">
        <f t="shared" si="14"/>
        <v>47</v>
      </c>
      <c r="U42" s="7">
        <f t="shared" ref="U42:AB42" si="51">sum(C42+L42)</f>
        <v>37</v>
      </c>
      <c r="V42" s="7">
        <f t="shared" si="51"/>
        <v>10</v>
      </c>
      <c r="W42" s="7">
        <f t="shared" si="51"/>
        <v>12</v>
      </c>
      <c r="X42" s="7">
        <f t="shared" si="51"/>
        <v>17</v>
      </c>
      <c r="Y42" s="7">
        <f t="shared" si="51"/>
        <v>24</v>
      </c>
      <c r="Z42" s="7">
        <f t="shared" si="51"/>
        <v>0</v>
      </c>
      <c r="AA42" s="7">
        <f t="shared" si="51"/>
        <v>0</v>
      </c>
      <c r="AB42" s="7">
        <f t="shared" si="51"/>
        <v>0</v>
      </c>
      <c r="AC42" s="24">
        <f t="shared" si="3"/>
        <v>4</v>
      </c>
      <c r="AD42" s="23">
        <f t="shared" si="4"/>
        <v>20</v>
      </c>
      <c r="AE42" s="23">
        <f t="array" ref="AE42">AVEDEV(IF(U42:AB42&gt;0,U42:AB42))</f>
        <v>8.4</v>
      </c>
      <c r="AF42" s="23">
        <f t="shared" si="31"/>
        <v>1.875</v>
      </c>
      <c r="AG42" s="21" t="s">
        <v>78</v>
      </c>
    </row>
    <row r="43" ht="15.75" customHeight="1">
      <c r="A43" s="17">
        <v>45236.0</v>
      </c>
      <c r="B43" s="21">
        <v>0.0</v>
      </c>
      <c r="C43" s="21">
        <v>8.0</v>
      </c>
      <c r="D43" s="21">
        <v>7.0</v>
      </c>
      <c r="E43" s="21">
        <v>23.0</v>
      </c>
      <c r="F43" s="21">
        <v>7.0</v>
      </c>
      <c r="G43" s="21">
        <v>5.0</v>
      </c>
      <c r="H43" s="21">
        <v>0.0</v>
      </c>
      <c r="I43" s="21">
        <v>0.0</v>
      </c>
      <c r="J43" s="21">
        <v>0.0</v>
      </c>
      <c r="K43" s="7">
        <f t="shared" si="13"/>
        <v>50</v>
      </c>
      <c r="L43" s="21">
        <v>2.0</v>
      </c>
      <c r="M43" s="21">
        <v>6.0</v>
      </c>
      <c r="N43" s="21">
        <v>30.0</v>
      </c>
      <c r="O43" s="21">
        <v>3.0</v>
      </c>
      <c r="P43" s="21">
        <v>9.0</v>
      </c>
      <c r="Q43" s="21">
        <v>0.0</v>
      </c>
      <c r="R43" s="21">
        <v>0.0</v>
      </c>
      <c r="S43" s="21">
        <v>0.0</v>
      </c>
      <c r="T43" s="7">
        <f t="shared" si="14"/>
        <v>50</v>
      </c>
      <c r="U43" s="7">
        <f t="shared" ref="U43:AB43" si="52">sum(C43+L43)</f>
        <v>10</v>
      </c>
      <c r="V43" s="7">
        <f t="shared" si="52"/>
        <v>13</v>
      </c>
      <c r="W43" s="7">
        <f t="shared" si="52"/>
        <v>53</v>
      </c>
      <c r="X43" s="7">
        <f t="shared" si="52"/>
        <v>10</v>
      </c>
      <c r="Y43" s="7">
        <f t="shared" si="52"/>
        <v>14</v>
      </c>
      <c r="Z43" s="7">
        <f t="shared" si="52"/>
        <v>0</v>
      </c>
      <c r="AA43" s="7">
        <f t="shared" si="52"/>
        <v>0</v>
      </c>
      <c r="AB43" s="7">
        <f t="shared" si="52"/>
        <v>0</v>
      </c>
      <c r="AC43" s="24">
        <f t="shared" si="3"/>
        <v>4</v>
      </c>
      <c r="AD43" s="23">
        <f t="shared" si="4"/>
        <v>20</v>
      </c>
      <c r="AE43" s="23">
        <f t="array" ref="AE43">AVEDEV(IF(U43:AB43&gt;0,U43:AB43))</f>
        <v>13.2</v>
      </c>
      <c r="AF43" s="23">
        <f t="shared" si="31"/>
        <v>1.875</v>
      </c>
      <c r="AG43" s="21" t="s">
        <v>78</v>
      </c>
    </row>
    <row r="44" ht="15.75" customHeight="1">
      <c r="A44" s="17">
        <v>45237.0</v>
      </c>
      <c r="B44" s="21">
        <v>0.0</v>
      </c>
      <c r="C44" s="21">
        <v>7.0</v>
      </c>
      <c r="D44" s="21">
        <v>7.0</v>
      </c>
      <c r="E44" s="21">
        <v>13.0</v>
      </c>
      <c r="F44" s="21">
        <v>10.0</v>
      </c>
      <c r="G44" s="21">
        <v>7.0</v>
      </c>
      <c r="H44" s="21">
        <v>7.0</v>
      </c>
      <c r="I44" s="21">
        <v>4.0</v>
      </c>
      <c r="J44" s="21">
        <v>0.0</v>
      </c>
      <c r="K44" s="7">
        <f t="shared" si="13"/>
        <v>55</v>
      </c>
      <c r="L44" s="21">
        <v>4.0</v>
      </c>
      <c r="M44" s="21">
        <v>5.0</v>
      </c>
      <c r="N44" s="21">
        <v>18.0</v>
      </c>
      <c r="O44" s="21">
        <v>0.0</v>
      </c>
      <c r="P44" s="21">
        <v>6.0</v>
      </c>
      <c r="Q44" s="21">
        <v>6.0</v>
      </c>
      <c r="R44" s="21">
        <v>6.0</v>
      </c>
      <c r="S44" s="21">
        <v>0.0</v>
      </c>
      <c r="T44" s="7">
        <f t="shared" si="14"/>
        <v>45</v>
      </c>
      <c r="U44" s="7">
        <f t="shared" ref="U44:AB44" si="53">sum(C44+L44)</f>
        <v>11</v>
      </c>
      <c r="V44" s="7">
        <f t="shared" si="53"/>
        <v>12</v>
      </c>
      <c r="W44" s="7">
        <f t="shared" si="53"/>
        <v>31</v>
      </c>
      <c r="X44" s="7">
        <f t="shared" si="53"/>
        <v>10</v>
      </c>
      <c r="Y44" s="7">
        <f t="shared" si="53"/>
        <v>13</v>
      </c>
      <c r="Z44" s="7">
        <f t="shared" si="53"/>
        <v>13</v>
      </c>
      <c r="AA44" s="7">
        <f t="shared" si="53"/>
        <v>10</v>
      </c>
      <c r="AB44" s="7">
        <f t="shared" si="53"/>
        <v>0</v>
      </c>
      <c r="AC44" s="24">
        <f t="shared" si="3"/>
        <v>6</v>
      </c>
      <c r="AD44" s="23">
        <f t="shared" si="4"/>
        <v>14.28571429</v>
      </c>
      <c r="AE44" s="23">
        <f t="array" ref="AE44">AVEDEV(IF(U44:AB44&gt;0,U44:AB44))</f>
        <v>4.775510204</v>
      </c>
      <c r="AF44" s="23">
        <f t="shared" si="31"/>
        <v>2.767857143</v>
      </c>
      <c r="AG44" s="21" t="s">
        <v>78</v>
      </c>
    </row>
    <row r="45" ht="15.75" customHeight="1">
      <c r="A45" s="17">
        <v>45238.0</v>
      </c>
      <c r="B45" s="21">
        <v>0.0</v>
      </c>
      <c r="C45" s="21">
        <v>10.0</v>
      </c>
      <c r="D45" s="21">
        <v>7.0</v>
      </c>
      <c r="E45" s="21">
        <v>15.0</v>
      </c>
      <c r="F45" s="21">
        <v>7.0</v>
      </c>
      <c r="G45" s="21">
        <v>11.0</v>
      </c>
      <c r="H45" s="21">
        <v>0.0</v>
      </c>
      <c r="I45" s="21">
        <v>0.0</v>
      </c>
      <c r="J45" s="21">
        <v>0.0</v>
      </c>
      <c r="K45" s="7">
        <f t="shared" si="13"/>
        <v>50</v>
      </c>
      <c r="L45" s="21">
        <v>7.0</v>
      </c>
      <c r="M45" s="21">
        <v>4.0</v>
      </c>
      <c r="N45" s="21">
        <v>15.0</v>
      </c>
      <c r="O45" s="21">
        <v>5.0</v>
      </c>
      <c r="P45" s="21">
        <v>19.0</v>
      </c>
      <c r="Q45" s="21">
        <v>0.0</v>
      </c>
      <c r="R45" s="21">
        <v>0.0</v>
      </c>
      <c r="S45" s="21">
        <v>0.0</v>
      </c>
      <c r="T45" s="7">
        <f t="shared" si="14"/>
        <v>50</v>
      </c>
      <c r="U45" s="7">
        <f t="shared" ref="U45:AB45" si="54">sum(C45+L45)</f>
        <v>17</v>
      </c>
      <c r="V45" s="7">
        <f t="shared" si="54"/>
        <v>11</v>
      </c>
      <c r="W45" s="7">
        <f t="shared" si="54"/>
        <v>30</v>
      </c>
      <c r="X45" s="7">
        <f t="shared" si="54"/>
        <v>12</v>
      </c>
      <c r="Y45" s="7">
        <f t="shared" si="54"/>
        <v>30</v>
      </c>
      <c r="Z45" s="7">
        <f t="shared" si="54"/>
        <v>0</v>
      </c>
      <c r="AA45" s="7">
        <f t="shared" si="54"/>
        <v>0</v>
      </c>
      <c r="AB45" s="7">
        <f t="shared" si="54"/>
        <v>0</v>
      </c>
      <c r="AC45" s="24">
        <f t="shared" si="3"/>
        <v>4</v>
      </c>
      <c r="AD45" s="23">
        <f t="shared" si="4"/>
        <v>20</v>
      </c>
      <c r="AE45" s="23">
        <f t="array" ref="AE45">AVEDEV(IF(U45:AB45&gt;0,U45:AB45))</f>
        <v>8</v>
      </c>
      <c r="AF45" s="23">
        <f t="shared" si="31"/>
        <v>2.142857143</v>
      </c>
      <c r="AG45" s="21" t="s">
        <v>78</v>
      </c>
    </row>
    <row r="46" ht="15.75" customHeight="1">
      <c r="A46" s="17">
        <v>45239.0</v>
      </c>
      <c r="B46" s="21">
        <v>1.0</v>
      </c>
      <c r="C46" s="21">
        <v>7.0</v>
      </c>
      <c r="D46" s="21">
        <v>10.0</v>
      </c>
      <c r="E46" s="21">
        <v>9.0</v>
      </c>
      <c r="F46" s="21">
        <v>8.0</v>
      </c>
      <c r="G46" s="21">
        <v>18.0</v>
      </c>
      <c r="H46" s="21">
        <v>10.0</v>
      </c>
      <c r="I46" s="21">
        <v>4.0</v>
      </c>
      <c r="J46" s="21">
        <v>0.0</v>
      </c>
      <c r="K46" s="7">
        <f t="shared" si="13"/>
        <v>66</v>
      </c>
      <c r="L46" s="21">
        <v>5.0</v>
      </c>
      <c r="M46" s="21">
        <v>0.0</v>
      </c>
      <c r="N46" s="21">
        <v>9.0</v>
      </c>
      <c r="O46" s="21">
        <v>2.0</v>
      </c>
      <c r="P46" s="21">
        <v>15.0</v>
      </c>
      <c r="Q46" s="21">
        <v>0.0</v>
      </c>
      <c r="R46" s="21">
        <v>3.0</v>
      </c>
      <c r="S46" s="21">
        <v>0.0</v>
      </c>
      <c r="T46" s="7">
        <f t="shared" si="14"/>
        <v>34</v>
      </c>
      <c r="U46" s="7">
        <f t="shared" ref="U46:AB46" si="55">sum(C46+L46)</f>
        <v>12</v>
      </c>
      <c r="V46" s="7">
        <f t="shared" si="55"/>
        <v>10</v>
      </c>
      <c r="W46" s="7">
        <f t="shared" si="55"/>
        <v>18</v>
      </c>
      <c r="X46" s="7">
        <f t="shared" si="55"/>
        <v>10</v>
      </c>
      <c r="Y46" s="7">
        <f t="shared" si="55"/>
        <v>33</v>
      </c>
      <c r="Z46" s="7">
        <f t="shared" si="55"/>
        <v>10</v>
      </c>
      <c r="AA46" s="7">
        <f t="shared" si="55"/>
        <v>7</v>
      </c>
      <c r="AB46" s="7">
        <f t="shared" si="55"/>
        <v>0</v>
      </c>
      <c r="AC46" s="24">
        <f t="shared" si="3"/>
        <v>6</v>
      </c>
      <c r="AD46" s="23">
        <f t="shared" si="4"/>
        <v>14.28571429</v>
      </c>
      <c r="AE46" s="23">
        <f t="array" ref="AE46">AVEDEV(IF(U46:AB46&gt;0,U46:AB46))</f>
        <v>6.408163265</v>
      </c>
      <c r="AF46" s="23">
        <f t="shared" si="31"/>
        <v>2.857142857</v>
      </c>
      <c r="AG46" s="21" t="s">
        <v>78</v>
      </c>
    </row>
    <row r="47" ht="15.75" customHeight="1">
      <c r="A47" s="17">
        <v>45240.0</v>
      </c>
      <c r="B47" s="21">
        <v>0.0</v>
      </c>
      <c r="C47" s="21">
        <v>9.0</v>
      </c>
      <c r="D47" s="21">
        <v>9.0</v>
      </c>
      <c r="E47" s="21">
        <v>7.0</v>
      </c>
      <c r="F47" s="21">
        <v>7.0</v>
      </c>
      <c r="G47" s="21">
        <v>17.0</v>
      </c>
      <c r="H47" s="21">
        <v>7.0</v>
      </c>
      <c r="I47" s="21">
        <v>4.0</v>
      </c>
      <c r="J47" s="21">
        <v>0.0</v>
      </c>
      <c r="K47" s="7">
        <f t="shared" si="13"/>
        <v>60</v>
      </c>
      <c r="L47" s="21">
        <v>6.0</v>
      </c>
      <c r="M47" s="21">
        <v>1.0</v>
      </c>
      <c r="N47" s="21">
        <v>4.0</v>
      </c>
      <c r="O47" s="21">
        <v>4.0</v>
      </c>
      <c r="P47" s="21">
        <v>15.0</v>
      </c>
      <c r="Q47" s="21">
        <v>5.0</v>
      </c>
      <c r="R47" s="21">
        <v>5.0</v>
      </c>
      <c r="S47" s="21">
        <v>0.0</v>
      </c>
      <c r="T47" s="7">
        <f t="shared" si="14"/>
        <v>40</v>
      </c>
      <c r="U47" s="7">
        <f t="shared" ref="U47:AB47" si="56">sum(C47+L47)</f>
        <v>15</v>
      </c>
      <c r="V47" s="7">
        <f t="shared" si="56"/>
        <v>10</v>
      </c>
      <c r="W47" s="7">
        <f t="shared" si="56"/>
        <v>11</v>
      </c>
      <c r="X47" s="7">
        <f t="shared" si="56"/>
        <v>11</v>
      </c>
      <c r="Y47" s="7">
        <f t="shared" si="56"/>
        <v>32</v>
      </c>
      <c r="Z47" s="7">
        <f t="shared" si="56"/>
        <v>12</v>
      </c>
      <c r="AA47" s="7">
        <f t="shared" si="56"/>
        <v>9</v>
      </c>
      <c r="AB47" s="7">
        <f t="shared" si="56"/>
        <v>0</v>
      </c>
      <c r="AC47" s="24">
        <f t="shared" si="3"/>
        <v>6</v>
      </c>
      <c r="AD47" s="23">
        <f t="shared" si="4"/>
        <v>14.28571429</v>
      </c>
      <c r="AE47" s="23">
        <f t="array" ref="AE47">AVEDEV(IF(U47:AB47&gt;0,U47:AB47))</f>
        <v>5.265306122</v>
      </c>
      <c r="AF47" s="23">
        <f t="shared" si="31"/>
        <v>2.142857143</v>
      </c>
      <c r="AG47" s="21" t="s">
        <v>78</v>
      </c>
    </row>
    <row r="48" ht="15.75" customHeight="1">
      <c r="A48" s="25">
        <v>45243.0</v>
      </c>
      <c r="B48" s="21">
        <v>1.0</v>
      </c>
      <c r="C48" s="21">
        <v>8.0</v>
      </c>
      <c r="D48" s="21">
        <v>10.0</v>
      </c>
      <c r="E48" s="21">
        <v>7.0</v>
      </c>
      <c r="F48" s="21">
        <v>7.0</v>
      </c>
      <c r="G48" s="21">
        <v>12.0</v>
      </c>
      <c r="H48" s="21">
        <v>10.0</v>
      </c>
      <c r="I48" s="21">
        <v>7.0</v>
      </c>
      <c r="J48" s="21">
        <v>6.0</v>
      </c>
      <c r="K48" s="7">
        <f t="shared" si="13"/>
        <v>67</v>
      </c>
      <c r="L48" s="21">
        <v>2.0</v>
      </c>
      <c r="M48" s="21">
        <v>0.0</v>
      </c>
      <c r="N48" s="21">
        <v>13.0</v>
      </c>
      <c r="O48" s="21">
        <v>3.0</v>
      </c>
      <c r="P48" s="21">
        <v>11.0</v>
      </c>
      <c r="Q48" s="21">
        <v>0.0</v>
      </c>
      <c r="R48" s="21">
        <v>4.0</v>
      </c>
      <c r="S48" s="21">
        <v>0.0</v>
      </c>
      <c r="T48" s="7">
        <f t="shared" si="14"/>
        <v>33</v>
      </c>
      <c r="U48" s="7">
        <f t="shared" ref="U48:AB48" si="57">sum(C48+L48)</f>
        <v>10</v>
      </c>
      <c r="V48" s="7">
        <f t="shared" si="57"/>
        <v>10</v>
      </c>
      <c r="W48" s="7">
        <f t="shared" si="57"/>
        <v>20</v>
      </c>
      <c r="X48" s="7">
        <f t="shared" si="57"/>
        <v>10</v>
      </c>
      <c r="Y48" s="7">
        <f t="shared" si="57"/>
        <v>23</v>
      </c>
      <c r="Z48" s="7">
        <f t="shared" si="57"/>
        <v>10</v>
      </c>
      <c r="AA48" s="7">
        <f t="shared" si="57"/>
        <v>11</v>
      </c>
      <c r="AB48" s="7">
        <f t="shared" si="57"/>
        <v>6</v>
      </c>
      <c r="AC48" s="24">
        <f t="shared" si="3"/>
        <v>7</v>
      </c>
      <c r="AD48" s="23">
        <f t="shared" si="4"/>
        <v>12.5</v>
      </c>
      <c r="AE48" s="23">
        <f t="array" ref="AE48">AVEDEV(IF(U48:AB48&gt;0,U48:AB48))</f>
        <v>4.5</v>
      </c>
      <c r="AF48" s="23">
        <f t="shared" si="31"/>
        <v>2.366071429</v>
      </c>
      <c r="AG48" s="21" t="s">
        <v>78</v>
      </c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7"/>
      <c r="U49" s="7"/>
      <c r="V49" s="7"/>
      <c r="W49" s="7"/>
      <c r="X49" s="7"/>
      <c r="Y49" s="7"/>
      <c r="Z49" s="7"/>
      <c r="AA49" s="7"/>
      <c r="AB49" s="7"/>
      <c r="AC49" s="24"/>
      <c r="AD49" s="23"/>
      <c r="AE49" s="23"/>
      <c r="AF49" s="23"/>
      <c r="AG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0"/>
    <col customWidth="1" min="3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0" width="6.5"/>
    <col customWidth="1" min="11" max="13" width="7.88"/>
    <col customWidth="1" min="14" max="14" width="6.63"/>
    <col customWidth="1" min="15" max="15" width="6.5"/>
    <col customWidth="1" min="16" max="16" width="7.13"/>
    <col customWidth="1" min="17" max="17" width="7.38"/>
    <col customWidth="1" min="18" max="18" width="6.5"/>
    <col customWidth="1" min="19" max="19" width="6.63"/>
    <col customWidth="1" min="39" max="39" width="14.75"/>
  </cols>
  <sheetData>
    <row r="1" ht="15.75" customHeight="1">
      <c r="A1" s="19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19" t="s">
        <v>98</v>
      </c>
      <c r="L1" s="19" t="s">
        <v>143</v>
      </c>
      <c r="M1" s="7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7" t="s">
        <v>51</v>
      </c>
      <c r="U1" s="7" t="s">
        <v>52</v>
      </c>
      <c r="V1" s="19" t="s">
        <v>99</v>
      </c>
      <c r="W1" s="19" t="s">
        <v>144</v>
      </c>
      <c r="X1" s="8" t="s">
        <v>53</v>
      </c>
      <c r="Y1" s="8" t="s">
        <v>54</v>
      </c>
      <c r="Z1" s="8" t="s">
        <v>55</v>
      </c>
      <c r="AA1" s="8" t="s">
        <v>56</v>
      </c>
      <c r="AB1" s="8" t="s">
        <v>57</v>
      </c>
      <c r="AC1" s="8" t="s">
        <v>58</v>
      </c>
      <c r="AD1" s="8" t="s">
        <v>59</v>
      </c>
      <c r="AE1" s="8" t="s">
        <v>60</v>
      </c>
      <c r="AF1" s="8" t="s">
        <v>61</v>
      </c>
      <c r="AG1" s="15" t="s">
        <v>100</v>
      </c>
      <c r="AH1" s="15" t="s">
        <v>116</v>
      </c>
      <c r="AI1" s="9" t="s">
        <v>62</v>
      </c>
      <c r="AJ1" s="9" t="s">
        <v>63</v>
      </c>
      <c r="AK1" s="9" t="s">
        <v>13</v>
      </c>
      <c r="AL1" s="9" t="s">
        <v>14</v>
      </c>
      <c r="AM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f>SUM(C2:J2)</f>
        <v>0</v>
      </c>
      <c r="N2" s="7"/>
      <c r="O2" s="7"/>
      <c r="P2" s="7"/>
      <c r="Q2" s="7"/>
      <c r="R2" s="7"/>
      <c r="S2" s="7"/>
      <c r="T2" s="7"/>
      <c r="U2" s="7"/>
      <c r="V2" s="8"/>
      <c r="W2" s="8"/>
      <c r="X2" s="8">
        <f>SUM(N2:U2)</f>
        <v>0</v>
      </c>
      <c r="Y2" s="8">
        <f t="shared" ref="Y2:AH2" si="1">sum(C2+N2)</f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8">
        <f t="shared" si="1"/>
        <v>0</v>
      </c>
      <c r="AF2" s="8">
        <f t="shared" si="1"/>
        <v>0</v>
      </c>
      <c r="AG2" s="7">
        <f t="shared" si="1"/>
        <v>0</v>
      </c>
      <c r="AH2" s="7">
        <f t="shared" si="1"/>
        <v>0</v>
      </c>
      <c r="AI2" s="9">
        <f t="shared" ref="AI2:AI50" si="3">(COUNTIF(Y2:AF2,"&gt;0")-1)</f>
        <v>-1</v>
      </c>
      <c r="AJ2" s="11" t="str">
        <f t="shared" ref="AJ2:AJ50" si="4">AVERAGEIF(Y2:AF2,"&gt;0")</f>
        <v>#DIV/0!</v>
      </c>
      <c r="AK2" s="11" t="str">
        <f t="array" ref="AK2">AVEDEV(IF(Y2:AF2&gt;0,Y2:AF2))</f>
        <v>#DIV/0!</v>
      </c>
      <c r="AL2" s="11"/>
      <c r="AM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>
        <f t="shared" ref="M3:M7" si="5">SUM(C3:I3)</f>
        <v>0</v>
      </c>
      <c r="N3" s="7"/>
      <c r="O3" s="7"/>
      <c r="P3" s="7"/>
      <c r="Q3" s="7"/>
      <c r="R3" s="7"/>
      <c r="S3" s="7"/>
      <c r="T3" s="7"/>
      <c r="U3" s="7"/>
      <c r="V3" s="8"/>
      <c r="W3" s="8"/>
      <c r="X3" s="8">
        <f t="shared" ref="X3:X7" si="6">SUM(N3:T3)</f>
        <v>0</v>
      </c>
      <c r="Y3" s="8">
        <f t="shared" ref="Y3:AH3" si="2">sum(C3+N3)</f>
        <v>0</v>
      </c>
      <c r="Z3" s="8">
        <f t="shared" si="2"/>
        <v>0</v>
      </c>
      <c r="AA3" s="8">
        <f t="shared" si="2"/>
        <v>0</v>
      </c>
      <c r="AB3" s="8">
        <f t="shared" si="2"/>
        <v>0</v>
      </c>
      <c r="AC3" s="8">
        <f t="shared" si="2"/>
        <v>0</v>
      </c>
      <c r="AD3" s="8">
        <f t="shared" si="2"/>
        <v>0</v>
      </c>
      <c r="AE3" s="8">
        <f t="shared" si="2"/>
        <v>0</v>
      </c>
      <c r="AF3" s="8">
        <f t="shared" si="2"/>
        <v>0</v>
      </c>
      <c r="AG3" s="7">
        <f t="shared" si="2"/>
        <v>0</v>
      </c>
      <c r="AH3" s="7">
        <f t="shared" si="2"/>
        <v>0</v>
      </c>
      <c r="AI3" s="9">
        <f t="shared" si="3"/>
        <v>-1</v>
      </c>
      <c r="AJ3" s="11" t="str">
        <f t="shared" si="4"/>
        <v>#DIV/0!</v>
      </c>
      <c r="AK3" s="11" t="str">
        <f t="array" ref="AK3">AVEDEV(IF(Y3:AF3&gt;0,Y3:AF3))</f>
        <v>#DIV/0!</v>
      </c>
      <c r="AL3" s="11"/>
      <c r="AM3" s="12" t="s">
        <v>108</v>
      </c>
    </row>
    <row r="4" ht="15.75" customHeight="1">
      <c r="A4" s="10">
        <v>45177.0</v>
      </c>
      <c r="B4" s="13"/>
      <c r="C4" s="13"/>
      <c r="D4" s="13"/>
      <c r="E4" s="13"/>
      <c r="F4" s="13"/>
      <c r="G4" s="13"/>
      <c r="H4" s="13"/>
      <c r="I4" s="13"/>
      <c r="J4" s="7"/>
      <c r="K4" s="7"/>
      <c r="L4" s="7"/>
      <c r="M4" s="7">
        <f t="shared" si="5"/>
        <v>0</v>
      </c>
      <c r="N4" s="13"/>
      <c r="O4" s="13"/>
      <c r="P4" s="13"/>
      <c r="Q4" s="13"/>
      <c r="R4" s="13"/>
      <c r="S4" s="13"/>
      <c r="T4" s="13"/>
      <c r="U4" s="7"/>
      <c r="V4" s="8"/>
      <c r="W4" s="8"/>
      <c r="X4" s="8">
        <f t="shared" si="6"/>
        <v>0</v>
      </c>
      <c r="Y4" s="8">
        <f t="shared" ref="Y4:AH4" si="7">sum(C4+N4)</f>
        <v>0</v>
      </c>
      <c r="Z4" s="8">
        <f t="shared" si="7"/>
        <v>0</v>
      </c>
      <c r="AA4" s="8">
        <f t="shared" si="7"/>
        <v>0</v>
      </c>
      <c r="AB4" s="8">
        <f t="shared" si="7"/>
        <v>0</v>
      </c>
      <c r="AC4" s="8">
        <f t="shared" si="7"/>
        <v>0</v>
      </c>
      <c r="AD4" s="8">
        <f t="shared" si="7"/>
        <v>0</v>
      </c>
      <c r="AE4" s="8">
        <f t="shared" si="7"/>
        <v>0</v>
      </c>
      <c r="AF4" s="8">
        <f t="shared" si="7"/>
        <v>0</v>
      </c>
      <c r="AG4" s="7">
        <f t="shared" si="7"/>
        <v>0</v>
      </c>
      <c r="AH4" s="7">
        <f t="shared" si="7"/>
        <v>0</v>
      </c>
      <c r="AI4" s="9">
        <f t="shared" si="3"/>
        <v>-1</v>
      </c>
      <c r="AJ4" s="11" t="str">
        <f t="shared" si="4"/>
        <v>#DIV/0!</v>
      </c>
      <c r="AK4" s="11" t="str">
        <f t="array" ref="AK4">AVEDEV(IF(Y4:AF4&gt;0,Y4:AF4))</f>
        <v>#DIV/0!</v>
      </c>
      <c r="AL4" s="11"/>
      <c r="AM4" s="12" t="s">
        <v>91</v>
      </c>
    </row>
    <row r="5" ht="15.75" customHeight="1">
      <c r="A5" s="10">
        <v>45180.0</v>
      </c>
      <c r="B5" s="8"/>
      <c r="C5" s="8"/>
      <c r="D5" s="8"/>
      <c r="E5" s="8"/>
      <c r="F5" s="8"/>
      <c r="G5" s="8"/>
      <c r="H5" s="8"/>
      <c r="I5" s="8"/>
      <c r="J5" s="7"/>
      <c r="K5" s="7"/>
      <c r="L5" s="7"/>
      <c r="M5" s="7">
        <f t="shared" si="5"/>
        <v>0</v>
      </c>
      <c r="N5" s="8"/>
      <c r="O5" s="8"/>
      <c r="P5" s="8"/>
      <c r="Q5" s="8"/>
      <c r="R5" s="8"/>
      <c r="S5" s="8"/>
      <c r="T5" s="8"/>
      <c r="U5" s="7"/>
      <c r="V5" s="8"/>
      <c r="W5" s="8"/>
      <c r="X5" s="8">
        <f t="shared" si="6"/>
        <v>0</v>
      </c>
      <c r="Y5" s="8">
        <f t="shared" ref="Y5:AH5" si="8">sum(C5+N5)</f>
        <v>0</v>
      </c>
      <c r="Z5" s="8">
        <f t="shared" si="8"/>
        <v>0</v>
      </c>
      <c r="AA5" s="8">
        <f t="shared" si="8"/>
        <v>0</v>
      </c>
      <c r="AB5" s="8">
        <f t="shared" si="8"/>
        <v>0</v>
      </c>
      <c r="AC5" s="8">
        <f t="shared" si="8"/>
        <v>0</v>
      </c>
      <c r="AD5" s="8">
        <f t="shared" si="8"/>
        <v>0</v>
      </c>
      <c r="AE5" s="8">
        <f t="shared" si="8"/>
        <v>0</v>
      </c>
      <c r="AF5" s="8">
        <f t="shared" si="8"/>
        <v>0</v>
      </c>
      <c r="AG5" s="7">
        <f t="shared" si="8"/>
        <v>0</v>
      </c>
      <c r="AH5" s="7">
        <f t="shared" si="8"/>
        <v>0</v>
      </c>
      <c r="AI5" s="9">
        <f t="shared" si="3"/>
        <v>-1</v>
      </c>
      <c r="AJ5" s="11" t="str">
        <f t="shared" si="4"/>
        <v>#DIV/0!</v>
      </c>
      <c r="AK5" s="11" t="str">
        <f t="array" ref="AK5">AVEDEV(IF(Y5:AF5&gt;0,Y5:AF5))</f>
        <v>#DIV/0!</v>
      </c>
      <c r="AL5" s="11" t="str">
        <f t="shared" ref="AL5:AL6" si="10">AVEDEV(AJ4:AJ5)</f>
        <v>#DIV/0!</v>
      </c>
      <c r="AM5" s="12" t="s">
        <v>145</v>
      </c>
    </row>
    <row r="6" ht="15.75" customHeight="1">
      <c r="A6" s="10">
        <v>45181.0</v>
      </c>
      <c r="B6" s="8"/>
      <c r="C6" s="8"/>
      <c r="D6" s="8"/>
      <c r="E6" s="8"/>
      <c r="F6" s="8"/>
      <c r="G6" s="8"/>
      <c r="H6" s="8"/>
      <c r="I6" s="8"/>
      <c r="J6" s="7"/>
      <c r="K6" s="7"/>
      <c r="L6" s="7"/>
      <c r="M6" s="7">
        <f t="shared" si="5"/>
        <v>0</v>
      </c>
      <c r="N6" s="8"/>
      <c r="O6" s="8"/>
      <c r="P6" s="8"/>
      <c r="Q6" s="8"/>
      <c r="R6" s="8"/>
      <c r="S6" s="8"/>
      <c r="T6" s="8"/>
      <c r="U6" s="7"/>
      <c r="V6" s="8"/>
      <c r="W6" s="8"/>
      <c r="X6" s="8">
        <f t="shared" si="6"/>
        <v>0</v>
      </c>
      <c r="Y6" s="8">
        <f t="shared" ref="Y6:AH6" si="9">sum(C6+N6)</f>
        <v>0</v>
      </c>
      <c r="Z6" s="8">
        <f t="shared" si="9"/>
        <v>0</v>
      </c>
      <c r="AA6" s="8">
        <f t="shared" si="9"/>
        <v>0</v>
      </c>
      <c r="AB6" s="8">
        <f t="shared" si="9"/>
        <v>0</v>
      </c>
      <c r="AC6" s="8">
        <f t="shared" si="9"/>
        <v>0</v>
      </c>
      <c r="AD6" s="8">
        <f t="shared" si="9"/>
        <v>0</v>
      </c>
      <c r="AE6" s="8">
        <f t="shared" si="9"/>
        <v>0</v>
      </c>
      <c r="AF6" s="8">
        <f t="shared" si="9"/>
        <v>0</v>
      </c>
      <c r="AG6" s="7">
        <f t="shared" si="9"/>
        <v>0</v>
      </c>
      <c r="AH6" s="7">
        <f t="shared" si="9"/>
        <v>0</v>
      </c>
      <c r="AI6" s="9">
        <f t="shared" si="3"/>
        <v>-1</v>
      </c>
      <c r="AJ6" s="11" t="str">
        <f t="shared" si="4"/>
        <v>#DIV/0!</v>
      </c>
      <c r="AK6" s="11" t="str">
        <f t="array" ref="AK6">AVEDEV(IF(Y6:AF6&gt;0,Y6:AF6))</f>
        <v>#DIV/0!</v>
      </c>
      <c r="AL6" s="11" t="str">
        <f t="shared" si="10"/>
        <v>#DIV/0!</v>
      </c>
      <c r="AM6" s="12" t="s">
        <v>129</v>
      </c>
    </row>
    <row r="7" ht="15.75" customHeight="1">
      <c r="A7" s="10">
        <v>45182.0</v>
      </c>
      <c r="B7" s="8"/>
      <c r="C7" s="8"/>
      <c r="D7" s="8"/>
      <c r="E7" s="8"/>
      <c r="F7" s="8"/>
      <c r="G7" s="8"/>
      <c r="H7" s="8"/>
      <c r="I7" s="8"/>
      <c r="J7" s="7"/>
      <c r="K7" s="7"/>
      <c r="L7" s="7"/>
      <c r="M7" s="7">
        <f t="shared" si="5"/>
        <v>0</v>
      </c>
      <c r="N7" s="8"/>
      <c r="O7" s="8"/>
      <c r="P7" s="8"/>
      <c r="Q7" s="8"/>
      <c r="R7" s="8"/>
      <c r="S7" s="8"/>
      <c r="T7" s="8"/>
      <c r="U7" s="7"/>
      <c r="V7" s="8"/>
      <c r="W7" s="8"/>
      <c r="X7" s="8">
        <f t="shared" si="6"/>
        <v>0</v>
      </c>
      <c r="Y7" s="8">
        <f t="shared" ref="Y7:AH7" si="11">sum(C7+N7)</f>
        <v>0</v>
      </c>
      <c r="Z7" s="8">
        <f t="shared" si="11"/>
        <v>0</v>
      </c>
      <c r="AA7" s="8">
        <f t="shared" si="11"/>
        <v>0</v>
      </c>
      <c r="AB7" s="8">
        <f t="shared" si="11"/>
        <v>0</v>
      </c>
      <c r="AC7" s="8">
        <f t="shared" si="11"/>
        <v>0</v>
      </c>
      <c r="AD7" s="8">
        <f t="shared" si="11"/>
        <v>0</v>
      </c>
      <c r="AE7" s="8">
        <f t="shared" si="11"/>
        <v>0</v>
      </c>
      <c r="AF7" s="8">
        <f t="shared" si="11"/>
        <v>0</v>
      </c>
      <c r="AG7" s="7">
        <f t="shared" si="11"/>
        <v>0</v>
      </c>
      <c r="AH7" s="7">
        <f t="shared" si="11"/>
        <v>0</v>
      </c>
      <c r="AI7" s="9">
        <f t="shared" si="3"/>
        <v>-1</v>
      </c>
      <c r="AJ7" s="11" t="str">
        <f t="shared" si="4"/>
        <v>#DIV/0!</v>
      </c>
      <c r="AK7" s="11" t="str">
        <f t="array" ref="AK7">AVEDEV(IF(Y7:AF7&gt;0,Y7:AF7))</f>
        <v>#DIV/0!</v>
      </c>
      <c r="AL7" s="11" t="str">
        <f>AVEDEV(AJ5:AJ7)</f>
        <v>#DIV/0!</v>
      </c>
      <c r="AM7" s="12" t="s">
        <v>130</v>
      </c>
    </row>
    <row r="8" ht="15.75" customHeight="1">
      <c r="A8" s="10">
        <v>45183.0</v>
      </c>
      <c r="B8" s="8"/>
      <c r="C8" s="8"/>
      <c r="D8" s="8"/>
      <c r="E8" s="8"/>
      <c r="F8" s="8"/>
      <c r="G8" s="8"/>
      <c r="H8" s="8"/>
      <c r="I8" s="8"/>
      <c r="J8" s="8"/>
      <c r="K8" s="7"/>
      <c r="L8" s="7"/>
      <c r="M8" s="7">
        <f t="shared" ref="M8:M56" si="13">SUM(C8:J8)</f>
        <v>0</v>
      </c>
      <c r="N8" s="8"/>
      <c r="O8" s="8"/>
      <c r="P8" s="8"/>
      <c r="Q8" s="8"/>
      <c r="R8" s="8"/>
      <c r="S8" s="8"/>
      <c r="T8" s="8"/>
      <c r="U8" s="8"/>
      <c r="V8" s="8"/>
      <c r="W8" s="8"/>
      <c r="X8" s="8">
        <f t="shared" ref="X8:X56" si="14">SUM(N8:U8)</f>
        <v>0</v>
      </c>
      <c r="Y8" s="8">
        <f t="shared" ref="Y8:AH8" si="12">sum(C8+N8)</f>
        <v>0</v>
      </c>
      <c r="Z8" s="8">
        <f t="shared" si="12"/>
        <v>0</v>
      </c>
      <c r="AA8" s="8">
        <f t="shared" si="12"/>
        <v>0</v>
      </c>
      <c r="AB8" s="8">
        <f t="shared" si="12"/>
        <v>0</v>
      </c>
      <c r="AC8" s="8">
        <f t="shared" si="12"/>
        <v>0</v>
      </c>
      <c r="AD8" s="8">
        <f t="shared" si="12"/>
        <v>0</v>
      </c>
      <c r="AE8" s="8">
        <f t="shared" si="12"/>
        <v>0</v>
      </c>
      <c r="AF8" s="8">
        <f t="shared" si="12"/>
        <v>0</v>
      </c>
      <c r="AG8" s="7">
        <f t="shared" si="12"/>
        <v>0</v>
      </c>
      <c r="AH8" s="7">
        <f t="shared" si="12"/>
        <v>0</v>
      </c>
      <c r="AI8" s="9">
        <f t="shared" si="3"/>
        <v>-1</v>
      </c>
      <c r="AJ8" s="11" t="str">
        <f t="shared" si="4"/>
        <v>#DIV/0!</v>
      </c>
      <c r="AK8" s="11" t="str">
        <f t="array" ref="AK8">AVEDEV(IF(Y8:AF8&gt;0,Y8:AF8))</f>
        <v>#DIV/0!</v>
      </c>
      <c r="AL8" s="11" t="str">
        <f>AVEDEV(AJ5:AJ8)</f>
        <v>#DIV/0!</v>
      </c>
      <c r="AM8" s="12" t="s">
        <v>146</v>
      </c>
    </row>
    <row r="9" ht="15.75" customHeight="1">
      <c r="A9" s="10">
        <v>45187.0</v>
      </c>
      <c r="B9" s="8"/>
      <c r="C9" s="8"/>
      <c r="D9" s="8"/>
      <c r="E9" s="8"/>
      <c r="F9" s="8"/>
      <c r="G9" s="8"/>
      <c r="H9" s="8"/>
      <c r="I9" s="8"/>
      <c r="J9" s="7"/>
      <c r="K9" s="7"/>
      <c r="L9" s="7"/>
      <c r="M9" s="7">
        <f t="shared" si="13"/>
        <v>0</v>
      </c>
      <c r="N9" s="8"/>
      <c r="O9" s="8"/>
      <c r="P9" s="8"/>
      <c r="Q9" s="8"/>
      <c r="R9" s="8"/>
      <c r="S9" s="8"/>
      <c r="T9" s="8"/>
      <c r="U9" s="8"/>
      <c r="V9" s="8"/>
      <c r="W9" s="8"/>
      <c r="X9" s="8">
        <f t="shared" si="14"/>
        <v>0</v>
      </c>
      <c r="Y9" s="8">
        <f t="shared" ref="Y9:AH9" si="15">sum(C9+N9)</f>
        <v>0</v>
      </c>
      <c r="Z9" s="8">
        <f t="shared" si="15"/>
        <v>0</v>
      </c>
      <c r="AA9" s="8">
        <f t="shared" si="15"/>
        <v>0</v>
      </c>
      <c r="AB9" s="8">
        <f t="shared" si="15"/>
        <v>0</v>
      </c>
      <c r="AC9" s="8">
        <f t="shared" si="15"/>
        <v>0</v>
      </c>
      <c r="AD9" s="8">
        <f t="shared" si="15"/>
        <v>0</v>
      </c>
      <c r="AE9" s="8">
        <f t="shared" si="15"/>
        <v>0</v>
      </c>
      <c r="AF9" s="8">
        <f t="shared" si="15"/>
        <v>0</v>
      </c>
      <c r="AG9" s="7">
        <f t="shared" si="15"/>
        <v>0</v>
      </c>
      <c r="AH9" s="7">
        <f t="shared" si="15"/>
        <v>0</v>
      </c>
      <c r="AI9" s="9">
        <f t="shared" si="3"/>
        <v>-1</v>
      </c>
      <c r="AJ9" s="11" t="str">
        <f t="shared" si="4"/>
        <v>#DIV/0!</v>
      </c>
      <c r="AK9" s="11" t="str">
        <f t="array" ref="AK9">AVEDEV(IF(Y9:AF9&gt;0,Y9:AF9))</f>
        <v>#DIV/0!</v>
      </c>
      <c r="AL9" s="11" t="str">
        <f>AVEDEV(AJ9)</f>
        <v>#DIV/0!</v>
      </c>
      <c r="AM9" s="12" t="s">
        <v>147</v>
      </c>
    </row>
    <row r="10" ht="15.75" customHeight="1">
      <c r="A10" s="10">
        <v>45188.0</v>
      </c>
      <c r="B10" s="8"/>
      <c r="C10" s="8"/>
      <c r="D10" s="8"/>
      <c r="E10" s="8"/>
      <c r="F10" s="8"/>
      <c r="G10" s="8"/>
      <c r="H10" s="8"/>
      <c r="I10" s="8"/>
      <c r="J10" s="7"/>
      <c r="K10" s="7"/>
      <c r="L10" s="7"/>
      <c r="M10" s="7">
        <f t="shared" si="13"/>
        <v>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>
        <f t="shared" si="14"/>
        <v>0</v>
      </c>
      <c r="Y10" s="8">
        <f t="shared" ref="Y10:AH10" si="16">sum(C10+N10)</f>
        <v>0</v>
      </c>
      <c r="Z10" s="8">
        <f t="shared" si="16"/>
        <v>0</v>
      </c>
      <c r="AA10" s="8">
        <f t="shared" si="16"/>
        <v>0</v>
      </c>
      <c r="AB10" s="8">
        <f t="shared" si="16"/>
        <v>0</v>
      </c>
      <c r="AC10" s="8">
        <f t="shared" si="16"/>
        <v>0</v>
      </c>
      <c r="AD10" s="8">
        <f t="shared" si="16"/>
        <v>0</v>
      </c>
      <c r="AE10" s="8">
        <f t="shared" si="16"/>
        <v>0</v>
      </c>
      <c r="AF10" s="8">
        <f t="shared" si="16"/>
        <v>0</v>
      </c>
      <c r="AG10" s="7">
        <f t="shared" si="16"/>
        <v>0</v>
      </c>
      <c r="AH10" s="7">
        <f t="shared" si="16"/>
        <v>0</v>
      </c>
      <c r="AI10" s="9">
        <f t="shared" si="3"/>
        <v>-1</v>
      </c>
      <c r="AJ10" s="11" t="str">
        <f t="shared" si="4"/>
        <v>#DIV/0!</v>
      </c>
      <c r="AK10" s="11" t="str">
        <f t="array" ref="AK10">AVEDEV(IF(Y10:AF10&gt;0,Y10:AF10))</f>
        <v>#DIV/0!</v>
      </c>
      <c r="AL10" s="11" t="str">
        <f>AVEDEV(AJ9:AJ10)</f>
        <v>#DIV/0!</v>
      </c>
      <c r="AM10" s="12" t="s">
        <v>135</v>
      </c>
    </row>
    <row r="11" ht="15.75" customHeight="1">
      <c r="A11" s="10">
        <v>45189.0</v>
      </c>
      <c r="B11" s="8"/>
      <c r="C11" s="8"/>
      <c r="D11" s="8"/>
      <c r="E11" s="8"/>
      <c r="F11" s="8"/>
      <c r="G11" s="8"/>
      <c r="H11" s="8"/>
      <c r="I11" s="8"/>
      <c r="J11" s="8"/>
      <c r="K11" s="7"/>
      <c r="L11" s="7"/>
      <c r="M11" s="7">
        <f t="shared" si="13"/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>
        <f t="shared" si="14"/>
        <v>0</v>
      </c>
      <c r="Y11" s="8">
        <f t="shared" ref="Y11:AH11" si="17">sum(C11+N11)</f>
        <v>0</v>
      </c>
      <c r="Z11" s="8">
        <f t="shared" si="17"/>
        <v>0</v>
      </c>
      <c r="AA11" s="8">
        <f t="shared" si="17"/>
        <v>0</v>
      </c>
      <c r="AB11" s="8">
        <f t="shared" si="17"/>
        <v>0</v>
      </c>
      <c r="AC11" s="8">
        <f t="shared" si="17"/>
        <v>0</v>
      </c>
      <c r="AD11" s="8">
        <f t="shared" si="17"/>
        <v>0</v>
      </c>
      <c r="AE11" s="8">
        <f t="shared" si="17"/>
        <v>0</v>
      </c>
      <c r="AF11" s="8">
        <f t="shared" si="17"/>
        <v>0</v>
      </c>
      <c r="AG11" s="7">
        <f t="shared" si="17"/>
        <v>0</v>
      </c>
      <c r="AH11" s="7">
        <f t="shared" si="17"/>
        <v>0</v>
      </c>
      <c r="AI11" s="9">
        <f t="shared" si="3"/>
        <v>-1</v>
      </c>
      <c r="AJ11" s="11" t="str">
        <f t="shared" si="4"/>
        <v>#DIV/0!</v>
      </c>
      <c r="AK11" s="11" t="str">
        <f t="array" ref="AK11">AVEDEV(IF(Y11:AF11&gt;0,Y11:AF11))</f>
        <v>#DIV/0!</v>
      </c>
      <c r="AL11" s="11" t="str">
        <f>AVEDEV(AJ9:AJ11)</f>
        <v>#DIV/0!</v>
      </c>
      <c r="AM11" s="12" t="s">
        <v>135</v>
      </c>
    </row>
    <row r="12" ht="15.75" customHeight="1">
      <c r="A12" s="10">
        <v>45201.0</v>
      </c>
      <c r="B12" s="8"/>
      <c r="C12" s="8"/>
      <c r="D12" s="8"/>
      <c r="E12" s="8"/>
      <c r="F12" s="8"/>
      <c r="G12" s="8"/>
      <c r="H12" s="8"/>
      <c r="I12" s="8"/>
      <c r="J12" s="8"/>
      <c r="K12" s="7"/>
      <c r="L12" s="7"/>
      <c r="M12" s="7">
        <f t="shared" si="13"/>
        <v>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>
        <f t="shared" si="14"/>
        <v>0</v>
      </c>
      <c r="Y12" s="8">
        <f t="shared" ref="Y12:AH12" si="18">sum(C12+N12)</f>
        <v>0</v>
      </c>
      <c r="Z12" s="8">
        <f t="shared" si="18"/>
        <v>0</v>
      </c>
      <c r="AA12" s="8">
        <f t="shared" si="18"/>
        <v>0</v>
      </c>
      <c r="AB12" s="8">
        <f t="shared" si="18"/>
        <v>0</v>
      </c>
      <c r="AC12" s="8">
        <f t="shared" si="18"/>
        <v>0</v>
      </c>
      <c r="AD12" s="8">
        <f t="shared" si="18"/>
        <v>0</v>
      </c>
      <c r="AE12" s="8">
        <f t="shared" si="18"/>
        <v>0</v>
      </c>
      <c r="AF12" s="8">
        <f t="shared" si="18"/>
        <v>0</v>
      </c>
      <c r="AG12" s="7">
        <f t="shared" si="18"/>
        <v>0</v>
      </c>
      <c r="AH12" s="7">
        <f t="shared" si="18"/>
        <v>0</v>
      </c>
      <c r="AI12" s="9">
        <f t="shared" si="3"/>
        <v>-1</v>
      </c>
      <c r="AJ12" s="11" t="str">
        <f t="shared" si="4"/>
        <v>#DIV/0!</v>
      </c>
      <c r="AK12" s="11" t="str">
        <f t="array" ref="AK12">AVEDEV(IF(Y12:AF12&gt;0,Y12:AF12))</f>
        <v>#DIV/0!</v>
      </c>
      <c r="AL12" s="11" t="str">
        <f>AVEDEV(AJ12)</f>
        <v>#DIV/0!</v>
      </c>
      <c r="AM12" s="12" t="s">
        <v>121</v>
      </c>
    </row>
    <row r="13" ht="15.75" customHeight="1">
      <c r="A13" s="10">
        <v>45202.0</v>
      </c>
      <c r="B13" s="8"/>
      <c r="C13" s="8"/>
      <c r="D13" s="8"/>
      <c r="E13" s="8"/>
      <c r="F13" s="8"/>
      <c r="G13" s="8"/>
      <c r="H13" s="8"/>
      <c r="I13" s="8"/>
      <c r="J13" s="8"/>
      <c r="K13" s="7"/>
      <c r="L13" s="7"/>
      <c r="M13" s="7">
        <f t="shared" si="13"/>
        <v>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>
        <f t="shared" si="14"/>
        <v>0</v>
      </c>
      <c r="Y13" s="8">
        <f t="shared" ref="Y13:AH13" si="19">sum(C13+N13)</f>
        <v>0</v>
      </c>
      <c r="Z13" s="8">
        <f t="shared" si="19"/>
        <v>0</v>
      </c>
      <c r="AA13" s="8">
        <f t="shared" si="19"/>
        <v>0</v>
      </c>
      <c r="AB13" s="8">
        <f t="shared" si="19"/>
        <v>0</v>
      </c>
      <c r="AC13" s="8">
        <f t="shared" si="19"/>
        <v>0</v>
      </c>
      <c r="AD13" s="8">
        <f t="shared" si="19"/>
        <v>0</v>
      </c>
      <c r="AE13" s="8">
        <f t="shared" si="19"/>
        <v>0</v>
      </c>
      <c r="AF13" s="8">
        <f t="shared" si="19"/>
        <v>0</v>
      </c>
      <c r="AG13" s="7">
        <f t="shared" si="19"/>
        <v>0</v>
      </c>
      <c r="AH13" s="7">
        <f t="shared" si="19"/>
        <v>0</v>
      </c>
      <c r="AI13" s="9">
        <f t="shared" si="3"/>
        <v>-1</v>
      </c>
      <c r="AJ13" s="11" t="str">
        <f t="shared" si="4"/>
        <v>#DIV/0!</v>
      </c>
      <c r="AK13" s="11" t="str">
        <f t="array" ref="AK13">AVEDEV(IF(Y13:AF13&gt;0,Y13:AF13))</f>
        <v>#DIV/0!</v>
      </c>
      <c r="AL13" s="11" t="str">
        <f>AVEDEV(AJ12:AJ13)</f>
        <v>#DIV/0!</v>
      </c>
      <c r="AM13" s="20"/>
    </row>
    <row r="14" ht="15.75" customHeight="1">
      <c r="A14" s="10">
        <v>45203.0</v>
      </c>
      <c r="B14" s="8"/>
      <c r="C14" s="8"/>
      <c r="D14" s="8"/>
      <c r="E14" s="8"/>
      <c r="F14" s="8"/>
      <c r="G14" s="8"/>
      <c r="H14" s="8"/>
      <c r="I14" s="8"/>
      <c r="J14" s="8"/>
      <c r="K14" s="7"/>
      <c r="L14" s="7"/>
      <c r="M14" s="7">
        <f t="shared" si="13"/>
        <v>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>
        <f t="shared" si="14"/>
        <v>0</v>
      </c>
      <c r="Y14" s="8">
        <f t="shared" ref="Y14:AH14" si="20">sum(C14+N14)</f>
        <v>0</v>
      </c>
      <c r="Z14" s="8">
        <f t="shared" si="20"/>
        <v>0</v>
      </c>
      <c r="AA14" s="8">
        <f t="shared" si="20"/>
        <v>0</v>
      </c>
      <c r="AB14" s="8">
        <f t="shared" si="20"/>
        <v>0</v>
      </c>
      <c r="AC14" s="8">
        <f t="shared" si="20"/>
        <v>0</v>
      </c>
      <c r="AD14" s="8">
        <f t="shared" si="20"/>
        <v>0</v>
      </c>
      <c r="AE14" s="8">
        <f t="shared" si="20"/>
        <v>0</v>
      </c>
      <c r="AF14" s="8">
        <f t="shared" si="20"/>
        <v>0</v>
      </c>
      <c r="AG14" s="7">
        <f t="shared" si="20"/>
        <v>0</v>
      </c>
      <c r="AH14" s="7">
        <f t="shared" si="20"/>
        <v>0</v>
      </c>
      <c r="AI14" s="9">
        <f t="shared" si="3"/>
        <v>-1</v>
      </c>
      <c r="AJ14" s="11" t="str">
        <f t="shared" si="4"/>
        <v>#DIV/0!</v>
      </c>
      <c r="AK14" s="11" t="str">
        <f t="array" ref="AK14">AVEDEV(IF(Y14:AF14&gt;0,Y14:AF14))</f>
        <v>#DIV/0!</v>
      </c>
      <c r="AL14" s="11" t="str">
        <f>AVEDEV(AJ12:AJ14)</f>
        <v>#DIV/0!</v>
      </c>
      <c r="AM14" s="12" t="s">
        <v>135</v>
      </c>
    </row>
    <row r="15" ht="15.75" customHeight="1">
      <c r="A15" s="10">
        <v>45204.0</v>
      </c>
      <c r="B15" s="15">
        <v>0.0</v>
      </c>
      <c r="C15" s="15">
        <v>10.0</v>
      </c>
      <c r="D15" s="15">
        <v>3.0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7"/>
      <c r="L15" s="7"/>
      <c r="M15" s="7">
        <f t="shared" si="13"/>
        <v>13</v>
      </c>
      <c r="N15" s="15">
        <v>0.0</v>
      </c>
      <c r="O15" s="15">
        <v>87.0</v>
      </c>
      <c r="P15" s="15">
        <v>0.0</v>
      </c>
      <c r="Q15" s="15">
        <v>0.0</v>
      </c>
      <c r="R15" s="15">
        <v>0.0</v>
      </c>
      <c r="S15" s="15">
        <v>0.0</v>
      </c>
      <c r="T15" s="15">
        <v>0.0</v>
      </c>
      <c r="U15" s="15">
        <v>0.0</v>
      </c>
      <c r="V15" s="8"/>
      <c r="W15" s="8"/>
      <c r="X15" s="8">
        <f t="shared" si="14"/>
        <v>87</v>
      </c>
      <c r="Y15" s="8">
        <f t="shared" ref="Y15:AH15" si="21">sum(C15+N15)</f>
        <v>10</v>
      </c>
      <c r="Z15" s="8">
        <f t="shared" si="21"/>
        <v>90</v>
      </c>
      <c r="AA15" s="8">
        <f t="shared" si="21"/>
        <v>0</v>
      </c>
      <c r="AB15" s="8">
        <f t="shared" si="21"/>
        <v>0</v>
      </c>
      <c r="AC15" s="8">
        <f t="shared" si="21"/>
        <v>0</v>
      </c>
      <c r="AD15" s="8">
        <f t="shared" si="21"/>
        <v>0</v>
      </c>
      <c r="AE15" s="8">
        <f t="shared" si="21"/>
        <v>0</v>
      </c>
      <c r="AF15" s="8">
        <f t="shared" si="21"/>
        <v>0</v>
      </c>
      <c r="AG15" s="7">
        <f t="shared" si="21"/>
        <v>0</v>
      </c>
      <c r="AH15" s="7">
        <f t="shared" si="21"/>
        <v>0</v>
      </c>
      <c r="AI15" s="9">
        <f t="shared" si="3"/>
        <v>1</v>
      </c>
      <c r="AJ15" s="11">
        <f t="shared" si="4"/>
        <v>50</v>
      </c>
      <c r="AK15" s="11">
        <f t="array" ref="AK15">AVEDEV(IF(Y15:AF15&gt;0,Y15:AF15))</f>
        <v>40</v>
      </c>
      <c r="AL15" s="11" t="str">
        <f t="shared" ref="AL15:AL18" si="23">AVEDEV(AJ12:AJ15)</f>
        <v>#DIV/0!</v>
      </c>
      <c r="AM15" s="12" t="s">
        <v>76</v>
      </c>
    </row>
    <row r="16" ht="15.75" customHeight="1">
      <c r="A16" s="10">
        <v>45205.0</v>
      </c>
      <c r="B16" s="15">
        <v>0.0</v>
      </c>
      <c r="C16" s="15">
        <v>10.0</v>
      </c>
      <c r="D16" s="15">
        <v>9.0</v>
      </c>
      <c r="E16" s="15">
        <v>13.0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7"/>
      <c r="L16" s="7"/>
      <c r="M16" s="7">
        <f t="shared" si="13"/>
        <v>32</v>
      </c>
      <c r="N16" s="15">
        <v>0.0</v>
      </c>
      <c r="O16" s="15">
        <v>21.0</v>
      </c>
      <c r="P16" s="15">
        <v>47.0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  <c r="V16" s="8"/>
      <c r="W16" s="8"/>
      <c r="X16" s="8">
        <f t="shared" si="14"/>
        <v>68</v>
      </c>
      <c r="Y16" s="8">
        <f t="shared" ref="Y16:AH16" si="22">sum(C16+N16)</f>
        <v>10</v>
      </c>
      <c r="Z16" s="8">
        <f t="shared" si="22"/>
        <v>30</v>
      </c>
      <c r="AA16" s="8">
        <f t="shared" si="22"/>
        <v>60</v>
      </c>
      <c r="AB16" s="8">
        <f t="shared" si="22"/>
        <v>0</v>
      </c>
      <c r="AC16" s="8">
        <f t="shared" si="22"/>
        <v>0</v>
      </c>
      <c r="AD16" s="8">
        <f t="shared" si="22"/>
        <v>0</v>
      </c>
      <c r="AE16" s="8">
        <f t="shared" si="22"/>
        <v>0</v>
      </c>
      <c r="AF16" s="8">
        <f t="shared" si="22"/>
        <v>0</v>
      </c>
      <c r="AG16" s="7">
        <f t="shared" si="22"/>
        <v>0</v>
      </c>
      <c r="AH16" s="7">
        <f t="shared" si="22"/>
        <v>0</v>
      </c>
      <c r="AI16" s="9">
        <f t="shared" si="3"/>
        <v>2</v>
      </c>
      <c r="AJ16" s="11">
        <f t="shared" si="4"/>
        <v>33.33333333</v>
      </c>
      <c r="AK16" s="11">
        <f t="array" ref="AK16">AVEDEV(IF(Y16:AF16&gt;0,Y16:AF16))</f>
        <v>17.77777778</v>
      </c>
      <c r="AL16" s="11" t="str">
        <f t="shared" si="23"/>
        <v>#DIV/0!</v>
      </c>
      <c r="AM16" s="12" t="s">
        <v>77</v>
      </c>
    </row>
    <row r="17" ht="15.75" customHeight="1">
      <c r="A17" s="10">
        <v>45208.0</v>
      </c>
      <c r="B17" s="15">
        <v>0.0</v>
      </c>
      <c r="C17" s="15">
        <v>9.0</v>
      </c>
      <c r="D17" s="15">
        <v>12.0</v>
      </c>
      <c r="E17" s="15">
        <v>12.0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7"/>
      <c r="L17" s="7"/>
      <c r="M17" s="7">
        <f t="shared" si="13"/>
        <v>33</v>
      </c>
      <c r="N17" s="15">
        <v>10.0</v>
      </c>
      <c r="O17" s="15">
        <v>14.0</v>
      </c>
      <c r="P17" s="15">
        <v>43.0</v>
      </c>
      <c r="Q17" s="15">
        <v>0.0</v>
      </c>
      <c r="R17" s="15">
        <v>0.0</v>
      </c>
      <c r="S17" s="15">
        <v>0.0</v>
      </c>
      <c r="T17" s="15">
        <v>0.0</v>
      </c>
      <c r="U17" s="15">
        <v>0.0</v>
      </c>
      <c r="V17" s="8"/>
      <c r="W17" s="8"/>
      <c r="X17" s="8">
        <f t="shared" si="14"/>
        <v>67</v>
      </c>
      <c r="Y17" s="8">
        <f t="shared" ref="Y17:AH17" si="24">sum(C17+N17)</f>
        <v>19</v>
      </c>
      <c r="Z17" s="8">
        <f t="shared" si="24"/>
        <v>26</v>
      </c>
      <c r="AA17" s="8">
        <f t="shared" si="24"/>
        <v>55</v>
      </c>
      <c r="AB17" s="8">
        <f t="shared" si="24"/>
        <v>0</v>
      </c>
      <c r="AC17" s="8">
        <f t="shared" si="24"/>
        <v>0</v>
      </c>
      <c r="AD17" s="8">
        <f t="shared" si="24"/>
        <v>0</v>
      </c>
      <c r="AE17" s="8">
        <f t="shared" si="24"/>
        <v>0</v>
      </c>
      <c r="AF17" s="8">
        <f t="shared" si="24"/>
        <v>0</v>
      </c>
      <c r="AG17" s="7">
        <f t="shared" si="24"/>
        <v>0</v>
      </c>
      <c r="AH17" s="7">
        <f t="shared" si="24"/>
        <v>0</v>
      </c>
      <c r="AI17" s="9">
        <f t="shared" si="3"/>
        <v>2</v>
      </c>
      <c r="AJ17" s="11">
        <f t="shared" si="4"/>
        <v>33.33333333</v>
      </c>
      <c r="AK17" s="11">
        <f t="array" ref="AK17">AVEDEV(IF(Y17:AF17&gt;0,Y17:AF17))</f>
        <v>14.44444444</v>
      </c>
      <c r="AL17" s="11" t="str">
        <f t="shared" si="23"/>
        <v>#DIV/0!</v>
      </c>
      <c r="AM17" s="12" t="s">
        <v>77</v>
      </c>
    </row>
    <row r="18" ht="15.75" customHeight="1">
      <c r="A18" s="10">
        <v>45209.0</v>
      </c>
      <c r="B18" s="15">
        <v>0.0</v>
      </c>
      <c r="C18" s="15">
        <v>10.0</v>
      </c>
      <c r="D18" s="15">
        <v>10.0</v>
      </c>
      <c r="E18" s="15">
        <v>10.0</v>
      </c>
      <c r="F18" s="15">
        <v>10.0</v>
      </c>
      <c r="G18" s="15">
        <v>0.0</v>
      </c>
      <c r="H18" s="15">
        <v>0.0</v>
      </c>
      <c r="I18" s="15">
        <v>0.0</v>
      </c>
      <c r="J18" s="15">
        <v>0.0</v>
      </c>
      <c r="K18" s="7"/>
      <c r="L18" s="7"/>
      <c r="M18" s="7">
        <f t="shared" si="13"/>
        <v>40</v>
      </c>
      <c r="N18" s="15">
        <v>5.0</v>
      </c>
      <c r="O18" s="15">
        <v>0.0</v>
      </c>
      <c r="P18" s="15">
        <v>13.0</v>
      </c>
      <c r="Q18" s="15">
        <v>42.0</v>
      </c>
      <c r="R18" s="15">
        <v>0.0</v>
      </c>
      <c r="S18" s="15">
        <v>0.0</v>
      </c>
      <c r="T18" s="15">
        <v>0.0</v>
      </c>
      <c r="U18" s="15">
        <v>0.0</v>
      </c>
      <c r="V18" s="8"/>
      <c r="W18" s="8"/>
      <c r="X18" s="8">
        <f t="shared" si="14"/>
        <v>60</v>
      </c>
      <c r="Y18" s="8">
        <f t="shared" ref="Y18:AH18" si="25">sum(C18+N18)</f>
        <v>15</v>
      </c>
      <c r="Z18" s="8">
        <f t="shared" si="25"/>
        <v>10</v>
      </c>
      <c r="AA18" s="8">
        <f t="shared" si="25"/>
        <v>23</v>
      </c>
      <c r="AB18" s="8">
        <f t="shared" si="25"/>
        <v>52</v>
      </c>
      <c r="AC18" s="8">
        <f t="shared" si="25"/>
        <v>0</v>
      </c>
      <c r="AD18" s="8">
        <f t="shared" si="25"/>
        <v>0</v>
      </c>
      <c r="AE18" s="8">
        <f t="shared" si="25"/>
        <v>0</v>
      </c>
      <c r="AF18" s="8">
        <f t="shared" si="25"/>
        <v>0</v>
      </c>
      <c r="AG18" s="7">
        <f t="shared" si="25"/>
        <v>0</v>
      </c>
      <c r="AH18" s="7">
        <f t="shared" si="25"/>
        <v>0</v>
      </c>
      <c r="AI18" s="9">
        <f t="shared" si="3"/>
        <v>3</v>
      </c>
      <c r="AJ18" s="11">
        <f t="shared" si="4"/>
        <v>25</v>
      </c>
      <c r="AK18" s="11">
        <f t="array" ref="AK18">AVEDEV(IF(Y18:AF18&gt;0,Y18:AF18))</f>
        <v>13.5</v>
      </c>
      <c r="AL18" s="11">
        <f t="shared" si="23"/>
        <v>7.291666667</v>
      </c>
      <c r="AM18" s="12" t="s">
        <v>77</v>
      </c>
    </row>
    <row r="19" ht="15.75" customHeight="1">
      <c r="A19" s="10">
        <v>45210.0</v>
      </c>
      <c r="B19" s="19">
        <v>0.0</v>
      </c>
      <c r="C19" s="19">
        <v>9.0</v>
      </c>
      <c r="D19" s="19">
        <v>8.0</v>
      </c>
      <c r="E19" s="19">
        <v>23.0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7"/>
      <c r="L19" s="7"/>
      <c r="M19" s="7">
        <f t="shared" si="13"/>
        <v>40</v>
      </c>
      <c r="N19" s="19">
        <v>1.0</v>
      </c>
      <c r="O19" s="19">
        <v>2.0</v>
      </c>
      <c r="P19" s="19">
        <v>57.0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7"/>
      <c r="W19" s="7"/>
      <c r="X19" s="7">
        <f t="shared" si="14"/>
        <v>60</v>
      </c>
      <c r="Y19" s="7">
        <f t="shared" ref="Y19:AH19" si="26">sum(C19+N19)</f>
        <v>10</v>
      </c>
      <c r="Z19" s="7">
        <f t="shared" si="26"/>
        <v>10</v>
      </c>
      <c r="AA19" s="7">
        <f t="shared" si="26"/>
        <v>80</v>
      </c>
      <c r="AB19" s="7">
        <f t="shared" si="26"/>
        <v>0</v>
      </c>
      <c r="AC19" s="7">
        <f t="shared" si="26"/>
        <v>0</v>
      </c>
      <c r="AD19" s="7">
        <f t="shared" si="26"/>
        <v>0</v>
      </c>
      <c r="AE19" s="7">
        <f t="shared" si="26"/>
        <v>0</v>
      </c>
      <c r="AF19" s="7">
        <f t="shared" si="26"/>
        <v>0</v>
      </c>
      <c r="AG19" s="7">
        <f t="shared" si="26"/>
        <v>0</v>
      </c>
      <c r="AH19" s="7">
        <f t="shared" si="26"/>
        <v>0</v>
      </c>
      <c r="AI19" s="24">
        <f t="shared" si="3"/>
        <v>2</v>
      </c>
      <c r="AJ19" s="23">
        <f t="shared" si="4"/>
        <v>33.33333333</v>
      </c>
      <c r="AK19" s="23">
        <f t="array" ref="AK19">AVEDEV(IF(Y19:AF19&gt;0,Y19:AF19))</f>
        <v>31.11111111</v>
      </c>
      <c r="AL19" s="23">
        <f>AVEDEV(AJ18:AJ19)</f>
        <v>4.166666667</v>
      </c>
      <c r="AM19" s="12" t="s">
        <v>77</v>
      </c>
    </row>
    <row r="20" ht="15.75" customHeight="1">
      <c r="A20" s="10">
        <v>45211.0</v>
      </c>
      <c r="B20" s="19">
        <v>0.0</v>
      </c>
      <c r="C20" s="19">
        <v>31.0</v>
      </c>
      <c r="D20" s="19">
        <v>11.0</v>
      </c>
      <c r="E20" s="19">
        <v>0.0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7"/>
      <c r="L20" s="7"/>
      <c r="M20" s="7">
        <f t="shared" si="13"/>
        <v>42</v>
      </c>
      <c r="N20" s="19">
        <v>32.0</v>
      </c>
      <c r="O20" s="19">
        <v>26.0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7"/>
      <c r="W20" s="7"/>
      <c r="X20" s="7">
        <f t="shared" si="14"/>
        <v>58</v>
      </c>
      <c r="Y20" s="7">
        <f t="shared" ref="Y20:AH20" si="27">sum(C20+N20)</f>
        <v>63</v>
      </c>
      <c r="Z20" s="7">
        <f t="shared" si="27"/>
        <v>37</v>
      </c>
      <c r="AA20" s="7">
        <f t="shared" si="27"/>
        <v>0</v>
      </c>
      <c r="AB20" s="7">
        <f t="shared" si="27"/>
        <v>0</v>
      </c>
      <c r="AC20" s="7">
        <f t="shared" si="27"/>
        <v>0</v>
      </c>
      <c r="AD20" s="7">
        <f t="shared" si="27"/>
        <v>0</v>
      </c>
      <c r="AE20" s="7">
        <f t="shared" si="27"/>
        <v>0</v>
      </c>
      <c r="AF20" s="7">
        <f t="shared" si="27"/>
        <v>0</v>
      </c>
      <c r="AG20" s="7">
        <f t="shared" si="27"/>
        <v>0</v>
      </c>
      <c r="AH20" s="7">
        <f t="shared" si="27"/>
        <v>0</v>
      </c>
      <c r="AI20" s="24">
        <f t="shared" si="3"/>
        <v>1</v>
      </c>
      <c r="AJ20" s="23">
        <f t="shared" si="4"/>
        <v>50</v>
      </c>
      <c r="AK20" s="23">
        <f t="array" ref="AK20">AVEDEV(IF(Y20:AF20&gt;0,Y20:AF20))</f>
        <v>13</v>
      </c>
      <c r="AL20" s="23">
        <f>AVEDEV(AJ18:AJ20)</f>
        <v>9.259259259</v>
      </c>
      <c r="AM20" s="12" t="s">
        <v>77</v>
      </c>
    </row>
    <row r="21" ht="15.75" customHeight="1">
      <c r="A21" s="10">
        <v>45212.0</v>
      </c>
      <c r="B21" s="19">
        <v>0.0</v>
      </c>
      <c r="C21" s="19">
        <v>7.0</v>
      </c>
      <c r="D21" s="19">
        <v>7.0</v>
      </c>
      <c r="E21" s="19">
        <v>7.0</v>
      </c>
      <c r="F21" s="19">
        <v>8.0</v>
      </c>
      <c r="G21" s="19">
        <v>15.0</v>
      </c>
      <c r="H21" s="19">
        <v>12.0</v>
      </c>
      <c r="I21" s="19">
        <v>3.0</v>
      </c>
      <c r="J21" s="19">
        <v>0.0</v>
      </c>
      <c r="K21" s="7"/>
      <c r="L21" s="7"/>
      <c r="M21" s="7">
        <f t="shared" si="13"/>
        <v>59</v>
      </c>
      <c r="N21" s="19">
        <v>4.0</v>
      </c>
      <c r="O21" s="19">
        <v>4.0</v>
      </c>
      <c r="P21" s="19">
        <v>5.0</v>
      </c>
      <c r="Q21" s="19">
        <v>2.0</v>
      </c>
      <c r="R21" s="19">
        <v>16.0</v>
      </c>
      <c r="S21" s="19">
        <v>5.0</v>
      </c>
      <c r="T21" s="19">
        <v>5.0</v>
      </c>
      <c r="U21" s="19">
        <v>0.0</v>
      </c>
      <c r="V21" s="7"/>
      <c r="W21" s="7"/>
      <c r="X21" s="7">
        <f t="shared" si="14"/>
        <v>41</v>
      </c>
      <c r="Y21" s="7">
        <f t="shared" ref="Y21:AH21" si="28">sum(C21+N21)</f>
        <v>11</v>
      </c>
      <c r="Z21" s="7">
        <f t="shared" si="28"/>
        <v>11</v>
      </c>
      <c r="AA21" s="7">
        <f t="shared" si="28"/>
        <v>12</v>
      </c>
      <c r="AB21" s="7">
        <f t="shared" si="28"/>
        <v>10</v>
      </c>
      <c r="AC21" s="7">
        <f t="shared" si="28"/>
        <v>31</v>
      </c>
      <c r="AD21" s="7">
        <f t="shared" si="28"/>
        <v>17</v>
      </c>
      <c r="AE21" s="7">
        <f t="shared" si="28"/>
        <v>8</v>
      </c>
      <c r="AF21" s="7">
        <f t="shared" si="28"/>
        <v>0</v>
      </c>
      <c r="AG21" s="7">
        <f t="shared" si="28"/>
        <v>0</v>
      </c>
      <c r="AH21" s="7">
        <f t="shared" si="28"/>
        <v>0</v>
      </c>
      <c r="AI21" s="24">
        <f t="shared" si="3"/>
        <v>6</v>
      </c>
      <c r="AJ21" s="23">
        <f t="shared" si="4"/>
        <v>14.28571429</v>
      </c>
      <c r="AK21" s="23">
        <f t="array" ref="AK21">AVEDEV(IF(Y21:AF21&gt;0,Y21:AF21))</f>
        <v>5.551020408</v>
      </c>
      <c r="AL21" s="23">
        <f t="shared" ref="AL21:AL56" si="30">AVEDEV(AJ18:AJ21)</f>
        <v>11.01190476</v>
      </c>
      <c r="AM21" s="12" t="s">
        <v>77</v>
      </c>
    </row>
    <row r="22" ht="15.75" customHeight="1">
      <c r="A22" s="10">
        <v>45215.0</v>
      </c>
      <c r="B22" s="19">
        <v>0.0</v>
      </c>
      <c r="C22" s="19">
        <v>7.0</v>
      </c>
      <c r="D22" s="19">
        <v>13.0</v>
      </c>
      <c r="E22" s="19">
        <v>21.0</v>
      </c>
      <c r="F22" s="19">
        <v>7.0</v>
      </c>
      <c r="G22" s="19">
        <v>0.0</v>
      </c>
      <c r="H22" s="19">
        <v>0.0</v>
      </c>
      <c r="I22" s="19">
        <v>0.0</v>
      </c>
      <c r="J22" s="19">
        <v>0.0</v>
      </c>
      <c r="K22" s="7"/>
      <c r="L22" s="7"/>
      <c r="M22" s="7">
        <f t="shared" si="13"/>
        <v>48</v>
      </c>
      <c r="N22" s="19">
        <v>4.0</v>
      </c>
      <c r="O22" s="19">
        <v>18.0</v>
      </c>
      <c r="P22" s="19">
        <v>22.0</v>
      </c>
      <c r="Q22" s="19">
        <v>8.0</v>
      </c>
      <c r="R22" s="19">
        <v>0.0</v>
      </c>
      <c r="S22" s="19">
        <v>0.0</v>
      </c>
      <c r="T22" s="19">
        <v>0.0</v>
      </c>
      <c r="U22" s="19">
        <v>0.0</v>
      </c>
      <c r="V22" s="7"/>
      <c r="W22" s="7"/>
      <c r="X22" s="7">
        <f t="shared" si="14"/>
        <v>52</v>
      </c>
      <c r="Y22" s="7">
        <f t="shared" ref="Y22:AH22" si="29">sum(C22+N22)</f>
        <v>11</v>
      </c>
      <c r="Z22" s="7">
        <f t="shared" si="29"/>
        <v>31</v>
      </c>
      <c r="AA22" s="7">
        <f t="shared" si="29"/>
        <v>43</v>
      </c>
      <c r="AB22" s="7">
        <f t="shared" si="29"/>
        <v>15</v>
      </c>
      <c r="AC22" s="7">
        <f t="shared" si="29"/>
        <v>0</v>
      </c>
      <c r="AD22" s="7">
        <f t="shared" si="29"/>
        <v>0</v>
      </c>
      <c r="AE22" s="7">
        <f t="shared" si="29"/>
        <v>0</v>
      </c>
      <c r="AF22" s="7">
        <f t="shared" si="29"/>
        <v>0</v>
      </c>
      <c r="AG22" s="7">
        <f t="shared" si="29"/>
        <v>0</v>
      </c>
      <c r="AH22" s="7">
        <f t="shared" si="29"/>
        <v>0</v>
      </c>
      <c r="AI22" s="24">
        <f t="shared" si="3"/>
        <v>3</v>
      </c>
      <c r="AJ22" s="23">
        <f t="shared" si="4"/>
        <v>25</v>
      </c>
      <c r="AK22" s="23">
        <f t="array" ref="AK22">AVEDEV(IF(Y22:AF22&gt;0,Y22:AF22))</f>
        <v>12</v>
      </c>
      <c r="AL22" s="23">
        <f t="shared" si="30"/>
        <v>11.01190476</v>
      </c>
      <c r="AM22" s="12" t="s">
        <v>77</v>
      </c>
    </row>
    <row r="23" ht="15.75" customHeight="1">
      <c r="A23" s="10">
        <v>45216.0</v>
      </c>
      <c r="B23" s="19">
        <v>0.0</v>
      </c>
      <c r="C23" s="19">
        <v>9.0</v>
      </c>
      <c r="D23" s="19">
        <v>15.0</v>
      </c>
      <c r="E23" s="19">
        <v>16.0</v>
      </c>
      <c r="F23" s="19">
        <v>7.0</v>
      </c>
      <c r="G23" s="19">
        <v>8.0</v>
      </c>
      <c r="H23" s="19">
        <v>2.0</v>
      </c>
      <c r="I23" s="19">
        <v>0.0</v>
      </c>
      <c r="J23" s="19">
        <v>0.0</v>
      </c>
      <c r="K23" s="7"/>
      <c r="L23" s="7"/>
      <c r="M23" s="7">
        <f t="shared" si="13"/>
        <v>57</v>
      </c>
      <c r="N23" s="19">
        <v>1.0</v>
      </c>
      <c r="O23" s="19">
        <v>17.0</v>
      </c>
      <c r="P23" s="19">
        <v>16.0</v>
      </c>
      <c r="Q23" s="19">
        <v>6.0</v>
      </c>
      <c r="R23" s="19">
        <v>2.0</v>
      </c>
      <c r="S23" s="19">
        <v>1.0</v>
      </c>
      <c r="T23" s="19">
        <v>0.0</v>
      </c>
      <c r="U23" s="19">
        <v>0.0</v>
      </c>
      <c r="V23" s="7"/>
      <c r="W23" s="7"/>
      <c r="X23" s="7">
        <f t="shared" si="14"/>
        <v>43</v>
      </c>
      <c r="Y23" s="7">
        <f t="shared" ref="Y23:AH23" si="31">sum(C23+N23)</f>
        <v>10</v>
      </c>
      <c r="Z23" s="7">
        <f t="shared" si="31"/>
        <v>32</v>
      </c>
      <c r="AA23" s="7">
        <f t="shared" si="31"/>
        <v>32</v>
      </c>
      <c r="AB23" s="7">
        <f t="shared" si="31"/>
        <v>13</v>
      </c>
      <c r="AC23" s="7">
        <f t="shared" si="31"/>
        <v>10</v>
      </c>
      <c r="AD23" s="7">
        <f t="shared" si="31"/>
        <v>3</v>
      </c>
      <c r="AE23" s="7">
        <f t="shared" si="31"/>
        <v>0</v>
      </c>
      <c r="AF23" s="7">
        <f t="shared" si="31"/>
        <v>0</v>
      </c>
      <c r="AG23" s="7">
        <f t="shared" si="31"/>
        <v>0</v>
      </c>
      <c r="AH23" s="7">
        <f t="shared" si="31"/>
        <v>0</v>
      </c>
      <c r="AI23" s="24">
        <f t="shared" si="3"/>
        <v>5</v>
      </c>
      <c r="AJ23" s="23">
        <f t="shared" si="4"/>
        <v>16.66666667</v>
      </c>
      <c r="AK23" s="23">
        <f t="array" ref="AK23">AVEDEV(IF(Y23:AF23&gt;0,Y23:AF23))</f>
        <v>10.22222222</v>
      </c>
      <c r="AL23" s="23">
        <f t="shared" si="30"/>
        <v>11.75595238</v>
      </c>
      <c r="AM23" s="12" t="s">
        <v>77</v>
      </c>
    </row>
    <row r="24" ht="15.75" customHeight="1">
      <c r="A24" s="10">
        <v>45217.0</v>
      </c>
      <c r="B24" s="19">
        <v>0.0</v>
      </c>
      <c r="C24" s="19">
        <v>9.0</v>
      </c>
      <c r="D24" s="19">
        <v>8.0</v>
      </c>
      <c r="E24" s="19">
        <v>7.0</v>
      </c>
      <c r="F24" s="19">
        <v>8.0</v>
      </c>
      <c r="G24" s="19">
        <v>7.0</v>
      </c>
      <c r="H24" s="19">
        <v>13.0</v>
      </c>
      <c r="I24" s="19">
        <v>5.0</v>
      </c>
      <c r="J24" s="19">
        <v>0.0</v>
      </c>
      <c r="K24" s="7"/>
      <c r="L24" s="7"/>
      <c r="M24" s="7">
        <f t="shared" si="13"/>
        <v>57</v>
      </c>
      <c r="N24" s="19">
        <v>6.0</v>
      </c>
      <c r="O24" s="19">
        <v>2.0</v>
      </c>
      <c r="P24" s="19">
        <v>3.0</v>
      </c>
      <c r="Q24" s="19">
        <v>5.0</v>
      </c>
      <c r="R24" s="19">
        <v>3.0</v>
      </c>
      <c r="S24" s="19">
        <v>16.0</v>
      </c>
      <c r="T24" s="19">
        <v>8.0</v>
      </c>
      <c r="U24" s="19">
        <v>0.0</v>
      </c>
      <c r="V24" s="7"/>
      <c r="W24" s="7"/>
      <c r="X24" s="7">
        <f t="shared" si="14"/>
        <v>43</v>
      </c>
      <c r="Y24" s="7">
        <f t="shared" ref="Y24:AH24" si="32">sum(C24+N24)</f>
        <v>15</v>
      </c>
      <c r="Z24" s="7">
        <f t="shared" si="32"/>
        <v>10</v>
      </c>
      <c r="AA24" s="7">
        <f t="shared" si="32"/>
        <v>10</v>
      </c>
      <c r="AB24" s="7">
        <f t="shared" si="32"/>
        <v>13</v>
      </c>
      <c r="AC24" s="7">
        <f t="shared" si="32"/>
        <v>10</v>
      </c>
      <c r="AD24" s="7">
        <f t="shared" si="32"/>
        <v>29</v>
      </c>
      <c r="AE24" s="7">
        <f t="shared" si="32"/>
        <v>13</v>
      </c>
      <c r="AF24" s="7">
        <f t="shared" si="32"/>
        <v>0</v>
      </c>
      <c r="AG24" s="7">
        <f t="shared" si="32"/>
        <v>0</v>
      </c>
      <c r="AH24" s="7">
        <f t="shared" si="32"/>
        <v>0</v>
      </c>
      <c r="AI24" s="24">
        <f t="shared" si="3"/>
        <v>6</v>
      </c>
      <c r="AJ24" s="23">
        <f t="shared" si="4"/>
        <v>14.28571429</v>
      </c>
      <c r="AK24" s="23">
        <f t="array" ref="AK24">AVEDEV(IF(Y24:AF24&gt;0,Y24:AF24))</f>
        <v>4.408163265</v>
      </c>
      <c r="AL24" s="23">
        <f t="shared" si="30"/>
        <v>3.720238095</v>
      </c>
      <c r="AM24" s="12" t="s">
        <v>77</v>
      </c>
    </row>
    <row r="25" ht="15.75" customHeight="1">
      <c r="A25" s="10">
        <v>45218.0</v>
      </c>
      <c r="B25" s="19">
        <v>0.0</v>
      </c>
      <c r="C25" s="19">
        <v>9.0</v>
      </c>
      <c r="D25" s="19">
        <v>7.0</v>
      </c>
      <c r="E25" s="19">
        <v>21.0</v>
      </c>
      <c r="F25" s="19">
        <v>7.0</v>
      </c>
      <c r="G25" s="19">
        <v>9.0</v>
      </c>
      <c r="H25" s="19">
        <v>0.0</v>
      </c>
      <c r="I25" s="19">
        <v>0.0</v>
      </c>
      <c r="J25" s="19">
        <v>0.0</v>
      </c>
      <c r="K25" s="7"/>
      <c r="L25" s="7"/>
      <c r="M25" s="7">
        <f t="shared" si="13"/>
        <v>53</v>
      </c>
      <c r="N25" s="19">
        <v>1.0</v>
      </c>
      <c r="O25" s="19">
        <v>4.0</v>
      </c>
      <c r="P25" s="19">
        <v>26.0</v>
      </c>
      <c r="Q25" s="19">
        <v>6.0</v>
      </c>
      <c r="R25" s="19">
        <v>10.0</v>
      </c>
      <c r="S25" s="19">
        <v>0.0</v>
      </c>
      <c r="T25" s="19">
        <v>0.0</v>
      </c>
      <c r="U25" s="19">
        <v>0.0</v>
      </c>
      <c r="V25" s="7"/>
      <c r="W25" s="7"/>
      <c r="X25" s="7">
        <f t="shared" si="14"/>
        <v>47</v>
      </c>
      <c r="Y25" s="7">
        <f t="shared" ref="Y25:AH25" si="33">sum(C25+N25)</f>
        <v>10</v>
      </c>
      <c r="Z25" s="7">
        <f t="shared" si="33"/>
        <v>11</v>
      </c>
      <c r="AA25" s="7">
        <f t="shared" si="33"/>
        <v>47</v>
      </c>
      <c r="AB25" s="7">
        <f t="shared" si="33"/>
        <v>13</v>
      </c>
      <c r="AC25" s="7">
        <f t="shared" si="33"/>
        <v>19</v>
      </c>
      <c r="AD25" s="7">
        <f t="shared" si="33"/>
        <v>0</v>
      </c>
      <c r="AE25" s="7">
        <f t="shared" si="33"/>
        <v>0</v>
      </c>
      <c r="AF25" s="7">
        <f t="shared" si="33"/>
        <v>0</v>
      </c>
      <c r="AG25" s="7">
        <f t="shared" si="33"/>
        <v>0</v>
      </c>
      <c r="AH25" s="7">
        <f t="shared" si="33"/>
        <v>0</v>
      </c>
      <c r="AI25" s="24">
        <f t="shared" si="3"/>
        <v>4</v>
      </c>
      <c r="AJ25" s="23">
        <f t="shared" si="4"/>
        <v>20</v>
      </c>
      <c r="AK25" s="23">
        <f t="array" ref="AK25">AVEDEV(IF(Y25:AF25&gt;0,Y25:AF25))</f>
        <v>10.8</v>
      </c>
      <c r="AL25" s="23">
        <f t="shared" si="30"/>
        <v>3.511904762</v>
      </c>
      <c r="AM25" s="12" t="s">
        <v>77</v>
      </c>
    </row>
    <row r="26" ht="15.75" customHeight="1">
      <c r="A26" s="10">
        <v>45219.0</v>
      </c>
      <c r="B26" s="19">
        <v>0.0</v>
      </c>
      <c r="C26" s="19">
        <v>8.0</v>
      </c>
      <c r="D26" s="19">
        <v>10.0</v>
      </c>
      <c r="E26" s="19">
        <v>9.0</v>
      </c>
      <c r="F26" s="19">
        <v>8.0</v>
      </c>
      <c r="G26" s="19">
        <v>7.0</v>
      </c>
      <c r="H26" s="19">
        <v>7.0</v>
      </c>
      <c r="I26" s="19">
        <v>10.0</v>
      </c>
      <c r="J26" s="19">
        <v>5.0</v>
      </c>
      <c r="K26" s="7"/>
      <c r="L26" s="7"/>
      <c r="M26" s="7">
        <f t="shared" si="13"/>
        <v>64</v>
      </c>
      <c r="N26" s="19">
        <v>2.0</v>
      </c>
      <c r="O26" s="19">
        <v>0.0</v>
      </c>
      <c r="P26" s="19">
        <v>10.0</v>
      </c>
      <c r="Q26" s="19">
        <v>2.0</v>
      </c>
      <c r="R26" s="19">
        <v>4.0</v>
      </c>
      <c r="S26" s="19">
        <v>4.0</v>
      </c>
      <c r="T26" s="19">
        <v>11.0</v>
      </c>
      <c r="U26" s="19">
        <v>3.0</v>
      </c>
      <c r="V26" s="7"/>
      <c r="W26" s="7"/>
      <c r="X26" s="7">
        <f t="shared" si="14"/>
        <v>36</v>
      </c>
      <c r="Y26" s="7">
        <f t="shared" ref="Y26:AH26" si="34">sum(C26+N26)</f>
        <v>10</v>
      </c>
      <c r="Z26" s="7">
        <f t="shared" si="34"/>
        <v>10</v>
      </c>
      <c r="AA26" s="7">
        <f t="shared" si="34"/>
        <v>19</v>
      </c>
      <c r="AB26" s="7">
        <f t="shared" si="34"/>
        <v>10</v>
      </c>
      <c r="AC26" s="7">
        <f t="shared" si="34"/>
        <v>11</v>
      </c>
      <c r="AD26" s="7">
        <f t="shared" si="34"/>
        <v>11</v>
      </c>
      <c r="AE26" s="7">
        <f t="shared" si="34"/>
        <v>21</v>
      </c>
      <c r="AF26" s="7">
        <f t="shared" si="34"/>
        <v>8</v>
      </c>
      <c r="AG26" s="7">
        <f t="shared" si="34"/>
        <v>0</v>
      </c>
      <c r="AH26" s="7">
        <f t="shared" si="34"/>
        <v>0</v>
      </c>
      <c r="AI26" s="24">
        <f t="shared" si="3"/>
        <v>7</v>
      </c>
      <c r="AJ26" s="23">
        <f t="shared" si="4"/>
        <v>12.5</v>
      </c>
      <c r="AK26" s="23">
        <f t="array" ref="AK26">AVEDEV(IF(Y26:AF26&gt;0,Y26:AF26))</f>
        <v>3.75</v>
      </c>
      <c r="AL26" s="23">
        <f t="shared" si="30"/>
        <v>2.470238095</v>
      </c>
      <c r="AM26" s="12" t="s">
        <v>77</v>
      </c>
    </row>
    <row r="27" ht="15.75" customHeight="1">
      <c r="A27" s="10">
        <v>45222.0</v>
      </c>
      <c r="B27" s="19">
        <v>0.0</v>
      </c>
      <c r="C27" s="19">
        <v>24.0</v>
      </c>
      <c r="D27" s="19">
        <v>15.0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7"/>
      <c r="L27" s="7"/>
      <c r="M27" s="7">
        <f t="shared" si="13"/>
        <v>39</v>
      </c>
      <c r="N27" s="19">
        <v>23.0</v>
      </c>
      <c r="O27" s="19">
        <v>38.0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7"/>
      <c r="W27" s="7"/>
      <c r="X27" s="7">
        <f t="shared" si="14"/>
        <v>61</v>
      </c>
      <c r="Y27" s="7">
        <f t="shared" ref="Y27:AH27" si="35">sum(C27+N27)</f>
        <v>47</v>
      </c>
      <c r="Z27" s="7">
        <f t="shared" si="35"/>
        <v>53</v>
      </c>
      <c r="AA27" s="7">
        <f t="shared" si="35"/>
        <v>0</v>
      </c>
      <c r="AB27" s="7">
        <f t="shared" si="35"/>
        <v>0</v>
      </c>
      <c r="AC27" s="7">
        <f t="shared" si="35"/>
        <v>0</v>
      </c>
      <c r="AD27" s="7">
        <f t="shared" si="35"/>
        <v>0</v>
      </c>
      <c r="AE27" s="7">
        <f t="shared" si="35"/>
        <v>0</v>
      </c>
      <c r="AF27" s="7">
        <f t="shared" si="35"/>
        <v>0</v>
      </c>
      <c r="AG27" s="7">
        <f t="shared" si="35"/>
        <v>0</v>
      </c>
      <c r="AH27" s="7">
        <f t="shared" si="35"/>
        <v>0</v>
      </c>
      <c r="AI27" s="24">
        <f t="shared" si="3"/>
        <v>1</v>
      </c>
      <c r="AJ27" s="23">
        <f t="shared" si="4"/>
        <v>50</v>
      </c>
      <c r="AK27" s="23">
        <f t="array" ref="AK27">AVEDEV(IF(Y27:AF27&gt;0,Y27:AF27))</f>
        <v>3</v>
      </c>
      <c r="AL27" s="23">
        <f t="shared" si="30"/>
        <v>12.90178571</v>
      </c>
      <c r="AM27" s="12" t="s">
        <v>77</v>
      </c>
    </row>
    <row r="28" ht="15.75" customHeight="1">
      <c r="A28" s="10">
        <v>45223.0</v>
      </c>
      <c r="B28" s="19">
        <v>0.0</v>
      </c>
      <c r="C28" s="19">
        <v>13.0</v>
      </c>
      <c r="D28" s="19">
        <v>13.0</v>
      </c>
      <c r="E28" s="19">
        <v>10.0</v>
      </c>
      <c r="F28" s="19">
        <v>7.0</v>
      </c>
      <c r="G28" s="19">
        <v>8.0</v>
      </c>
      <c r="H28" s="19">
        <v>1.0</v>
      </c>
      <c r="I28" s="19">
        <v>0.0</v>
      </c>
      <c r="J28" s="19">
        <v>0.0</v>
      </c>
      <c r="K28" s="7"/>
      <c r="L28" s="7"/>
      <c r="M28" s="7">
        <f t="shared" si="13"/>
        <v>52</v>
      </c>
      <c r="N28" s="19">
        <v>11.0</v>
      </c>
      <c r="O28" s="19">
        <v>13.0</v>
      </c>
      <c r="P28" s="19">
        <v>10.0</v>
      </c>
      <c r="Q28" s="19">
        <v>3.0</v>
      </c>
      <c r="R28" s="19">
        <v>8.0</v>
      </c>
      <c r="S28" s="19">
        <v>3.0</v>
      </c>
      <c r="T28" s="19">
        <v>0.0</v>
      </c>
      <c r="U28" s="19">
        <v>0.0</v>
      </c>
      <c r="V28" s="7"/>
      <c r="W28" s="7"/>
      <c r="X28" s="7">
        <f t="shared" si="14"/>
        <v>48</v>
      </c>
      <c r="Y28" s="7">
        <f t="shared" ref="Y28:AH28" si="36">sum(C28+N28)</f>
        <v>24</v>
      </c>
      <c r="Z28" s="7">
        <f t="shared" si="36"/>
        <v>26</v>
      </c>
      <c r="AA28" s="7">
        <f t="shared" si="36"/>
        <v>20</v>
      </c>
      <c r="AB28" s="7">
        <f t="shared" si="36"/>
        <v>10</v>
      </c>
      <c r="AC28" s="7">
        <f t="shared" si="36"/>
        <v>16</v>
      </c>
      <c r="AD28" s="7">
        <f t="shared" si="36"/>
        <v>4</v>
      </c>
      <c r="AE28" s="7">
        <f t="shared" si="36"/>
        <v>0</v>
      </c>
      <c r="AF28" s="7">
        <f t="shared" si="36"/>
        <v>0</v>
      </c>
      <c r="AG28" s="7">
        <f t="shared" si="36"/>
        <v>0</v>
      </c>
      <c r="AH28" s="7">
        <f t="shared" si="36"/>
        <v>0</v>
      </c>
      <c r="AI28" s="24">
        <f t="shared" si="3"/>
        <v>5</v>
      </c>
      <c r="AJ28" s="23">
        <f t="shared" si="4"/>
        <v>16.66666667</v>
      </c>
      <c r="AK28" s="23">
        <f t="array" ref="AK28">AVEDEV(IF(Y28:AF28&gt;0,Y28:AF28))</f>
        <v>6.666666667</v>
      </c>
      <c r="AL28" s="23">
        <f t="shared" si="30"/>
        <v>12.60416667</v>
      </c>
      <c r="AM28" s="12" t="s">
        <v>77</v>
      </c>
    </row>
    <row r="29" ht="15.75" customHeight="1">
      <c r="A29" s="10">
        <v>45224.0</v>
      </c>
      <c r="B29" s="19">
        <v>0.0</v>
      </c>
      <c r="C29" s="19">
        <v>26.0</v>
      </c>
      <c r="D29" s="19">
        <v>7.0</v>
      </c>
      <c r="E29" s="19">
        <v>7.0</v>
      </c>
      <c r="F29" s="19">
        <v>10.0</v>
      </c>
      <c r="G29" s="19">
        <v>5.0</v>
      </c>
      <c r="H29" s="19">
        <v>0.0</v>
      </c>
      <c r="I29" s="19">
        <v>0.0</v>
      </c>
      <c r="J29" s="19">
        <v>0.0</v>
      </c>
      <c r="K29" s="7"/>
      <c r="L29" s="7"/>
      <c r="M29" s="7">
        <f t="shared" si="13"/>
        <v>55</v>
      </c>
      <c r="N29" s="19">
        <v>27.0</v>
      </c>
      <c r="O29" s="19">
        <v>3.0</v>
      </c>
      <c r="P29" s="19">
        <v>3.0</v>
      </c>
      <c r="Q29" s="19">
        <v>8.0</v>
      </c>
      <c r="R29" s="19">
        <v>4.0</v>
      </c>
      <c r="S29" s="19">
        <v>0.0</v>
      </c>
      <c r="T29" s="19">
        <v>0.0</v>
      </c>
      <c r="U29" s="19">
        <v>0.0</v>
      </c>
      <c r="V29" s="7"/>
      <c r="W29" s="7"/>
      <c r="X29" s="7">
        <f t="shared" si="14"/>
        <v>45</v>
      </c>
      <c r="Y29" s="7">
        <f t="shared" ref="Y29:AH29" si="37">sum(C29+N29)</f>
        <v>53</v>
      </c>
      <c r="Z29" s="7">
        <f t="shared" si="37"/>
        <v>10</v>
      </c>
      <c r="AA29" s="7">
        <f t="shared" si="37"/>
        <v>10</v>
      </c>
      <c r="AB29" s="7">
        <f t="shared" si="37"/>
        <v>18</v>
      </c>
      <c r="AC29" s="7">
        <f t="shared" si="37"/>
        <v>9</v>
      </c>
      <c r="AD29" s="7">
        <f t="shared" si="37"/>
        <v>0</v>
      </c>
      <c r="AE29" s="7">
        <f t="shared" si="37"/>
        <v>0</v>
      </c>
      <c r="AF29" s="7">
        <f t="shared" si="37"/>
        <v>0</v>
      </c>
      <c r="AG29" s="7">
        <f t="shared" si="37"/>
        <v>0</v>
      </c>
      <c r="AH29" s="7">
        <f t="shared" si="37"/>
        <v>0</v>
      </c>
      <c r="AI29" s="24">
        <f t="shared" si="3"/>
        <v>4</v>
      </c>
      <c r="AJ29" s="23">
        <f t="shared" si="4"/>
        <v>20</v>
      </c>
      <c r="AK29" s="23">
        <f t="array" ref="AK29">AVEDEV(IF(Y29:AF29&gt;0,Y29:AF29))</f>
        <v>13.2</v>
      </c>
      <c r="AL29" s="23">
        <f t="shared" si="30"/>
        <v>12.60416667</v>
      </c>
      <c r="AM29" s="12" t="s">
        <v>77</v>
      </c>
    </row>
    <row r="30" ht="15.75" customHeight="1">
      <c r="A30" s="10">
        <v>45225.0</v>
      </c>
      <c r="B30" s="21">
        <v>0.0</v>
      </c>
      <c r="C30" s="21">
        <v>8.0</v>
      </c>
      <c r="D30" s="21">
        <v>9.0</v>
      </c>
      <c r="E30" s="21">
        <v>24.0</v>
      </c>
      <c r="F30" s="21">
        <v>7.0</v>
      </c>
      <c r="G30" s="21">
        <v>7.0</v>
      </c>
      <c r="H30" s="21">
        <v>0.0</v>
      </c>
      <c r="I30" s="21">
        <v>0.0</v>
      </c>
      <c r="J30" s="21">
        <v>0.0</v>
      </c>
      <c r="K30" s="7"/>
      <c r="L30" s="7"/>
      <c r="M30" s="7">
        <f t="shared" si="13"/>
        <v>55</v>
      </c>
      <c r="N30" s="21">
        <v>5.0</v>
      </c>
      <c r="O30" s="21">
        <v>1.0</v>
      </c>
      <c r="P30" s="21">
        <v>27.0</v>
      </c>
      <c r="Q30" s="21">
        <v>5.0</v>
      </c>
      <c r="R30" s="21">
        <v>7.0</v>
      </c>
      <c r="S30" s="21">
        <v>0.0</v>
      </c>
      <c r="T30" s="21">
        <v>0.0</v>
      </c>
      <c r="U30" s="21">
        <v>0.0</v>
      </c>
      <c r="V30" s="7"/>
      <c r="W30" s="7"/>
      <c r="X30" s="7">
        <f t="shared" si="14"/>
        <v>45</v>
      </c>
      <c r="Y30" s="7">
        <f t="shared" ref="Y30:AH30" si="38">sum(C30+N30)</f>
        <v>13</v>
      </c>
      <c r="Z30" s="7">
        <f t="shared" si="38"/>
        <v>10</v>
      </c>
      <c r="AA30" s="7">
        <f t="shared" si="38"/>
        <v>51</v>
      </c>
      <c r="AB30" s="7">
        <f t="shared" si="38"/>
        <v>12</v>
      </c>
      <c r="AC30" s="7">
        <f t="shared" si="38"/>
        <v>14</v>
      </c>
      <c r="AD30" s="7">
        <f t="shared" si="38"/>
        <v>0</v>
      </c>
      <c r="AE30" s="7">
        <f t="shared" si="38"/>
        <v>0</v>
      </c>
      <c r="AF30" s="7">
        <f t="shared" si="38"/>
        <v>0</v>
      </c>
      <c r="AG30" s="7">
        <f t="shared" si="38"/>
        <v>0</v>
      </c>
      <c r="AH30" s="7">
        <f t="shared" si="38"/>
        <v>0</v>
      </c>
      <c r="AI30" s="24">
        <f t="shared" si="3"/>
        <v>4</v>
      </c>
      <c r="AJ30" s="23">
        <f t="shared" si="4"/>
        <v>20</v>
      </c>
      <c r="AK30" s="23">
        <f t="array" ref="AK30">AVEDEV(IF(Y30:AF30&gt;0,Y30:AF30))</f>
        <v>12.4</v>
      </c>
      <c r="AL30" s="23">
        <f t="shared" si="30"/>
        <v>11.66666667</v>
      </c>
      <c r="AM30" s="12" t="s">
        <v>77</v>
      </c>
    </row>
    <row r="31" ht="15.75" customHeight="1">
      <c r="A31" s="10">
        <v>45226.0</v>
      </c>
      <c r="B31" s="21">
        <v>0.0</v>
      </c>
      <c r="C31" s="21">
        <v>10.0</v>
      </c>
      <c r="D31" s="21">
        <v>25.0</v>
      </c>
      <c r="E31" s="21">
        <v>5.0</v>
      </c>
      <c r="F31" s="21">
        <v>0.0</v>
      </c>
      <c r="G31" s="21">
        <v>0.0</v>
      </c>
      <c r="H31" s="21">
        <v>0.0</v>
      </c>
      <c r="I31" s="21">
        <v>0.0</v>
      </c>
      <c r="J31" s="21">
        <v>0.0</v>
      </c>
      <c r="K31" s="7"/>
      <c r="L31" s="7"/>
      <c r="M31" s="7">
        <f t="shared" si="13"/>
        <v>40</v>
      </c>
      <c r="N31" s="21">
        <v>8.0</v>
      </c>
      <c r="O31" s="21">
        <v>42.0</v>
      </c>
      <c r="P31" s="21">
        <v>10.0</v>
      </c>
      <c r="Q31" s="21">
        <v>0.0</v>
      </c>
      <c r="R31" s="21">
        <v>0.0</v>
      </c>
      <c r="S31" s="21">
        <v>0.0</v>
      </c>
      <c r="T31" s="21">
        <v>0.0</v>
      </c>
      <c r="U31" s="21">
        <v>0.0</v>
      </c>
      <c r="V31" s="7"/>
      <c r="W31" s="7"/>
      <c r="X31" s="7">
        <f t="shared" si="14"/>
        <v>60</v>
      </c>
      <c r="Y31" s="7">
        <f t="shared" ref="Y31:AH31" si="39">sum(C31+N31)</f>
        <v>18</v>
      </c>
      <c r="Z31" s="7">
        <f t="shared" si="39"/>
        <v>67</v>
      </c>
      <c r="AA31" s="7">
        <f t="shared" si="39"/>
        <v>15</v>
      </c>
      <c r="AB31" s="7">
        <f t="shared" si="39"/>
        <v>0</v>
      </c>
      <c r="AC31" s="7">
        <f t="shared" si="39"/>
        <v>0</v>
      </c>
      <c r="AD31" s="7">
        <f t="shared" si="39"/>
        <v>0</v>
      </c>
      <c r="AE31" s="7">
        <f t="shared" si="39"/>
        <v>0</v>
      </c>
      <c r="AF31" s="7">
        <f t="shared" si="39"/>
        <v>0</v>
      </c>
      <c r="AG31" s="7">
        <f t="shared" si="39"/>
        <v>0</v>
      </c>
      <c r="AH31" s="7">
        <f t="shared" si="39"/>
        <v>0</v>
      </c>
      <c r="AI31" s="24">
        <f t="shared" si="3"/>
        <v>2</v>
      </c>
      <c r="AJ31" s="23">
        <f t="shared" si="4"/>
        <v>33.33333333</v>
      </c>
      <c r="AK31" s="23">
        <f t="array" ref="AK31">AVEDEV(IF(Y31:AF31&gt;0,Y31:AF31))</f>
        <v>22.44444444</v>
      </c>
      <c r="AL31" s="23">
        <f t="shared" si="30"/>
        <v>5.416666667</v>
      </c>
      <c r="AM31" s="12" t="s">
        <v>77</v>
      </c>
    </row>
    <row r="32" ht="15.75" customHeight="1">
      <c r="A32" s="25">
        <v>45229.0</v>
      </c>
      <c r="B32" s="21">
        <v>0.0</v>
      </c>
      <c r="C32" s="21">
        <v>8.0</v>
      </c>
      <c r="D32" s="21">
        <v>7.0</v>
      </c>
      <c r="E32" s="21">
        <v>20.0</v>
      </c>
      <c r="F32" s="21">
        <v>7.0</v>
      </c>
      <c r="G32" s="21">
        <v>3.0</v>
      </c>
      <c r="H32" s="21">
        <v>0.0</v>
      </c>
      <c r="I32" s="21">
        <v>0.0</v>
      </c>
      <c r="J32" s="21">
        <v>0.0</v>
      </c>
      <c r="K32" s="7"/>
      <c r="L32" s="7"/>
      <c r="M32" s="7">
        <f t="shared" si="13"/>
        <v>45</v>
      </c>
      <c r="N32" s="21">
        <v>2.0</v>
      </c>
      <c r="O32" s="21">
        <v>7.0</v>
      </c>
      <c r="P32" s="21">
        <v>36.0</v>
      </c>
      <c r="Q32" s="21">
        <v>3.0</v>
      </c>
      <c r="R32" s="21">
        <v>7.0</v>
      </c>
      <c r="S32" s="21">
        <v>0.0</v>
      </c>
      <c r="T32" s="21">
        <v>0.0</v>
      </c>
      <c r="U32" s="21">
        <v>0.0</v>
      </c>
      <c r="V32" s="7"/>
      <c r="W32" s="7"/>
      <c r="X32" s="7">
        <f t="shared" si="14"/>
        <v>55</v>
      </c>
      <c r="Y32" s="7">
        <f t="shared" ref="Y32:AH32" si="40">sum(C32+N32)</f>
        <v>10</v>
      </c>
      <c r="Z32" s="7">
        <f t="shared" si="40"/>
        <v>14</v>
      </c>
      <c r="AA32" s="7">
        <f t="shared" si="40"/>
        <v>56</v>
      </c>
      <c r="AB32" s="7">
        <f t="shared" si="40"/>
        <v>10</v>
      </c>
      <c r="AC32" s="7">
        <f t="shared" si="40"/>
        <v>10</v>
      </c>
      <c r="AD32" s="7">
        <f t="shared" si="40"/>
        <v>0</v>
      </c>
      <c r="AE32" s="7">
        <f t="shared" si="40"/>
        <v>0</v>
      </c>
      <c r="AF32" s="7">
        <f t="shared" si="40"/>
        <v>0</v>
      </c>
      <c r="AG32" s="7">
        <f t="shared" si="40"/>
        <v>0</v>
      </c>
      <c r="AH32" s="7">
        <f t="shared" si="40"/>
        <v>0</v>
      </c>
      <c r="AI32" s="24">
        <f t="shared" si="3"/>
        <v>4</v>
      </c>
      <c r="AJ32" s="23">
        <f t="shared" si="4"/>
        <v>20</v>
      </c>
      <c r="AK32" s="23">
        <f t="array" ref="AK32">AVEDEV(IF(Y32:AF32&gt;0,Y32:AF32))</f>
        <v>14.4</v>
      </c>
      <c r="AL32" s="23">
        <f t="shared" si="30"/>
        <v>5</v>
      </c>
      <c r="AM32" s="12" t="s">
        <v>77</v>
      </c>
    </row>
    <row r="33" ht="15.75" customHeight="1">
      <c r="A33" s="25">
        <v>45230.0</v>
      </c>
      <c r="B33" s="21">
        <v>0.0</v>
      </c>
      <c r="C33" s="21">
        <v>11.0</v>
      </c>
      <c r="D33" s="21">
        <v>7.0</v>
      </c>
      <c r="E33" s="21">
        <v>16.0</v>
      </c>
      <c r="F33" s="21">
        <v>13.0</v>
      </c>
      <c r="G33" s="21">
        <v>8.0</v>
      </c>
      <c r="H33" s="21">
        <v>0.0</v>
      </c>
      <c r="I33" s="21">
        <v>0.0</v>
      </c>
      <c r="J33" s="21">
        <v>0.0</v>
      </c>
      <c r="K33" s="7"/>
      <c r="L33" s="7"/>
      <c r="M33" s="7">
        <f t="shared" si="13"/>
        <v>55</v>
      </c>
      <c r="N33" s="21">
        <v>8.0</v>
      </c>
      <c r="O33" s="21">
        <v>5.0</v>
      </c>
      <c r="P33" s="21">
        <v>21.0</v>
      </c>
      <c r="Q33" s="21">
        <v>10.0</v>
      </c>
      <c r="R33" s="21">
        <v>1.0</v>
      </c>
      <c r="S33" s="21">
        <v>0.0</v>
      </c>
      <c r="T33" s="21">
        <v>0.0</v>
      </c>
      <c r="U33" s="21">
        <v>0.0</v>
      </c>
      <c r="V33" s="7"/>
      <c r="W33" s="7"/>
      <c r="X33" s="7">
        <f t="shared" si="14"/>
        <v>45</v>
      </c>
      <c r="Y33" s="7">
        <f t="shared" ref="Y33:AH33" si="41">sum(C33+N33)</f>
        <v>19</v>
      </c>
      <c r="Z33" s="7">
        <f t="shared" si="41"/>
        <v>12</v>
      </c>
      <c r="AA33" s="7">
        <f t="shared" si="41"/>
        <v>37</v>
      </c>
      <c r="AB33" s="7">
        <f t="shared" si="41"/>
        <v>23</v>
      </c>
      <c r="AC33" s="7">
        <f t="shared" si="41"/>
        <v>9</v>
      </c>
      <c r="AD33" s="7">
        <f t="shared" si="41"/>
        <v>0</v>
      </c>
      <c r="AE33" s="7">
        <f t="shared" si="41"/>
        <v>0</v>
      </c>
      <c r="AF33" s="7">
        <f t="shared" si="41"/>
        <v>0</v>
      </c>
      <c r="AG33" s="7">
        <f t="shared" si="41"/>
        <v>0</v>
      </c>
      <c r="AH33" s="7">
        <f t="shared" si="41"/>
        <v>0</v>
      </c>
      <c r="AI33" s="24">
        <f t="shared" si="3"/>
        <v>4</v>
      </c>
      <c r="AJ33" s="23">
        <f t="shared" si="4"/>
        <v>20</v>
      </c>
      <c r="AK33" s="23">
        <f t="array" ref="AK33">AVEDEV(IF(Y33:AF33&gt;0,Y33:AF33))</f>
        <v>8</v>
      </c>
      <c r="AL33" s="23">
        <f t="shared" si="30"/>
        <v>5</v>
      </c>
      <c r="AM33" s="12" t="s">
        <v>77</v>
      </c>
    </row>
    <row r="34" ht="15.75" customHeight="1">
      <c r="A34" s="25">
        <v>45231.0</v>
      </c>
      <c r="B34" s="21">
        <v>0.0</v>
      </c>
      <c r="C34" s="21">
        <v>7.0</v>
      </c>
      <c r="D34" s="21">
        <v>7.0</v>
      </c>
      <c r="E34" s="21">
        <v>15.0</v>
      </c>
      <c r="F34" s="21">
        <v>7.0</v>
      </c>
      <c r="G34" s="21">
        <v>8.0</v>
      </c>
      <c r="H34" s="21">
        <v>7.0</v>
      </c>
      <c r="I34" s="21">
        <v>3.0</v>
      </c>
      <c r="J34" s="21">
        <v>0.0</v>
      </c>
      <c r="K34" s="7"/>
      <c r="L34" s="7"/>
      <c r="M34" s="7">
        <f t="shared" si="13"/>
        <v>54</v>
      </c>
      <c r="N34" s="21">
        <v>7.0</v>
      </c>
      <c r="O34" s="21">
        <v>4.0</v>
      </c>
      <c r="P34" s="21">
        <v>11.0</v>
      </c>
      <c r="Q34" s="21">
        <v>4.0</v>
      </c>
      <c r="R34" s="21">
        <v>9.0</v>
      </c>
      <c r="S34" s="21">
        <v>5.0</v>
      </c>
      <c r="T34" s="21">
        <v>6.0</v>
      </c>
      <c r="U34" s="21">
        <v>0.0</v>
      </c>
      <c r="V34" s="7"/>
      <c r="W34" s="7"/>
      <c r="X34" s="7">
        <f t="shared" si="14"/>
        <v>46</v>
      </c>
      <c r="Y34" s="7">
        <f t="shared" ref="Y34:AH34" si="42">sum(C34+N34)</f>
        <v>14</v>
      </c>
      <c r="Z34" s="7">
        <f t="shared" si="42"/>
        <v>11</v>
      </c>
      <c r="AA34" s="7">
        <f t="shared" si="42"/>
        <v>26</v>
      </c>
      <c r="AB34" s="7">
        <f t="shared" si="42"/>
        <v>11</v>
      </c>
      <c r="AC34" s="7">
        <f t="shared" si="42"/>
        <v>17</v>
      </c>
      <c r="AD34" s="7">
        <f t="shared" si="42"/>
        <v>12</v>
      </c>
      <c r="AE34" s="7">
        <f t="shared" si="42"/>
        <v>9</v>
      </c>
      <c r="AF34" s="7">
        <f t="shared" si="42"/>
        <v>0</v>
      </c>
      <c r="AG34" s="7">
        <f t="shared" si="42"/>
        <v>0</v>
      </c>
      <c r="AH34" s="7">
        <f t="shared" si="42"/>
        <v>0</v>
      </c>
      <c r="AI34" s="24">
        <f t="shared" si="3"/>
        <v>6</v>
      </c>
      <c r="AJ34" s="23">
        <f t="shared" si="4"/>
        <v>14.28571429</v>
      </c>
      <c r="AK34" s="23">
        <f t="array" ref="AK34">AVEDEV(IF(Y34:AF34&gt;0,Y34:AF34))</f>
        <v>4.12244898</v>
      </c>
      <c r="AL34" s="23">
        <f t="shared" si="30"/>
        <v>5.714285714</v>
      </c>
      <c r="AM34" s="21" t="s">
        <v>78</v>
      </c>
    </row>
    <row r="35" ht="15.75" customHeight="1">
      <c r="A35" s="25">
        <v>45232.0</v>
      </c>
      <c r="B35" s="21">
        <v>0.0</v>
      </c>
      <c r="C35" s="21">
        <v>8.0</v>
      </c>
      <c r="D35" s="21">
        <v>10.0</v>
      </c>
      <c r="E35" s="21">
        <v>21.0</v>
      </c>
      <c r="F35" s="21">
        <v>13.0</v>
      </c>
      <c r="G35" s="21">
        <v>1.0</v>
      </c>
      <c r="H35" s="21">
        <v>0.0</v>
      </c>
      <c r="I35" s="21">
        <v>0.0</v>
      </c>
      <c r="J35" s="21">
        <v>0.0</v>
      </c>
      <c r="K35" s="7"/>
      <c r="L35" s="7"/>
      <c r="M35" s="7">
        <f t="shared" si="13"/>
        <v>53</v>
      </c>
      <c r="N35" s="21">
        <v>2.0</v>
      </c>
      <c r="O35" s="21">
        <v>9.0</v>
      </c>
      <c r="P35" s="21">
        <v>20.0</v>
      </c>
      <c r="Q35" s="21">
        <v>13.0</v>
      </c>
      <c r="R35" s="21">
        <v>3.0</v>
      </c>
      <c r="S35" s="21">
        <v>0.0</v>
      </c>
      <c r="T35" s="21">
        <v>0.0</v>
      </c>
      <c r="U35" s="21">
        <v>0.0</v>
      </c>
      <c r="V35" s="7"/>
      <c r="W35" s="7"/>
      <c r="X35" s="7">
        <f t="shared" si="14"/>
        <v>47</v>
      </c>
      <c r="Y35" s="7">
        <f t="shared" ref="Y35:AH35" si="43">sum(C35+N35)</f>
        <v>10</v>
      </c>
      <c r="Z35" s="7">
        <f t="shared" si="43"/>
        <v>19</v>
      </c>
      <c r="AA35" s="7">
        <f t="shared" si="43"/>
        <v>41</v>
      </c>
      <c r="AB35" s="7">
        <f t="shared" si="43"/>
        <v>26</v>
      </c>
      <c r="AC35" s="7">
        <f t="shared" si="43"/>
        <v>4</v>
      </c>
      <c r="AD35" s="7">
        <f t="shared" si="43"/>
        <v>0</v>
      </c>
      <c r="AE35" s="7">
        <f t="shared" si="43"/>
        <v>0</v>
      </c>
      <c r="AF35" s="7">
        <f t="shared" si="43"/>
        <v>0</v>
      </c>
      <c r="AG35" s="7">
        <f t="shared" si="43"/>
        <v>0</v>
      </c>
      <c r="AH35" s="7">
        <f t="shared" si="43"/>
        <v>0</v>
      </c>
      <c r="AI35" s="24">
        <f t="shared" si="3"/>
        <v>4</v>
      </c>
      <c r="AJ35" s="23">
        <f t="shared" si="4"/>
        <v>20</v>
      </c>
      <c r="AK35" s="23">
        <f t="array" ref="AK35">AVEDEV(IF(Y35:AF35&gt;0,Y35:AF35))</f>
        <v>10.8</v>
      </c>
      <c r="AL35" s="23">
        <f t="shared" si="30"/>
        <v>2.142857143</v>
      </c>
      <c r="AM35" s="12" t="s">
        <v>77</v>
      </c>
    </row>
    <row r="36" ht="15.75" customHeight="1">
      <c r="A36" s="25">
        <v>45233.0</v>
      </c>
      <c r="B36" s="21">
        <v>1.0</v>
      </c>
      <c r="C36" s="21">
        <v>9.0</v>
      </c>
      <c r="D36" s="21">
        <v>10.0</v>
      </c>
      <c r="E36" s="21">
        <v>35.0</v>
      </c>
      <c r="F36" s="21">
        <v>3.0</v>
      </c>
      <c r="G36" s="21">
        <v>0.0</v>
      </c>
      <c r="H36" s="21">
        <v>0.0</v>
      </c>
      <c r="I36" s="21">
        <v>0.0</v>
      </c>
      <c r="J36" s="21">
        <v>0.0</v>
      </c>
      <c r="K36" s="7"/>
      <c r="L36" s="7"/>
      <c r="M36" s="7">
        <f t="shared" si="13"/>
        <v>57</v>
      </c>
      <c r="N36" s="21">
        <v>1.0</v>
      </c>
      <c r="O36" s="21">
        <v>0.0</v>
      </c>
      <c r="P36" s="21">
        <v>42.0</v>
      </c>
      <c r="Q36" s="21">
        <v>0.0</v>
      </c>
      <c r="R36" s="21">
        <v>0.0</v>
      </c>
      <c r="S36" s="21">
        <v>0.0</v>
      </c>
      <c r="T36" s="21">
        <v>0.0</v>
      </c>
      <c r="U36" s="21">
        <v>0.0</v>
      </c>
      <c r="V36" s="7"/>
      <c r="W36" s="7"/>
      <c r="X36" s="7">
        <f t="shared" si="14"/>
        <v>43</v>
      </c>
      <c r="Y36" s="7">
        <f t="shared" ref="Y36:AH36" si="44">sum(C36+N36)</f>
        <v>10</v>
      </c>
      <c r="Z36" s="7">
        <f t="shared" si="44"/>
        <v>10</v>
      </c>
      <c r="AA36" s="7">
        <f t="shared" si="44"/>
        <v>77</v>
      </c>
      <c r="AB36" s="7">
        <f t="shared" si="44"/>
        <v>3</v>
      </c>
      <c r="AC36" s="7">
        <f t="shared" si="44"/>
        <v>0</v>
      </c>
      <c r="AD36" s="7">
        <f t="shared" si="44"/>
        <v>0</v>
      </c>
      <c r="AE36" s="7">
        <f t="shared" si="44"/>
        <v>0</v>
      </c>
      <c r="AF36" s="7">
        <f t="shared" si="44"/>
        <v>0</v>
      </c>
      <c r="AG36" s="7">
        <f t="shared" si="44"/>
        <v>0</v>
      </c>
      <c r="AH36" s="7">
        <f t="shared" si="44"/>
        <v>0</v>
      </c>
      <c r="AI36" s="24">
        <f t="shared" si="3"/>
        <v>3</v>
      </c>
      <c r="AJ36" s="23">
        <f t="shared" si="4"/>
        <v>25</v>
      </c>
      <c r="AK36" s="23">
        <f t="array" ref="AK36">AVEDEV(IF(Y36:AF36&gt;0,Y36:AF36))</f>
        <v>26</v>
      </c>
      <c r="AL36" s="23">
        <f t="shared" si="30"/>
        <v>2.767857143</v>
      </c>
      <c r="AM36" s="21" t="s">
        <v>78</v>
      </c>
    </row>
    <row r="37" ht="15.75" customHeight="1">
      <c r="A37" s="17">
        <v>45236.0</v>
      </c>
      <c r="B37" s="21">
        <v>1.0</v>
      </c>
      <c r="C37" s="21">
        <v>9.0</v>
      </c>
      <c r="D37" s="21">
        <v>9.0</v>
      </c>
      <c r="E37" s="21">
        <v>15.0</v>
      </c>
      <c r="F37" s="21">
        <v>7.0</v>
      </c>
      <c r="G37" s="21">
        <v>12.0</v>
      </c>
      <c r="H37" s="21">
        <v>0.0</v>
      </c>
      <c r="I37" s="21">
        <v>0.0</v>
      </c>
      <c r="J37" s="21">
        <v>0.0</v>
      </c>
      <c r="K37" s="7"/>
      <c r="L37" s="7"/>
      <c r="M37" s="7">
        <f t="shared" si="13"/>
        <v>52</v>
      </c>
      <c r="N37" s="21">
        <v>1.0</v>
      </c>
      <c r="O37" s="21">
        <v>8.0</v>
      </c>
      <c r="P37" s="21">
        <v>21.0</v>
      </c>
      <c r="Q37" s="21">
        <v>4.0</v>
      </c>
      <c r="R37" s="21">
        <v>14.0</v>
      </c>
      <c r="S37" s="21">
        <v>0.0</v>
      </c>
      <c r="T37" s="21">
        <v>0.0</v>
      </c>
      <c r="U37" s="21">
        <v>0.0</v>
      </c>
      <c r="V37" s="7"/>
      <c r="W37" s="7"/>
      <c r="X37" s="7">
        <f t="shared" si="14"/>
        <v>48</v>
      </c>
      <c r="Y37" s="7">
        <f t="shared" ref="Y37:AH37" si="45">sum(C37+N37)</f>
        <v>10</v>
      </c>
      <c r="Z37" s="7">
        <f t="shared" si="45"/>
        <v>17</v>
      </c>
      <c r="AA37" s="7">
        <f t="shared" si="45"/>
        <v>36</v>
      </c>
      <c r="AB37" s="7">
        <f t="shared" si="45"/>
        <v>11</v>
      </c>
      <c r="AC37" s="7">
        <f t="shared" si="45"/>
        <v>26</v>
      </c>
      <c r="AD37" s="7">
        <f t="shared" si="45"/>
        <v>0</v>
      </c>
      <c r="AE37" s="7">
        <f t="shared" si="45"/>
        <v>0</v>
      </c>
      <c r="AF37" s="7">
        <f t="shared" si="45"/>
        <v>0</v>
      </c>
      <c r="AG37" s="7">
        <f t="shared" si="45"/>
        <v>0</v>
      </c>
      <c r="AH37" s="7">
        <f t="shared" si="45"/>
        <v>0</v>
      </c>
      <c r="AI37" s="24">
        <f t="shared" si="3"/>
        <v>4</v>
      </c>
      <c r="AJ37" s="23">
        <f t="shared" si="4"/>
        <v>20</v>
      </c>
      <c r="AK37" s="23">
        <f t="array" ref="AK37">AVEDEV(IF(Y37:AF37&gt;0,Y37:AF37))</f>
        <v>8.8</v>
      </c>
      <c r="AL37" s="23">
        <f t="shared" si="30"/>
        <v>2.767857143</v>
      </c>
      <c r="AM37" s="21" t="s">
        <v>78</v>
      </c>
    </row>
    <row r="38" ht="15.75" customHeight="1">
      <c r="A38" s="17">
        <v>45237.0</v>
      </c>
      <c r="B38" s="21">
        <v>1.0</v>
      </c>
      <c r="C38" s="21">
        <v>14.0</v>
      </c>
      <c r="D38" s="21">
        <v>9.0</v>
      </c>
      <c r="E38" s="21">
        <v>14.0</v>
      </c>
      <c r="F38" s="21">
        <v>9.0</v>
      </c>
      <c r="G38" s="21">
        <v>6.0</v>
      </c>
      <c r="H38" s="21">
        <v>0.0</v>
      </c>
      <c r="I38" s="21">
        <v>0.0</v>
      </c>
      <c r="J38" s="21">
        <v>0.0</v>
      </c>
      <c r="K38" s="7"/>
      <c r="L38" s="7"/>
      <c r="M38" s="7">
        <f t="shared" si="13"/>
        <v>52</v>
      </c>
      <c r="N38" s="21">
        <v>13.0</v>
      </c>
      <c r="O38" s="21">
        <v>1.0</v>
      </c>
      <c r="P38" s="21">
        <v>20.0</v>
      </c>
      <c r="Q38" s="21">
        <v>9.0</v>
      </c>
      <c r="R38" s="21">
        <v>5.0</v>
      </c>
      <c r="S38" s="21">
        <v>0.0</v>
      </c>
      <c r="T38" s="21">
        <v>0.0</v>
      </c>
      <c r="U38" s="21">
        <v>0.0</v>
      </c>
      <c r="V38" s="7"/>
      <c r="W38" s="7"/>
      <c r="X38" s="7">
        <f t="shared" si="14"/>
        <v>48</v>
      </c>
      <c r="Y38" s="7">
        <f t="shared" ref="Y38:AH38" si="46">sum(C38+N38)</f>
        <v>27</v>
      </c>
      <c r="Z38" s="7">
        <f t="shared" si="46"/>
        <v>10</v>
      </c>
      <c r="AA38" s="7">
        <f t="shared" si="46"/>
        <v>34</v>
      </c>
      <c r="AB38" s="7">
        <f t="shared" si="46"/>
        <v>18</v>
      </c>
      <c r="AC38" s="7">
        <f t="shared" si="46"/>
        <v>11</v>
      </c>
      <c r="AD38" s="7">
        <f t="shared" si="46"/>
        <v>0</v>
      </c>
      <c r="AE38" s="7">
        <f t="shared" si="46"/>
        <v>0</v>
      </c>
      <c r="AF38" s="7">
        <f t="shared" si="46"/>
        <v>0</v>
      </c>
      <c r="AG38" s="7">
        <f t="shared" si="46"/>
        <v>0</v>
      </c>
      <c r="AH38" s="7">
        <f t="shared" si="46"/>
        <v>0</v>
      </c>
      <c r="AI38" s="24">
        <f t="shared" si="3"/>
        <v>4</v>
      </c>
      <c r="AJ38" s="23">
        <f t="shared" si="4"/>
        <v>20</v>
      </c>
      <c r="AK38" s="23">
        <f t="array" ref="AK38">AVEDEV(IF(Y38:AF38&gt;0,Y38:AF38))</f>
        <v>8.4</v>
      </c>
      <c r="AL38" s="23">
        <f t="shared" si="30"/>
        <v>1.875</v>
      </c>
      <c r="AM38" s="21" t="s">
        <v>78</v>
      </c>
    </row>
    <row r="39" ht="15.75" customHeight="1">
      <c r="A39" s="17">
        <v>45238.0</v>
      </c>
      <c r="B39" s="21">
        <v>1.0</v>
      </c>
      <c r="C39" s="21">
        <v>8.0</v>
      </c>
      <c r="D39" s="21">
        <v>10.0</v>
      </c>
      <c r="E39" s="21">
        <v>34.0</v>
      </c>
      <c r="F39" s="21">
        <v>3.0</v>
      </c>
      <c r="G39" s="21">
        <v>0.0</v>
      </c>
      <c r="H39" s="21">
        <v>0.0</v>
      </c>
      <c r="I39" s="21">
        <v>0.0</v>
      </c>
      <c r="J39" s="21">
        <v>0.0</v>
      </c>
      <c r="K39" s="7"/>
      <c r="L39" s="7"/>
      <c r="M39" s="7">
        <f t="shared" si="13"/>
        <v>55</v>
      </c>
      <c r="N39" s="21">
        <v>2.0</v>
      </c>
      <c r="O39" s="21">
        <v>0.0</v>
      </c>
      <c r="P39" s="21">
        <v>37.0</v>
      </c>
      <c r="Q39" s="21">
        <v>6.0</v>
      </c>
      <c r="R39" s="21">
        <v>0.0</v>
      </c>
      <c r="S39" s="21">
        <v>0.0</v>
      </c>
      <c r="T39" s="21">
        <v>0.0</v>
      </c>
      <c r="U39" s="21">
        <v>0.0</v>
      </c>
      <c r="V39" s="7"/>
      <c r="W39" s="7"/>
      <c r="X39" s="7">
        <f t="shared" si="14"/>
        <v>45</v>
      </c>
      <c r="Y39" s="7">
        <f t="shared" ref="Y39:AH39" si="47">sum(C39+N39)</f>
        <v>10</v>
      </c>
      <c r="Z39" s="7">
        <f t="shared" si="47"/>
        <v>10</v>
      </c>
      <c r="AA39" s="7">
        <f t="shared" si="47"/>
        <v>71</v>
      </c>
      <c r="AB39" s="7">
        <f t="shared" si="47"/>
        <v>9</v>
      </c>
      <c r="AC39" s="7">
        <f t="shared" si="47"/>
        <v>0</v>
      </c>
      <c r="AD39" s="7">
        <f t="shared" si="47"/>
        <v>0</v>
      </c>
      <c r="AE39" s="7">
        <f t="shared" si="47"/>
        <v>0</v>
      </c>
      <c r="AF39" s="7">
        <f t="shared" si="47"/>
        <v>0</v>
      </c>
      <c r="AG39" s="7">
        <f t="shared" si="47"/>
        <v>0</v>
      </c>
      <c r="AH39" s="7">
        <f t="shared" si="47"/>
        <v>0</v>
      </c>
      <c r="AI39" s="24">
        <f t="shared" si="3"/>
        <v>3</v>
      </c>
      <c r="AJ39" s="23">
        <f t="shared" si="4"/>
        <v>25</v>
      </c>
      <c r="AK39" s="23">
        <f t="array" ref="AK39">AVEDEV(IF(Y39:AF39&gt;0,Y39:AF39))</f>
        <v>23</v>
      </c>
      <c r="AL39" s="23">
        <f t="shared" si="30"/>
        <v>2.5</v>
      </c>
      <c r="AM39" s="21" t="s">
        <v>78</v>
      </c>
    </row>
    <row r="40" ht="15.75" customHeight="1">
      <c r="A40" s="17">
        <v>45239.0</v>
      </c>
      <c r="B40" s="21">
        <v>0.0</v>
      </c>
      <c r="C40" s="21">
        <v>12.0</v>
      </c>
      <c r="D40" s="21">
        <v>10.0</v>
      </c>
      <c r="E40" s="21">
        <v>9.0</v>
      </c>
      <c r="F40" s="21">
        <v>9.0</v>
      </c>
      <c r="G40" s="21">
        <v>8.0</v>
      </c>
      <c r="H40" s="21">
        <v>10.0</v>
      </c>
      <c r="I40" s="21">
        <v>2.0</v>
      </c>
      <c r="J40" s="21">
        <v>0.0</v>
      </c>
      <c r="K40" s="7"/>
      <c r="L40" s="7"/>
      <c r="M40" s="7">
        <f t="shared" si="13"/>
        <v>60</v>
      </c>
      <c r="N40" s="21">
        <v>15.0</v>
      </c>
      <c r="O40" s="21">
        <v>0.0</v>
      </c>
      <c r="P40" s="21">
        <v>6.0</v>
      </c>
      <c r="Q40" s="21">
        <v>11.0</v>
      </c>
      <c r="R40" s="21">
        <v>6.0</v>
      </c>
      <c r="S40" s="21">
        <v>0.0</v>
      </c>
      <c r="T40" s="21">
        <v>2.0</v>
      </c>
      <c r="U40" s="21">
        <v>0.0</v>
      </c>
      <c r="V40" s="7"/>
      <c r="W40" s="7"/>
      <c r="X40" s="7">
        <f t="shared" si="14"/>
        <v>40</v>
      </c>
      <c r="Y40" s="7">
        <f t="shared" ref="Y40:AH40" si="48">sum(C40+N40)</f>
        <v>27</v>
      </c>
      <c r="Z40" s="7">
        <f t="shared" si="48"/>
        <v>10</v>
      </c>
      <c r="AA40" s="7">
        <f t="shared" si="48"/>
        <v>15</v>
      </c>
      <c r="AB40" s="7">
        <f t="shared" si="48"/>
        <v>20</v>
      </c>
      <c r="AC40" s="7">
        <f t="shared" si="48"/>
        <v>14</v>
      </c>
      <c r="AD40" s="7">
        <f t="shared" si="48"/>
        <v>10</v>
      </c>
      <c r="AE40" s="7">
        <f t="shared" si="48"/>
        <v>4</v>
      </c>
      <c r="AF40" s="7">
        <f t="shared" si="48"/>
        <v>0</v>
      </c>
      <c r="AG40" s="7">
        <f t="shared" si="48"/>
        <v>0</v>
      </c>
      <c r="AH40" s="7">
        <f t="shared" si="48"/>
        <v>0</v>
      </c>
      <c r="AI40" s="24">
        <f t="shared" si="3"/>
        <v>6</v>
      </c>
      <c r="AJ40" s="23">
        <f t="shared" si="4"/>
        <v>14.28571429</v>
      </c>
      <c r="AK40" s="23">
        <f t="array" ref="AK40">AVEDEV(IF(Y40:AF40&gt;0,Y40:AF40))</f>
        <v>5.469387755</v>
      </c>
      <c r="AL40" s="23">
        <f t="shared" si="30"/>
        <v>2.767857143</v>
      </c>
      <c r="AM40" s="21" t="s">
        <v>78</v>
      </c>
    </row>
    <row r="41" ht="15.75" customHeight="1">
      <c r="A41" s="17">
        <v>45240.0</v>
      </c>
      <c r="B41" s="21">
        <v>1.0</v>
      </c>
      <c r="C41" s="21">
        <v>9.0</v>
      </c>
      <c r="D41" s="21">
        <v>10.0</v>
      </c>
      <c r="E41" s="21">
        <v>17.0</v>
      </c>
      <c r="F41" s="21">
        <v>8.0</v>
      </c>
      <c r="G41" s="21">
        <v>16.0</v>
      </c>
      <c r="H41" s="21">
        <v>4.0</v>
      </c>
      <c r="I41" s="21">
        <v>0.0</v>
      </c>
      <c r="J41" s="21">
        <v>0.0</v>
      </c>
      <c r="K41" s="7"/>
      <c r="L41" s="7"/>
      <c r="M41" s="7">
        <f t="shared" si="13"/>
        <v>64</v>
      </c>
      <c r="N41" s="21">
        <v>1.0</v>
      </c>
      <c r="O41" s="21">
        <v>0.0</v>
      </c>
      <c r="P41" s="21">
        <v>18.0</v>
      </c>
      <c r="Q41" s="21">
        <v>2.0</v>
      </c>
      <c r="R41" s="21">
        <v>15.0</v>
      </c>
      <c r="S41" s="21">
        <v>0.0</v>
      </c>
      <c r="T41" s="21">
        <v>0.0</v>
      </c>
      <c r="U41" s="21">
        <v>0.0</v>
      </c>
      <c r="V41" s="7"/>
      <c r="W41" s="7"/>
      <c r="X41" s="7">
        <f t="shared" si="14"/>
        <v>36</v>
      </c>
      <c r="Y41" s="7">
        <f t="shared" ref="Y41:AH41" si="49">sum(C41+N41)</f>
        <v>10</v>
      </c>
      <c r="Z41" s="7">
        <f t="shared" si="49"/>
        <v>10</v>
      </c>
      <c r="AA41" s="7">
        <f t="shared" si="49"/>
        <v>35</v>
      </c>
      <c r="AB41" s="7">
        <f t="shared" si="49"/>
        <v>10</v>
      </c>
      <c r="AC41" s="7">
        <f t="shared" si="49"/>
        <v>31</v>
      </c>
      <c r="AD41" s="7">
        <f t="shared" si="49"/>
        <v>4</v>
      </c>
      <c r="AE41" s="7">
        <f t="shared" si="49"/>
        <v>0</v>
      </c>
      <c r="AF41" s="7">
        <f t="shared" si="49"/>
        <v>0</v>
      </c>
      <c r="AG41" s="7">
        <f t="shared" si="49"/>
        <v>0</v>
      </c>
      <c r="AH41" s="7">
        <f t="shared" si="49"/>
        <v>0</v>
      </c>
      <c r="AI41" s="24">
        <f t="shared" si="3"/>
        <v>5</v>
      </c>
      <c r="AJ41" s="23">
        <f t="shared" si="4"/>
        <v>16.66666667</v>
      </c>
      <c r="AK41" s="23">
        <f t="array" ref="AK41">AVEDEV(IF(Y41:AF41&gt;0,Y41:AF41))</f>
        <v>10.88888889</v>
      </c>
      <c r="AL41" s="23">
        <f t="shared" si="30"/>
        <v>3.511904762</v>
      </c>
      <c r="AM41" s="21" t="s">
        <v>78</v>
      </c>
    </row>
    <row r="42" ht="15.75" customHeight="1">
      <c r="A42" s="17">
        <v>45243.0</v>
      </c>
      <c r="B42" s="21">
        <v>1.0</v>
      </c>
      <c r="C42" s="21">
        <v>10.0</v>
      </c>
      <c r="D42" s="21">
        <v>8.0</v>
      </c>
      <c r="E42" s="21">
        <v>12.0</v>
      </c>
      <c r="F42" s="21">
        <v>10.0</v>
      </c>
      <c r="G42" s="21">
        <v>7.0</v>
      </c>
      <c r="H42" s="21">
        <v>8.0</v>
      </c>
      <c r="I42" s="21">
        <v>4.0</v>
      </c>
      <c r="J42" s="21">
        <v>0.0</v>
      </c>
      <c r="K42" s="7"/>
      <c r="L42" s="7"/>
      <c r="M42" s="7">
        <f t="shared" si="13"/>
        <v>59</v>
      </c>
      <c r="N42" s="21">
        <v>0.0</v>
      </c>
      <c r="O42" s="21">
        <v>6.0</v>
      </c>
      <c r="P42" s="21">
        <v>14.0</v>
      </c>
      <c r="Q42" s="21">
        <v>0.0</v>
      </c>
      <c r="R42" s="21">
        <v>6.0</v>
      </c>
      <c r="S42" s="21">
        <v>10.0</v>
      </c>
      <c r="T42" s="21">
        <v>5.0</v>
      </c>
      <c r="U42" s="21">
        <v>0.0</v>
      </c>
      <c r="V42" s="7"/>
      <c r="W42" s="7"/>
      <c r="X42" s="7">
        <f t="shared" si="14"/>
        <v>41</v>
      </c>
      <c r="Y42" s="7">
        <f t="shared" ref="Y42:AH42" si="50">sum(C42+N42)</f>
        <v>10</v>
      </c>
      <c r="Z42" s="7">
        <f t="shared" si="50"/>
        <v>14</v>
      </c>
      <c r="AA42" s="7">
        <f t="shared" si="50"/>
        <v>26</v>
      </c>
      <c r="AB42" s="7">
        <f t="shared" si="50"/>
        <v>10</v>
      </c>
      <c r="AC42" s="7">
        <f t="shared" si="50"/>
        <v>13</v>
      </c>
      <c r="AD42" s="7">
        <f t="shared" si="50"/>
        <v>18</v>
      </c>
      <c r="AE42" s="7">
        <f t="shared" si="50"/>
        <v>9</v>
      </c>
      <c r="AF42" s="7">
        <f t="shared" si="50"/>
        <v>0</v>
      </c>
      <c r="AG42" s="7">
        <f t="shared" si="50"/>
        <v>0</v>
      </c>
      <c r="AH42" s="7">
        <f t="shared" si="50"/>
        <v>0</v>
      </c>
      <c r="AI42" s="24">
        <f t="shared" si="3"/>
        <v>6</v>
      </c>
      <c r="AJ42" s="23">
        <f t="shared" si="4"/>
        <v>14.28571429</v>
      </c>
      <c r="AK42" s="23">
        <f t="array" ref="AK42">AVEDEV(IF(Y42:AF42&gt;0,Y42:AF42))</f>
        <v>4.408163265</v>
      </c>
      <c r="AL42" s="23">
        <f t="shared" si="30"/>
        <v>3.720238095</v>
      </c>
      <c r="AM42" s="21" t="s">
        <v>78</v>
      </c>
    </row>
    <row r="43" ht="15.75" customHeight="1">
      <c r="A43" s="17">
        <v>45244.0</v>
      </c>
      <c r="B43" s="21">
        <v>1.0</v>
      </c>
      <c r="C43" s="21">
        <v>10.0</v>
      </c>
      <c r="D43" s="21">
        <v>7.0</v>
      </c>
      <c r="E43" s="21">
        <v>25.0</v>
      </c>
      <c r="F43" s="21">
        <v>10.0</v>
      </c>
      <c r="G43" s="21">
        <v>9.0</v>
      </c>
      <c r="H43" s="21">
        <v>0.0</v>
      </c>
      <c r="I43" s="21">
        <v>0.0</v>
      </c>
      <c r="J43" s="21">
        <v>0.0</v>
      </c>
      <c r="K43" s="7"/>
      <c r="L43" s="7"/>
      <c r="M43" s="7">
        <f t="shared" si="13"/>
        <v>61</v>
      </c>
      <c r="N43" s="21">
        <v>0.0</v>
      </c>
      <c r="O43" s="21">
        <v>3.0</v>
      </c>
      <c r="P43" s="21">
        <v>26.0</v>
      </c>
      <c r="Q43" s="21">
        <v>0.0</v>
      </c>
      <c r="R43" s="21">
        <v>10.0</v>
      </c>
      <c r="S43" s="21">
        <v>0.0</v>
      </c>
      <c r="T43" s="21">
        <v>0.0</v>
      </c>
      <c r="U43" s="21">
        <v>0.0</v>
      </c>
      <c r="V43" s="7"/>
      <c r="W43" s="7"/>
      <c r="X43" s="7">
        <f t="shared" si="14"/>
        <v>39</v>
      </c>
      <c r="Y43" s="7">
        <f t="shared" ref="Y43:AH43" si="51">sum(C43+N43)</f>
        <v>10</v>
      </c>
      <c r="Z43" s="7">
        <f t="shared" si="51"/>
        <v>10</v>
      </c>
      <c r="AA43" s="7">
        <f t="shared" si="51"/>
        <v>51</v>
      </c>
      <c r="AB43" s="7">
        <f t="shared" si="51"/>
        <v>10</v>
      </c>
      <c r="AC43" s="7">
        <f t="shared" si="51"/>
        <v>19</v>
      </c>
      <c r="AD43" s="7">
        <f t="shared" si="51"/>
        <v>0</v>
      </c>
      <c r="AE43" s="7">
        <f t="shared" si="51"/>
        <v>0</v>
      </c>
      <c r="AF43" s="7">
        <f t="shared" si="51"/>
        <v>0</v>
      </c>
      <c r="AG43" s="7">
        <f t="shared" si="51"/>
        <v>0</v>
      </c>
      <c r="AH43" s="7">
        <f t="shared" si="51"/>
        <v>0</v>
      </c>
      <c r="AI43" s="24">
        <f t="shared" si="3"/>
        <v>4</v>
      </c>
      <c r="AJ43" s="23">
        <f t="shared" si="4"/>
        <v>20</v>
      </c>
      <c r="AK43" s="23">
        <f t="array" ref="AK43">AVEDEV(IF(Y43:AF43&gt;0,Y43:AF43))</f>
        <v>12.4</v>
      </c>
      <c r="AL43" s="23">
        <f t="shared" si="30"/>
        <v>2.023809524</v>
      </c>
      <c r="AM43" s="21" t="s">
        <v>78</v>
      </c>
    </row>
    <row r="44" ht="15.75" customHeight="1">
      <c r="A44" s="17">
        <v>45245.0</v>
      </c>
      <c r="B44" s="21">
        <v>1.0</v>
      </c>
      <c r="C44" s="21">
        <v>8.0</v>
      </c>
      <c r="D44" s="21">
        <v>10.0</v>
      </c>
      <c r="E44" s="21">
        <v>14.0</v>
      </c>
      <c r="F44" s="21">
        <v>10.0</v>
      </c>
      <c r="G44" s="21">
        <v>7.0</v>
      </c>
      <c r="H44" s="21">
        <v>7.0</v>
      </c>
      <c r="I44" s="21">
        <v>7.0</v>
      </c>
      <c r="J44" s="21">
        <v>5.0</v>
      </c>
      <c r="K44" s="7"/>
      <c r="L44" s="7"/>
      <c r="M44" s="7">
        <f t="shared" si="13"/>
        <v>68</v>
      </c>
      <c r="N44" s="21">
        <v>2.0</v>
      </c>
      <c r="O44" s="21">
        <v>0.0</v>
      </c>
      <c r="P44" s="21">
        <v>15.0</v>
      </c>
      <c r="Q44" s="21">
        <v>0.0</v>
      </c>
      <c r="R44" s="21">
        <v>5.0</v>
      </c>
      <c r="S44" s="21">
        <v>5.0</v>
      </c>
      <c r="T44" s="21">
        <v>5.0</v>
      </c>
      <c r="U44" s="21">
        <v>0.0</v>
      </c>
      <c r="V44" s="7"/>
      <c r="W44" s="7"/>
      <c r="X44" s="7">
        <f t="shared" si="14"/>
        <v>32</v>
      </c>
      <c r="Y44" s="7">
        <f t="shared" ref="Y44:AH44" si="52">sum(C44+N44)</f>
        <v>10</v>
      </c>
      <c r="Z44" s="7">
        <f t="shared" si="52"/>
        <v>10</v>
      </c>
      <c r="AA44" s="7">
        <f t="shared" si="52"/>
        <v>29</v>
      </c>
      <c r="AB44" s="7">
        <f t="shared" si="52"/>
        <v>10</v>
      </c>
      <c r="AC44" s="7">
        <f t="shared" si="52"/>
        <v>12</v>
      </c>
      <c r="AD44" s="7">
        <f t="shared" si="52"/>
        <v>12</v>
      </c>
      <c r="AE44" s="7">
        <f t="shared" si="52"/>
        <v>12</v>
      </c>
      <c r="AF44" s="7">
        <f t="shared" si="52"/>
        <v>5</v>
      </c>
      <c r="AG44" s="7">
        <f t="shared" si="52"/>
        <v>0</v>
      </c>
      <c r="AH44" s="7">
        <f t="shared" si="52"/>
        <v>0</v>
      </c>
      <c r="AI44" s="24">
        <f t="shared" si="3"/>
        <v>7</v>
      </c>
      <c r="AJ44" s="23">
        <f t="shared" si="4"/>
        <v>12.5</v>
      </c>
      <c r="AK44" s="23">
        <f t="array" ref="AK44">AVEDEV(IF(Y44:AF44&gt;0,Y44:AF44))</f>
        <v>4.125</v>
      </c>
      <c r="AL44" s="23">
        <f t="shared" si="30"/>
        <v>2.470238095</v>
      </c>
      <c r="AM44" s="21" t="s">
        <v>78</v>
      </c>
    </row>
    <row r="45" ht="15.75" customHeight="1">
      <c r="A45" s="17">
        <v>45246.0</v>
      </c>
      <c r="B45" s="21">
        <v>1.0</v>
      </c>
      <c r="C45" s="21">
        <v>9.0</v>
      </c>
      <c r="D45" s="21">
        <v>9.0</v>
      </c>
      <c r="E45" s="21">
        <v>11.0</v>
      </c>
      <c r="F45" s="21">
        <v>14.0</v>
      </c>
      <c r="G45" s="21">
        <v>16.0</v>
      </c>
      <c r="H45" s="21">
        <v>0.0</v>
      </c>
      <c r="I45" s="21">
        <v>0.0</v>
      </c>
      <c r="J45" s="21">
        <v>0.0</v>
      </c>
      <c r="K45" s="7"/>
      <c r="L45" s="7"/>
      <c r="M45" s="7">
        <f t="shared" si="13"/>
        <v>59</v>
      </c>
      <c r="N45" s="21">
        <v>1.0</v>
      </c>
      <c r="O45" s="21">
        <v>1.0</v>
      </c>
      <c r="P45" s="21">
        <v>14.0</v>
      </c>
      <c r="Q45" s="21">
        <v>10.0</v>
      </c>
      <c r="R45" s="21">
        <v>15.0</v>
      </c>
      <c r="S45" s="21">
        <v>0.0</v>
      </c>
      <c r="T45" s="21">
        <v>0.0</v>
      </c>
      <c r="U45" s="21">
        <v>0.0</v>
      </c>
      <c r="V45" s="7"/>
      <c r="W45" s="7"/>
      <c r="X45" s="7">
        <f t="shared" si="14"/>
        <v>41</v>
      </c>
      <c r="Y45" s="7">
        <f t="shared" ref="Y45:AH45" si="53">sum(C45+N45)</f>
        <v>10</v>
      </c>
      <c r="Z45" s="7">
        <f t="shared" si="53"/>
        <v>10</v>
      </c>
      <c r="AA45" s="7">
        <f t="shared" si="53"/>
        <v>25</v>
      </c>
      <c r="AB45" s="7">
        <f t="shared" si="53"/>
        <v>24</v>
      </c>
      <c r="AC45" s="7">
        <f t="shared" si="53"/>
        <v>31</v>
      </c>
      <c r="AD45" s="7">
        <f t="shared" si="53"/>
        <v>0</v>
      </c>
      <c r="AE45" s="7">
        <f t="shared" si="53"/>
        <v>0</v>
      </c>
      <c r="AF45" s="7">
        <f t="shared" si="53"/>
        <v>0</v>
      </c>
      <c r="AG45" s="7">
        <f t="shared" si="53"/>
        <v>0</v>
      </c>
      <c r="AH45" s="7">
        <f t="shared" si="53"/>
        <v>0</v>
      </c>
      <c r="AI45" s="24">
        <f t="shared" si="3"/>
        <v>4</v>
      </c>
      <c r="AJ45" s="23">
        <f t="shared" si="4"/>
        <v>20</v>
      </c>
      <c r="AK45" s="23">
        <f t="array" ref="AK45">AVEDEV(IF(Y45:AF45&gt;0,Y45:AF45))</f>
        <v>8</v>
      </c>
      <c r="AL45" s="23">
        <f t="shared" si="30"/>
        <v>3.303571429</v>
      </c>
      <c r="AM45" s="21" t="s">
        <v>78</v>
      </c>
    </row>
    <row r="46" ht="15.75" customHeight="1">
      <c r="A46" s="17">
        <v>45250.0</v>
      </c>
      <c r="B46" s="21">
        <v>0.0</v>
      </c>
      <c r="C46" s="21">
        <v>20.0</v>
      </c>
      <c r="D46" s="21">
        <v>9.0</v>
      </c>
      <c r="E46" s="21">
        <v>12.0</v>
      </c>
      <c r="F46" s="21">
        <v>7.0</v>
      </c>
      <c r="G46" s="21">
        <v>2.0</v>
      </c>
      <c r="H46" s="21">
        <v>0.0</v>
      </c>
      <c r="I46" s="21">
        <v>0.0</v>
      </c>
      <c r="J46" s="21">
        <v>0.0</v>
      </c>
      <c r="K46" s="7"/>
      <c r="L46" s="7"/>
      <c r="M46" s="7">
        <f t="shared" si="13"/>
        <v>50</v>
      </c>
      <c r="N46" s="21">
        <v>25.0</v>
      </c>
      <c r="O46" s="21">
        <v>11.0</v>
      </c>
      <c r="P46" s="21">
        <v>7.0</v>
      </c>
      <c r="Q46" s="21">
        <v>5.0</v>
      </c>
      <c r="R46" s="21">
        <v>2.0</v>
      </c>
      <c r="S46" s="21">
        <v>0.0</v>
      </c>
      <c r="T46" s="21">
        <v>0.0</v>
      </c>
      <c r="U46" s="21">
        <v>0.0</v>
      </c>
      <c r="V46" s="7"/>
      <c r="W46" s="7"/>
      <c r="X46" s="7">
        <f t="shared" si="14"/>
        <v>50</v>
      </c>
      <c r="Y46" s="7">
        <f t="shared" ref="Y46:AH46" si="54">sum(C46+N46)</f>
        <v>45</v>
      </c>
      <c r="Z46" s="7">
        <f t="shared" si="54"/>
        <v>20</v>
      </c>
      <c r="AA46" s="7">
        <f t="shared" si="54"/>
        <v>19</v>
      </c>
      <c r="AB46" s="7">
        <f t="shared" si="54"/>
        <v>12</v>
      </c>
      <c r="AC46" s="7">
        <f t="shared" si="54"/>
        <v>4</v>
      </c>
      <c r="AD46" s="7">
        <f t="shared" si="54"/>
        <v>0</v>
      </c>
      <c r="AE46" s="7">
        <f t="shared" si="54"/>
        <v>0</v>
      </c>
      <c r="AF46" s="7">
        <f t="shared" si="54"/>
        <v>0</v>
      </c>
      <c r="AG46" s="7">
        <f t="shared" si="54"/>
        <v>0</v>
      </c>
      <c r="AH46" s="7">
        <f t="shared" si="54"/>
        <v>0</v>
      </c>
      <c r="AI46" s="24">
        <f t="shared" si="3"/>
        <v>4</v>
      </c>
      <c r="AJ46" s="23">
        <f t="shared" si="4"/>
        <v>20</v>
      </c>
      <c r="AK46" s="23">
        <f t="array" ref="AK46">AVEDEV(IF(Y46:AF46&gt;0,Y46:AF46))</f>
        <v>10</v>
      </c>
      <c r="AL46" s="23">
        <f t="shared" si="30"/>
        <v>2.8125</v>
      </c>
      <c r="AM46" s="21" t="s">
        <v>78</v>
      </c>
    </row>
    <row r="47" ht="15.75" customHeight="1">
      <c r="A47" s="17">
        <v>45251.0</v>
      </c>
      <c r="B47" s="21">
        <v>0.0</v>
      </c>
      <c r="C47" s="21">
        <v>31.0</v>
      </c>
      <c r="D47" s="21">
        <v>9.0</v>
      </c>
      <c r="E47" s="21">
        <v>8.0</v>
      </c>
      <c r="F47" s="21">
        <v>1.0</v>
      </c>
      <c r="G47" s="21">
        <v>0.0</v>
      </c>
      <c r="H47" s="21">
        <v>0.0</v>
      </c>
      <c r="I47" s="21">
        <v>0.0</v>
      </c>
      <c r="J47" s="21">
        <v>0.0</v>
      </c>
      <c r="K47" s="7"/>
      <c r="L47" s="7"/>
      <c r="M47" s="7">
        <f t="shared" si="13"/>
        <v>49</v>
      </c>
      <c r="N47" s="21">
        <v>46.0</v>
      </c>
      <c r="O47" s="21">
        <v>1.0</v>
      </c>
      <c r="P47" s="21">
        <v>2.0</v>
      </c>
      <c r="Q47" s="21">
        <v>2.0</v>
      </c>
      <c r="R47" s="21">
        <v>0.0</v>
      </c>
      <c r="S47" s="21">
        <v>0.0</v>
      </c>
      <c r="T47" s="21">
        <v>0.0</v>
      </c>
      <c r="U47" s="21">
        <v>0.0</v>
      </c>
      <c r="V47" s="7"/>
      <c r="W47" s="7"/>
      <c r="X47" s="7">
        <f t="shared" si="14"/>
        <v>51</v>
      </c>
      <c r="Y47" s="7">
        <f t="shared" ref="Y47:AH47" si="55">sum(C47+N47)</f>
        <v>77</v>
      </c>
      <c r="Z47" s="7">
        <f t="shared" si="55"/>
        <v>10</v>
      </c>
      <c r="AA47" s="7">
        <f t="shared" si="55"/>
        <v>10</v>
      </c>
      <c r="AB47" s="7">
        <f t="shared" si="55"/>
        <v>3</v>
      </c>
      <c r="AC47" s="7">
        <f t="shared" si="55"/>
        <v>0</v>
      </c>
      <c r="AD47" s="7">
        <f t="shared" si="55"/>
        <v>0</v>
      </c>
      <c r="AE47" s="7">
        <f t="shared" si="55"/>
        <v>0</v>
      </c>
      <c r="AF47" s="7">
        <f t="shared" si="55"/>
        <v>0</v>
      </c>
      <c r="AG47" s="7">
        <f t="shared" si="55"/>
        <v>0</v>
      </c>
      <c r="AH47" s="7">
        <f t="shared" si="55"/>
        <v>0</v>
      </c>
      <c r="AI47" s="24">
        <f t="shared" si="3"/>
        <v>3</v>
      </c>
      <c r="AJ47" s="23">
        <f t="shared" si="4"/>
        <v>25</v>
      </c>
      <c r="AK47" s="23">
        <f t="array" ref="AK47">AVEDEV(IF(Y47:AF47&gt;0,Y47:AF47))</f>
        <v>26</v>
      </c>
      <c r="AL47" s="23">
        <f t="shared" si="30"/>
        <v>3.4375</v>
      </c>
      <c r="AM47" s="21" t="s">
        <v>78</v>
      </c>
    </row>
    <row r="48" ht="15.75" customHeight="1">
      <c r="A48" s="17">
        <v>45252.0</v>
      </c>
      <c r="B48" s="21">
        <v>1.0</v>
      </c>
      <c r="C48" s="21">
        <v>10.0</v>
      </c>
      <c r="D48" s="21">
        <v>10.0</v>
      </c>
      <c r="E48" s="21">
        <v>11.0</v>
      </c>
      <c r="F48" s="21">
        <v>8.0</v>
      </c>
      <c r="G48" s="21">
        <v>7.0</v>
      </c>
      <c r="H48" s="21">
        <v>8.0</v>
      </c>
      <c r="I48" s="21">
        <v>7.0</v>
      </c>
      <c r="J48" s="21">
        <v>0.0</v>
      </c>
      <c r="K48" s="7"/>
      <c r="L48" s="7"/>
      <c r="M48" s="7">
        <f t="shared" si="13"/>
        <v>61</v>
      </c>
      <c r="N48" s="21">
        <v>0.0</v>
      </c>
      <c r="O48" s="21">
        <v>0.0</v>
      </c>
      <c r="P48" s="21">
        <v>13.0</v>
      </c>
      <c r="Q48" s="21">
        <v>2.0</v>
      </c>
      <c r="R48" s="21">
        <v>3.0</v>
      </c>
      <c r="S48" s="21">
        <v>10.0</v>
      </c>
      <c r="T48" s="21">
        <v>11.0</v>
      </c>
      <c r="U48" s="21">
        <v>0.0</v>
      </c>
      <c r="V48" s="7"/>
      <c r="W48" s="7"/>
      <c r="X48" s="7">
        <f t="shared" si="14"/>
        <v>39</v>
      </c>
      <c r="Y48" s="7">
        <f t="shared" ref="Y48:AH48" si="56">sum(C48+N48)</f>
        <v>10</v>
      </c>
      <c r="Z48" s="7">
        <f t="shared" si="56"/>
        <v>10</v>
      </c>
      <c r="AA48" s="7">
        <f t="shared" si="56"/>
        <v>24</v>
      </c>
      <c r="AB48" s="7">
        <f t="shared" si="56"/>
        <v>10</v>
      </c>
      <c r="AC48" s="7">
        <f t="shared" si="56"/>
        <v>10</v>
      </c>
      <c r="AD48" s="7">
        <f t="shared" si="56"/>
        <v>18</v>
      </c>
      <c r="AE48" s="7">
        <f t="shared" si="56"/>
        <v>18</v>
      </c>
      <c r="AF48" s="7">
        <f t="shared" si="56"/>
        <v>0</v>
      </c>
      <c r="AG48" s="7">
        <f t="shared" si="56"/>
        <v>0</v>
      </c>
      <c r="AH48" s="7">
        <f t="shared" si="56"/>
        <v>0</v>
      </c>
      <c r="AI48" s="24">
        <f t="shared" si="3"/>
        <v>6</v>
      </c>
      <c r="AJ48" s="23">
        <f t="shared" si="4"/>
        <v>14.28571429</v>
      </c>
      <c r="AK48" s="23">
        <f t="array" ref="AK48">AVEDEV(IF(Y48:AF48&gt;0,Y48:AF48))</f>
        <v>4.897959184</v>
      </c>
      <c r="AL48" s="23">
        <f t="shared" si="30"/>
        <v>2.767857143</v>
      </c>
      <c r="AM48" s="21" t="s">
        <v>78</v>
      </c>
    </row>
    <row r="49" ht="15.75" customHeight="1">
      <c r="A49" s="17">
        <v>45253.0</v>
      </c>
      <c r="B49" s="21">
        <v>0.0</v>
      </c>
      <c r="C49" s="21">
        <v>10.0</v>
      </c>
      <c r="D49" s="21">
        <v>9.0</v>
      </c>
      <c r="E49" s="21">
        <v>8.0</v>
      </c>
      <c r="F49" s="21">
        <v>8.0</v>
      </c>
      <c r="G49" s="21">
        <v>9.0</v>
      </c>
      <c r="H49" s="21">
        <v>8.0</v>
      </c>
      <c r="I49" s="21">
        <v>7.0</v>
      </c>
      <c r="J49" s="21">
        <v>1.0</v>
      </c>
      <c r="K49" s="7"/>
      <c r="L49" s="7"/>
      <c r="M49" s="7">
        <f t="shared" si="13"/>
        <v>60</v>
      </c>
      <c r="N49" s="21">
        <v>8.0</v>
      </c>
      <c r="O49" s="21">
        <v>14.0</v>
      </c>
      <c r="P49" s="21">
        <v>7.0</v>
      </c>
      <c r="Q49" s="21">
        <v>2.0</v>
      </c>
      <c r="R49" s="21">
        <v>1.0</v>
      </c>
      <c r="S49" s="21">
        <v>2.0</v>
      </c>
      <c r="T49" s="21">
        <v>4.0</v>
      </c>
      <c r="U49" s="21">
        <v>2.0</v>
      </c>
      <c r="V49" s="7"/>
      <c r="W49" s="7"/>
      <c r="X49" s="7">
        <f t="shared" si="14"/>
        <v>40</v>
      </c>
      <c r="Y49" s="7">
        <f t="shared" ref="Y49:AH49" si="57">sum(C49+N49)</f>
        <v>18</v>
      </c>
      <c r="Z49" s="7">
        <f t="shared" si="57"/>
        <v>23</v>
      </c>
      <c r="AA49" s="7">
        <f t="shared" si="57"/>
        <v>15</v>
      </c>
      <c r="AB49" s="7">
        <f t="shared" si="57"/>
        <v>10</v>
      </c>
      <c r="AC49" s="7">
        <f t="shared" si="57"/>
        <v>10</v>
      </c>
      <c r="AD49" s="7">
        <f t="shared" si="57"/>
        <v>10</v>
      </c>
      <c r="AE49" s="7">
        <f t="shared" si="57"/>
        <v>11</v>
      </c>
      <c r="AF49" s="7">
        <f t="shared" si="57"/>
        <v>3</v>
      </c>
      <c r="AG49" s="7">
        <f t="shared" si="57"/>
        <v>0</v>
      </c>
      <c r="AH49" s="7">
        <f t="shared" si="57"/>
        <v>0</v>
      </c>
      <c r="AI49" s="24">
        <f t="shared" si="3"/>
        <v>7</v>
      </c>
      <c r="AJ49" s="23">
        <f t="shared" si="4"/>
        <v>12.5</v>
      </c>
      <c r="AK49" s="23">
        <f t="array" ref="AK49">AVEDEV(IF(Y49:AF49&gt;0,Y49:AF49))</f>
        <v>4.625</v>
      </c>
      <c r="AL49" s="23">
        <f t="shared" si="30"/>
        <v>4.553571429</v>
      </c>
      <c r="AM49" s="21" t="s">
        <v>78</v>
      </c>
    </row>
    <row r="50" ht="15.75" customHeight="1">
      <c r="A50" s="17">
        <v>45257.0</v>
      </c>
      <c r="B50" s="21">
        <v>0.0</v>
      </c>
      <c r="C50" s="21">
        <v>19.0</v>
      </c>
      <c r="D50" s="21">
        <v>8.0</v>
      </c>
      <c r="E50" s="21">
        <v>14.0</v>
      </c>
      <c r="F50" s="21">
        <v>8.0</v>
      </c>
      <c r="G50" s="21">
        <v>2.0</v>
      </c>
      <c r="H50" s="21">
        <v>0.0</v>
      </c>
      <c r="I50" s="21">
        <v>0.0</v>
      </c>
      <c r="J50" s="21">
        <v>0.0</v>
      </c>
      <c r="K50" s="7"/>
      <c r="L50" s="7"/>
      <c r="M50" s="7">
        <f t="shared" si="13"/>
        <v>51</v>
      </c>
      <c r="N50" s="21">
        <v>22.0</v>
      </c>
      <c r="O50" s="21">
        <v>7.0</v>
      </c>
      <c r="P50" s="21">
        <v>17.0</v>
      </c>
      <c r="Q50" s="21">
        <v>2.0</v>
      </c>
      <c r="R50" s="21">
        <v>1.0</v>
      </c>
      <c r="S50" s="21">
        <v>0.0</v>
      </c>
      <c r="T50" s="21">
        <v>0.0</v>
      </c>
      <c r="U50" s="21">
        <v>0.0</v>
      </c>
      <c r="V50" s="7"/>
      <c r="W50" s="7"/>
      <c r="X50" s="7">
        <f t="shared" si="14"/>
        <v>49</v>
      </c>
      <c r="Y50" s="7">
        <f t="shared" ref="Y50:AH50" si="58">sum(C50+N50)</f>
        <v>41</v>
      </c>
      <c r="Z50" s="7">
        <f t="shared" si="58"/>
        <v>15</v>
      </c>
      <c r="AA50" s="7">
        <f t="shared" si="58"/>
        <v>31</v>
      </c>
      <c r="AB50" s="7">
        <f t="shared" si="58"/>
        <v>10</v>
      </c>
      <c r="AC50" s="7">
        <f t="shared" si="58"/>
        <v>3</v>
      </c>
      <c r="AD50" s="7">
        <f t="shared" si="58"/>
        <v>0</v>
      </c>
      <c r="AE50" s="7">
        <f t="shared" si="58"/>
        <v>0</v>
      </c>
      <c r="AF50" s="7">
        <f t="shared" si="58"/>
        <v>0</v>
      </c>
      <c r="AG50" s="7">
        <f t="shared" si="58"/>
        <v>0</v>
      </c>
      <c r="AH50" s="7">
        <f t="shared" si="58"/>
        <v>0</v>
      </c>
      <c r="AI50" s="24">
        <f t="shared" si="3"/>
        <v>4</v>
      </c>
      <c r="AJ50" s="23">
        <f t="shared" si="4"/>
        <v>20</v>
      </c>
      <c r="AK50" s="23">
        <f t="array" ref="AK50">AVEDEV(IF(Y50:AF50&gt;0,Y50:AF50))</f>
        <v>12.8</v>
      </c>
      <c r="AL50" s="23">
        <f t="shared" si="30"/>
        <v>4.553571429</v>
      </c>
      <c r="AM50" s="21" t="s">
        <v>78</v>
      </c>
    </row>
    <row r="51" ht="15.75" customHeight="1">
      <c r="A51" s="17">
        <v>45258.0</v>
      </c>
      <c r="B51" s="21">
        <v>1.0</v>
      </c>
      <c r="C51" s="21">
        <v>9.0</v>
      </c>
      <c r="D51" s="21">
        <v>10.0</v>
      </c>
      <c r="E51" s="21">
        <v>7.0</v>
      </c>
      <c r="F51" s="21">
        <v>8.0</v>
      </c>
      <c r="G51" s="21">
        <v>7.0</v>
      </c>
      <c r="H51" s="21">
        <v>10.0</v>
      </c>
      <c r="I51" s="21">
        <v>7.0</v>
      </c>
      <c r="J51" s="21">
        <v>10.0</v>
      </c>
      <c r="K51" s="19">
        <v>7.0</v>
      </c>
      <c r="L51" s="19">
        <v>1.0</v>
      </c>
      <c r="M51" s="7">
        <f t="shared" si="13"/>
        <v>68</v>
      </c>
      <c r="N51" s="21">
        <v>1.0</v>
      </c>
      <c r="O51" s="21">
        <v>0.0</v>
      </c>
      <c r="P51" s="21">
        <v>4.0</v>
      </c>
      <c r="Q51" s="21">
        <v>8.0</v>
      </c>
      <c r="R51" s="21">
        <v>3.0</v>
      </c>
      <c r="S51" s="21">
        <v>0.0</v>
      </c>
      <c r="T51" s="21">
        <v>5.0</v>
      </c>
      <c r="U51" s="21">
        <v>0.0</v>
      </c>
      <c r="V51" s="19">
        <v>3.0</v>
      </c>
      <c r="W51" s="19">
        <v>0.0</v>
      </c>
      <c r="X51" s="7">
        <f t="shared" si="14"/>
        <v>21</v>
      </c>
      <c r="Y51" s="7">
        <f t="shared" ref="Y51:AH51" si="59">sum(C51+N51)</f>
        <v>10</v>
      </c>
      <c r="Z51" s="7">
        <f t="shared" si="59"/>
        <v>10</v>
      </c>
      <c r="AA51" s="7">
        <f t="shared" si="59"/>
        <v>11</v>
      </c>
      <c r="AB51" s="7">
        <f t="shared" si="59"/>
        <v>16</v>
      </c>
      <c r="AC51" s="7">
        <f t="shared" si="59"/>
        <v>10</v>
      </c>
      <c r="AD51" s="7">
        <f t="shared" si="59"/>
        <v>10</v>
      </c>
      <c r="AE51" s="7">
        <f t="shared" si="59"/>
        <v>12</v>
      </c>
      <c r="AF51" s="7">
        <f t="shared" si="59"/>
        <v>10</v>
      </c>
      <c r="AG51" s="7">
        <f t="shared" si="59"/>
        <v>10</v>
      </c>
      <c r="AH51" s="7">
        <f t="shared" si="59"/>
        <v>1</v>
      </c>
      <c r="AI51" s="24">
        <f>(COUNTIF(Y51:AH51,"&gt;0")-1)</f>
        <v>9</v>
      </c>
      <c r="AJ51" s="23">
        <f>AVERAGEIF(Y51:AH51,"&gt;0")</f>
        <v>10</v>
      </c>
      <c r="AK51" s="23">
        <f t="array" ref="AK51">AVEDEV(IF(Y51:AH51&gt;0,Y51:AH51))</f>
        <v>1.8</v>
      </c>
      <c r="AL51" s="23">
        <f t="shared" si="30"/>
        <v>2.946428571</v>
      </c>
      <c r="AM51" s="21" t="s">
        <v>78</v>
      </c>
    </row>
    <row r="52" ht="15.75" customHeight="1">
      <c r="A52" s="17">
        <v>45259.0</v>
      </c>
      <c r="B52" s="20"/>
      <c r="C52" s="20"/>
      <c r="D52" s="20"/>
      <c r="E52" s="20"/>
      <c r="F52" s="20"/>
      <c r="G52" s="20"/>
      <c r="H52" s="20"/>
      <c r="I52" s="20"/>
      <c r="J52" s="20"/>
      <c r="K52" s="7"/>
      <c r="L52" s="7"/>
      <c r="M52" s="7">
        <f t="shared" si="13"/>
        <v>0</v>
      </c>
      <c r="N52" s="20"/>
      <c r="O52" s="20"/>
      <c r="P52" s="20"/>
      <c r="Q52" s="20"/>
      <c r="R52" s="20"/>
      <c r="S52" s="20"/>
      <c r="T52" s="20"/>
      <c r="U52" s="20"/>
      <c r="V52" s="7"/>
      <c r="W52" s="7"/>
      <c r="X52" s="7">
        <f t="shared" si="14"/>
        <v>0</v>
      </c>
      <c r="Y52" s="7">
        <f t="shared" ref="Y52:AH52" si="60">sum(C52+N52)</f>
        <v>0</v>
      </c>
      <c r="Z52" s="7">
        <f t="shared" si="60"/>
        <v>0</v>
      </c>
      <c r="AA52" s="7">
        <f t="shared" si="60"/>
        <v>0</v>
      </c>
      <c r="AB52" s="7">
        <f t="shared" si="60"/>
        <v>0</v>
      </c>
      <c r="AC52" s="7">
        <f t="shared" si="60"/>
        <v>0</v>
      </c>
      <c r="AD52" s="7">
        <f t="shared" si="60"/>
        <v>0</v>
      </c>
      <c r="AE52" s="7">
        <f t="shared" si="60"/>
        <v>0</v>
      </c>
      <c r="AF52" s="7">
        <f t="shared" si="60"/>
        <v>0</v>
      </c>
      <c r="AG52" s="7">
        <f t="shared" si="60"/>
        <v>0</v>
      </c>
      <c r="AH52" s="7">
        <f t="shared" si="60"/>
        <v>0</v>
      </c>
      <c r="AI52" s="24">
        <f t="shared" ref="AI52:AI56" si="62">(COUNTIF(Y52:AF52,"&gt;0")-1)</f>
        <v>-1</v>
      </c>
      <c r="AJ52" s="23" t="str">
        <f t="shared" ref="AJ52:AJ56" si="63">AVERAGEIF(Y52:AF52,"&gt;0")</f>
        <v>#DIV/0!</v>
      </c>
      <c r="AK52" s="23" t="str">
        <f t="array" ref="AK52">AVEDEV(IF(Y52:AF52&gt;0,Y52:AF52))</f>
        <v>#DIV/0!</v>
      </c>
      <c r="AL52" s="23" t="str">
        <f t="shared" si="30"/>
        <v>#DIV/0!</v>
      </c>
      <c r="AM52" s="20"/>
    </row>
    <row r="53" ht="15.75" customHeight="1">
      <c r="A53" s="17">
        <v>45260.0</v>
      </c>
      <c r="B53" s="20"/>
      <c r="C53" s="20"/>
      <c r="D53" s="20"/>
      <c r="E53" s="20"/>
      <c r="F53" s="20"/>
      <c r="G53" s="20"/>
      <c r="H53" s="20"/>
      <c r="I53" s="20"/>
      <c r="J53" s="20"/>
      <c r="K53" s="7"/>
      <c r="L53" s="7"/>
      <c r="M53" s="7">
        <f t="shared" si="13"/>
        <v>0</v>
      </c>
      <c r="N53" s="20"/>
      <c r="O53" s="20"/>
      <c r="P53" s="20"/>
      <c r="Q53" s="20"/>
      <c r="R53" s="20"/>
      <c r="S53" s="20"/>
      <c r="T53" s="20"/>
      <c r="U53" s="20"/>
      <c r="V53" s="7"/>
      <c r="W53" s="7"/>
      <c r="X53" s="7">
        <f t="shared" si="14"/>
        <v>0</v>
      </c>
      <c r="Y53" s="7">
        <f t="shared" ref="Y53:AH53" si="61">sum(C53+N53)</f>
        <v>0</v>
      </c>
      <c r="Z53" s="7">
        <f t="shared" si="61"/>
        <v>0</v>
      </c>
      <c r="AA53" s="7">
        <f t="shared" si="61"/>
        <v>0</v>
      </c>
      <c r="AB53" s="7">
        <f t="shared" si="61"/>
        <v>0</v>
      </c>
      <c r="AC53" s="7">
        <f t="shared" si="61"/>
        <v>0</v>
      </c>
      <c r="AD53" s="7">
        <f t="shared" si="61"/>
        <v>0</v>
      </c>
      <c r="AE53" s="7">
        <f t="shared" si="61"/>
        <v>0</v>
      </c>
      <c r="AF53" s="7">
        <f t="shared" si="61"/>
        <v>0</v>
      </c>
      <c r="AG53" s="7">
        <f t="shared" si="61"/>
        <v>0</v>
      </c>
      <c r="AH53" s="7">
        <f t="shared" si="61"/>
        <v>0</v>
      </c>
      <c r="AI53" s="24">
        <f t="shared" si="62"/>
        <v>-1</v>
      </c>
      <c r="AJ53" s="23" t="str">
        <f t="shared" si="63"/>
        <v>#DIV/0!</v>
      </c>
      <c r="AK53" s="23" t="str">
        <f t="array" ref="AK53">AVEDEV(IF(Y53:AF53&gt;0,Y53:AF53))</f>
        <v>#DIV/0!</v>
      </c>
      <c r="AL53" s="23" t="str">
        <f t="shared" si="30"/>
        <v>#DIV/0!</v>
      </c>
      <c r="AM53" s="20"/>
    </row>
    <row r="54" ht="15.75" customHeight="1">
      <c r="A54" s="17">
        <v>45261.0</v>
      </c>
      <c r="B54" s="20"/>
      <c r="C54" s="20"/>
      <c r="D54" s="20"/>
      <c r="E54" s="20"/>
      <c r="F54" s="20"/>
      <c r="G54" s="20"/>
      <c r="H54" s="20"/>
      <c r="I54" s="20"/>
      <c r="J54" s="20"/>
      <c r="K54" s="7"/>
      <c r="L54" s="7"/>
      <c r="M54" s="7">
        <f t="shared" si="13"/>
        <v>0</v>
      </c>
      <c r="N54" s="20"/>
      <c r="O54" s="20"/>
      <c r="P54" s="20"/>
      <c r="Q54" s="20"/>
      <c r="R54" s="20"/>
      <c r="S54" s="20"/>
      <c r="T54" s="20"/>
      <c r="U54" s="20"/>
      <c r="V54" s="7"/>
      <c r="W54" s="7"/>
      <c r="X54" s="7">
        <f t="shared" si="14"/>
        <v>0</v>
      </c>
      <c r="Y54" s="7">
        <f t="shared" ref="Y54:AH54" si="64">sum(C54+N54)</f>
        <v>0</v>
      </c>
      <c r="Z54" s="7">
        <f t="shared" si="64"/>
        <v>0</v>
      </c>
      <c r="AA54" s="7">
        <f t="shared" si="64"/>
        <v>0</v>
      </c>
      <c r="AB54" s="7">
        <f t="shared" si="64"/>
        <v>0</v>
      </c>
      <c r="AC54" s="7">
        <f t="shared" si="64"/>
        <v>0</v>
      </c>
      <c r="AD54" s="7">
        <f t="shared" si="64"/>
        <v>0</v>
      </c>
      <c r="AE54" s="7">
        <f t="shared" si="64"/>
        <v>0</v>
      </c>
      <c r="AF54" s="7">
        <f t="shared" si="64"/>
        <v>0</v>
      </c>
      <c r="AG54" s="7">
        <f t="shared" si="64"/>
        <v>0</v>
      </c>
      <c r="AH54" s="7">
        <f t="shared" si="64"/>
        <v>0</v>
      </c>
      <c r="AI54" s="24">
        <f t="shared" si="62"/>
        <v>-1</v>
      </c>
      <c r="AJ54" s="23" t="str">
        <f t="shared" si="63"/>
        <v>#DIV/0!</v>
      </c>
      <c r="AK54" s="23" t="str">
        <f t="array" ref="AK54">AVEDEV(IF(Y54:AF54&gt;0,Y54:AF54))</f>
        <v>#DIV/0!</v>
      </c>
      <c r="AL54" s="23" t="str">
        <f t="shared" si="30"/>
        <v>#DIV/0!</v>
      </c>
      <c r="AM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7"/>
      <c r="L55" s="7"/>
      <c r="M55" s="7">
        <f t="shared" si="13"/>
        <v>0</v>
      </c>
      <c r="N55" s="20"/>
      <c r="O55" s="20"/>
      <c r="P55" s="20"/>
      <c r="Q55" s="20"/>
      <c r="R55" s="20"/>
      <c r="S55" s="20"/>
      <c r="T55" s="20"/>
      <c r="U55" s="20"/>
      <c r="V55" s="7"/>
      <c r="W55" s="7"/>
      <c r="X55" s="7">
        <f t="shared" si="14"/>
        <v>0</v>
      </c>
      <c r="Y55" s="7">
        <f t="shared" ref="Y55:AH55" si="65">sum(C55+N55)</f>
        <v>0</v>
      </c>
      <c r="Z55" s="7">
        <f t="shared" si="65"/>
        <v>0</v>
      </c>
      <c r="AA55" s="7">
        <f t="shared" si="65"/>
        <v>0</v>
      </c>
      <c r="AB55" s="7">
        <f t="shared" si="65"/>
        <v>0</v>
      </c>
      <c r="AC55" s="7">
        <f t="shared" si="65"/>
        <v>0</v>
      </c>
      <c r="AD55" s="7">
        <f t="shared" si="65"/>
        <v>0</v>
      </c>
      <c r="AE55" s="7">
        <f t="shared" si="65"/>
        <v>0</v>
      </c>
      <c r="AF55" s="7">
        <f t="shared" si="65"/>
        <v>0</v>
      </c>
      <c r="AG55" s="7">
        <f t="shared" si="65"/>
        <v>0</v>
      </c>
      <c r="AH55" s="7">
        <f t="shared" si="65"/>
        <v>0</v>
      </c>
      <c r="AI55" s="24">
        <f t="shared" si="62"/>
        <v>-1</v>
      </c>
      <c r="AJ55" s="23" t="str">
        <f t="shared" si="63"/>
        <v>#DIV/0!</v>
      </c>
      <c r="AK55" s="23" t="str">
        <f t="array" ref="AK55">AVEDEV(IF(Y55:AF55&gt;0,Y55:AF55))</f>
        <v>#DIV/0!</v>
      </c>
      <c r="AL55" s="23" t="str">
        <f t="shared" si="30"/>
        <v>#DIV/0!</v>
      </c>
      <c r="AM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7"/>
      <c r="L56" s="7"/>
      <c r="M56" s="7">
        <f t="shared" si="13"/>
        <v>0</v>
      </c>
      <c r="N56" s="20"/>
      <c r="O56" s="20"/>
      <c r="P56" s="20"/>
      <c r="Q56" s="20"/>
      <c r="R56" s="20"/>
      <c r="S56" s="20"/>
      <c r="T56" s="20"/>
      <c r="U56" s="20"/>
      <c r="V56" s="7"/>
      <c r="W56" s="7"/>
      <c r="X56" s="7">
        <f t="shared" si="14"/>
        <v>0</v>
      </c>
      <c r="Y56" s="7">
        <f t="shared" ref="Y56:AH56" si="66">sum(C56+N56)</f>
        <v>0</v>
      </c>
      <c r="Z56" s="7">
        <f t="shared" si="66"/>
        <v>0</v>
      </c>
      <c r="AA56" s="7">
        <f t="shared" si="66"/>
        <v>0</v>
      </c>
      <c r="AB56" s="7">
        <f t="shared" si="66"/>
        <v>0</v>
      </c>
      <c r="AC56" s="7">
        <f t="shared" si="66"/>
        <v>0</v>
      </c>
      <c r="AD56" s="7">
        <f t="shared" si="66"/>
        <v>0</v>
      </c>
      <c r="AE56" s="7">
        <f t="shared" si="66"/>
        <v>0</v>
      </c>
      <c r="AF56" s="7">
        <f t="shared" si="66"/>
        <v>0</v>
      </c>
      <c r="AG56" s="7">
        <f t="shared" si="66"/>
        <v>0</v>
      </c>
      <c r="AH56" s="7">
        <f t="shared" si="66"/>
        <v>0</v>
      </c>
      <c r="AI56" s="24">
        <f t="shared" si="62"/>
        <v>-1</v>
      </c>
      <c r="AJ56" s="23" t="str">
        <f t="shared" si="63"/>
        <v>#DIV/0!</v>
      </c>
      <c r="AK56" s="23" t="str">
        <f t="array" ref="AK56">AVEDEV(IF(Y56:AF56&gt;0,Y56:AF56))</f>
        <v>#DIV/0!</v>
      </c>
      <c r="AL56" s="23" t="str">
        <f t="shared" si="30"/>
        <v>#DIV/0!</v>
      </c>
      <c r="AM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0"/>
    <col customWidth="1" min="3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0" width="6.5"/>
    <col customWidth="1" min="11" max="12" width="7.88"/>
    <col customWidth="1" min="13" max="13" width="6.63"/>
    <col customWidth="1" min="14" max="14" width="6.5"/>
    <col customWidth="1" min="15" max="15" width="7.13"/>
    <col customWidth="1" min="16" max="16" width="7.38"/>
    <col customWidth="1" min="17" max="17" width="6.5"/>
    <col customWidth="1" min="18" max="18" width="6.63"/>
    <col customWidth="1" min="35" max="35" width="11.0"/>
    <col customWidth="1" min="36" max="36" width="23.63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19" t="s">
        <v>98</v>
      </c>
      <c r="L1" s="7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8" t="s">
        <v>49</v>
      </c>
      <c r="R1" s="8" t="s">
        <v>50</v>
      </c>
      <c r="S1" s="7" t="s">
        <v>51</v>
      </c>
      <c r="T1" s="7" t="s">
        <v>52</v>
      </c>
      <c r="U1" s="19" t="s">
        <v>99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59</v>
      </c>
      <c r="AC1" s="8" t="s">
        <v>60</v>
      </c>
      <c r="AD1" s="8" t="s">
        <v>61</v>
      </c>
      <c r="AE1" s="26" t="s">
        <v>100</v>
      </c>
      <c r="AF1" s="9" t="s">
        <v>62</v>
      </c>
      <c r="AG1" s="9" t="s">
        <v>63</v>
      </c>
      <c r="AH1" s="9" t="s">
        <v>13</v>
      </c>
      <c r="AI1" s="9" t="s">
        <v>14</v>
      </c>
      <c r="AJ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>
        <f>SUM(C2:J2)</f>
        <v>0</v>
      </c>
      <c r="M2" s="7"/>
      <c r="N2" s="7"/>
      <c r="O2" s="7"/>
      <c r="P2" s="7"/>
      <c r="Q2" s="7"/>
      <c r="R2" s="7"/>
      <c r="S2" s="7"/>
      <c r="T2" s="7"/>
      <c r="U2" s="8"/>
      <c r="V2" s="8">
        <f>SUM(M2:T2)</f>
        <v>0</v>
      </c>
      <c r="W2" s="8">
        <f t="shared" ref="W2:AE2" si="1">sum(C2+M2)</f>
        <v>0</v>
      </c>
      <c r="X2" s="8">
        <f t="shared" si="1"/>
        <v>0</v>
      </c>
      <c r="Y2" s="8">
        <f t="shared" si="1"/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7">
        <f t="shared" si="1"/>
        <v>0</v>
      </c>
      <c r="AF2" s="9">
        <f t="shared" ref="AF2:AF49" si="3">(COUNTIF(W2:AD2,"&gt;0")-1)</f>
        <v>-1</v>
      </c>
      <c r="AG2" s="11" t="str">
        <f t="shared" ref="AG2:AG49" si="4">AVERAGEIF(W2:AD2,"&gt;0")</f>
        <v>#DIV/0!</v>
      </c>
      <c r="AH2" s="11" t="str">
        <f t="array" ref="AH2">AVEDEV(IF(W2:AD2&gt;0,W2:AD2))</f>
        <v>#DIV/0!</v>
      </c>
      <c r="AI2" s="11"/>
      <c r="AJ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f t="shared" ref="L3:L7" si="5">SUM(C3:I3)</f>
        <v>0</v>
      </c>
      <c r="M3" s="7"/>
      <c r="N3" s="7"/>
      <c r="O3" s="7"/>
      <c r="P3" s="7"/>
      <c r="Q3" s="7"/>
      <c r="R3" s="7"/>
      <c r="S3" s="7"/>
      <c r="T3" s="7"/>
      <c r="U3" s="8"/>
      <c r="V3" s="8">
        <f t="shared" ref="V3:V7" si="6">SUM(M3:S3)</f>
        <v>0</v>
      </c>
      <c r="W3" s="8">
        <f t="shared" ref="W3:AE3" si="2">sum(C3+M3)</f>
        <v>0</v>
      </c>
      <c r="X3" s="8">
        <f t="shared" si="2"/>
        <v>0</v>
      </c>
      <c r="Y3" s="8">
        <f t="shared" si="2"/>
        <v>0</v>
      </c>
      <c r="Z3" s="8">
        <f t="shared" si="2"/>
        <v>0</v>
      </c>
      <c r="AA3" s="8">
        <f t="shared" si="2"/>
        <v>0</v>
      </c>
      <c r="AB3" s="8">
        <f t="shared" si="2"/>
        <v>0</v>
      </c>
      <c r="AC3" s="8">
        <f t="shared" si="2"/>
        <v>0</v>
      </c>
      <c r="AD3" s="8">
        <f t="shared" si="2"/>
        <v>0</v>
      </c>
      <c r="AE3" s="7">
        <f t="shared" si="2"/>
        <v>0</v>
      </c>
      <c r="AF3" s="9">
        <f t="shared" si="3"/>
        <v>-1</v>
      </c>
      <c r="AG3" s="11" t="str">
        <f t="shared" si="4"/>
        <v>#DIV/0!</v>
      </c>
      <c r="AH3" s="11" t="str">
        <f t="array" ref="AH3">AVEDEV(IF(W3:AD3&gt;0,W3:AD3))</f>
        <v>#DIV/0!</v>
      </c>
      <c r="AI3" s="11"/>
      <c r="AJ3" s="12" t="s">
        <v>137</v>
      </c>
    </row>
    <row r="4" ht="15.75" customHeight="1">
      <c r="A4" s="10">
        <v>45177.0</v>
      </c>
      <c r="B4" s="13"/>
      <c r="C4" s="13"/>
      <c r="D4" s="13"/>
      <c r="E4" s="13"/>
      <c r="F4" s="13"/>
      <c r="G4" s="13"/>
      <c r="H4" s="13"/>
      <c r="I4" s="13"/>
      <c r="J4" s="7"/>
      <c r="K4" s="7"/>
      <c r="L4" s="7">
        <f t="shared" si="5"/>
        <v>0</v>
      </c>
      <c r="M4" s="13"/>
      <c r="N4" s="13"/>
      <c r="O4" s="13"/>
      <c r="P4" s="13"/>
      <c r="Q4" s="13"/>
      <c r="R4" s="13"/>
      <c r="S4" s="13"/>
      <c r="T4" s="7"/>
      <c r="U4" s="8"/>
      <c r="V4" s="8">
        <f t="shared" si="6"/>
        <v>0</v>
      </c>
      <c r="W4" s="8">
        <f t="shared" ref="W4:AE4" si="7">sum(C4+M4)</f>
        <v>0</v>
      </c>
      <c r="X4" s="8">
        <f t="shared" si="7"/>
        <v>0</v>
      </c>
      <c r="Y4" s="8">
        <f t="shared" si="7"/>
        <v>0</v>
      </c>
      <c r="Z4" s="8">
        <f t="shared" si="7"/>
        <v>0</v>
      </c>
      <c r="AA4" s="8">
        <f t="shared" si="7"/>
        <v>0</v>
      </c>
      <c r="AB4" s="8">
        <f t="shared" si="7"/>
        <v>0</v>
      </c>
      <c r="AC4" s="8">
        <f t="shared" si="7"/>
        <v>0</v>
      </c>
      <c r="AD4" s="8">
        <f t="shared" si="7"/>
        <v>0</v>
      </c>
      <c r="AE4" s="7">
        <f t="shared" si="7"/>
        <v>0</v>
      </c>
      <c r="AF4" s="9">
        <f t="shared" si="3"/>
        <v>-1</v>
      </c>
      <c r="AG4" s="11" t="str">
        <f t="shared" si="4"/>
        <v>#DIV/0!</v>
      </c>
      <c r="AH4" s="11" t="str">
        <f t="array" ref="AH4">AVEDEV(IF(W4:AD4&gt;0,W4:AD4))</f>
        <v>#DIV/0!</v>
      </c>
      <c r="AI4" s="11"/>
      <c r="AJ4" s="12" t="s">
        <v>108</v>
      </c>
    </row>
    <row r="5" ht="15.75" customHeight="1">
      <c r="A5" s="10">
        <v>45180.0</v>
      </c>
      <c r="B5" s="8"/>
      <c r="C5" s="8"/>
      <c r="D5" s="8"/>
      <c r="E5" s="8"/>
      <c r="F5" s="8"/>
      <c r="G5" s="8"/>
      <c r="H5" s="8"/>
      <c r="I5" s="8"/>
      <c r="J5" s="7"/>
      <c r="K5" s="7"/>
      <c r="L5" s="7">
        <f t="shared" si="5"/>
        <v>0</v>
      </c>
      <c r="M5" s="8"/>
      <c r="N5" s="8"/>
      <c r="O5" s="8"/>
      <c r="P5" s="8"/>
      <c r="Q5" s="8"/>
      <c r="R5" s="8"/>
      <c r="S5" s="8"/>
      <c r="T5" s="7"/>
      <c r="U5" s="8"/>
      <c r="V5" s="8">
        <f t="shared" si="6"/>
        <v>0</v>
      </c>
      <c r="W5" s="8">
        <f t="shared" ref="W5:AE5" si="8">sum(C5+M5)</f>
        <v>0</v>
      </c>
      <c r="X5" s="8">
        <f t="shared" si="8"/>
        <v>0</v>
      </c>
      <c r="Y5" s="8">
        <f t="shared" si="8"/>
        <v>0</v>
      </c>
      <c r="Z5" s="8">
        <f t="shared" si="8"/>
        <v>0</v>
      </c>
      <c r="AA5" s="8">
        <f t="shared" si="8"/>
        <v>0</v>
      </c>
      <c r="AB5" s="8">
        <f t="shared" si="8"/>
        <v>0</v>
      </c>
      <c r="AC5" s="8">
        <f t="shared" si="8"/>
        <v>0</v>
      </c>
      <c r="AD5" s="8">
        <f t="shared" si="8"/>
        <v>0</v>
      </c>
      <c r="AE5" s="7">
        <f t="shared" si="8"/>
        <v>0</v>
      </c>
      <c r="AF5" s="9">
        <f t="shared" si="3"/>
        <v>-1</v>
      </c>
      <c r="AG5" s="11" t="str">
        <f t="shared" si="4"/>
        <v>#DIV/0!</v>
      </c>
      <c r="AH5" s="11" t="str">
        <f t="array" ref="AH5">AVEDEV(IF(W5:AD5&gt;0,W5:AD5))</f>
        <v>#DIV/0!</v>
      </c>
      <c r="AI5" s="11" t="str">
        <f t="shared" ref="AI5:AI6" si="10">AVEDEV(AG4:AG5)</f>
        <v>#DIV/0!</v>
      </c>
      <c r="AJ5" s="12" t="s">
        <v>80</v>
      </c>
    </row>
    <row r="6" ht="15.75" customHeight="1">
      <c r="A6" s="10">
        <v>45181.0</v>
      </c>
      <c r="B6" s="8"/>
      <c r="C6" s="8"/>
      <c r="D6" s="8"/>
      <c r="E6" s="8"/>
      <c r="F6" s="8"/>
      <c r="G6" s="8"/>
      <c r="H6" s="8"/>
      <c r="I6" s="8"/>
      <c r="J6" s="7"/>
      <c r="K6" s="7"/>
      <c r="L6" s="7">
        <f t="shared" si="5"/>
        <v>0</v>
      </c>
      <c r="M6" s="8"/>
      <c r="N6" s="8"/>
      <c r="O6" s="8"/>
      <c r="P6" s="8"/>
      <c r="Q6" s="8"/>
      <c r="R6" s="8"/>
      <c r="S6" s="8"/>
      <c r="T6" s="7"/>
      <c r="U6" s="8"/>
      <c r="V6" s="8">
        <f t="shared" si="6"/>
        <v>0</v>
      </c>
      <c r="W6" s="8">
        <f t="shared" ref="W6:AE6" si="9">sum(C6+M6)</f>
        <v>0</v>
      </c>
      <c r="X6" s="8">
        <f t="shared" si="9"/>
        <v>0</v>
      </c>
      <c r="Y6" s="8">
        <f t="shared" si="9"/>
        <v>0</v>
      </c>
      <c r="Z6" s="8">
        <f t="shared" si="9"/>
        <v>0</v>
      </c>
      <c r="AA6" s="8">
        <f t="shared" si="9"/>
        <v>0</v>
      </c>
      <c r="AB6" s="8">
        <f t="shared" si="9"/>
        <v>0</v>
      </c>
      <c r="AC6" s="8">
        <f t="shared" si="9"/>
        <v>0</v>
      </c>
      <c r="AD6" s="8">
        <f t="shared" si="9"/>
        <v>0</v>
      </c>
      <c r="AE6" s="7">
        <f t="shared" si="9"/>
        <v>0</v>
      </c>
      <c r="AF6" s="9">
        <f t="shared" si="3"/>
        <v>-1</v>
      </c>
      <c r="AG6" s="11" t="str">
        <f t="shared" si="4"/>
        <v>#DIV/0!</v>
      </c>
      <c r="AH6" s="11" t="str">
        <f t="array" ref="AH6">AVEDEV(IF(W6:AD6&gt;0,W6:AD6))</f>
        <v>#DIV/0!</v>
      </c>
      <c r="AI6" s="11" t="str">
        <f t="shared" si="10"/>
        <v>#DIV/0!</v>
      </c>
      <c r="AJ6" s="12" t="s">
        <v>80</v>
      </c>
    </row>
    <row r="7" ht="15.75" customHeight="1">
      <c r="A7" s="10">
        <v>45182.0</v>
      </c>
      <c r="B7" s="8"/>
      <c r="C7" s="8"/>
      <c r="D7" s="8"/>
      <c r="E7" s="8"/>
      <c r="F7" s="8"/>
      <c r="G7" s="8"/>
      <c r="H7" s="8"/>
      <c r="I7" s="8"/>
      <c r="J7" s="7"/>
      <c r="K7" s="7"/>
      <c r="L7" s="7">
        <f t="shared" si="5"/>
        <v>0</v>
      </c>
      <c r="M7" s="8"/>
      <c r="N7" s="8"/>
      <c r="O7" s="8"/>
      <c r="P7" s="8"/>
      <c r="Q7" s="8"/>
      <c r="R7" s="8"/>
      <c r="S7" s="8"/>
      <c r="T7" s="7"/>
      <c r="U7" s="8"/>
      <c r="V7" s="8">
        <f t="shared" si="6"/>
        <v>0</v>
      </c>
      <c r="W7" s="8">
        <f t="shared" ref="W7:AE7" si="11">sum(C7+M7)</f>
        <v>0</v>
      </c>
      <c r="X7" s="8">
        <f t="shared" si="11"/>
        <v>0</v>
      </c>
      <c r="Y7" s="8">
        <f t="shared" si="11"/>
        <v>0</v>
      </c>
      <c r="Z7" s="8">
        <f t="shared" si="11"/>
        <v>0</v>
      </c>
      <c r="AA7" s="8">
        <f t="shared" si="11"/>
        <v>0</v>
      </c>
      <c r="AB7" s="8">
        <f t="shared" si="11"/>
        <v>0</v>
      </c>
      <c r="AC7" s="8">
        <f t="shared" si="11"/>
        <v>0</v>
      </c>
      <c r="AD7" s="8">
        <f t="shared" si="11"/>
        <v>0</v>
      </c>
      <c r="AE7" s="7">
        <f t="shared" si="11"/>
        <v>0</v>
      </c>
      <c r="AF7" s="9">
        <f t="shared" si="3"/>
        <v>-1</v>
      </c>
      <c r="AG7" s="11" t="str">
        <f t="shared" si="4"/>
        <v>#DIV/0!</v>
      </c>
      <c r="AH7" s="11" t="str">
        <f t="array" ref="AH7">AVEDEV(IF(W7:AD7&gt;0,W7:AD7))</f>
        <v>#DIV/0!</v>
      </c>
      <c r="AI7" s="11" t="str">
        <f>AVEDEV(AG5:AG7)</f>
        <v>#DIV/0!</v>
      </c>
      <c r="AJ7" s="12" t="s">
        <v>107</v>
      </c>
    </row>
    <row r="8" ht="15.75" customHeight="1">
      <c r="A8" s="10">
        <v>45183.0</v>
      </c>
      <c r="B8" s="8"/>
      <c r="C8" s="8"/>
      <c r="D8" s="8"/>
      <c r="E8" s="8"/>
      <c r="F8" s="8"/>
      <c r="G8" s="8"/>
      <c r="H8" s="8"/>
      <c r="I8" s="8"/>
      <c r="J8" s="8"/>
      <c r="K8" s="7"/>
      <c r="L8" s="7">
        <f t="shared" ref="L8:L49" si="13">SUM(C8:J8)</f>
        <v>0</v>
      </c>
      <c r="M8" s="8"/>
      <c r="N8" s="8"/>
      <c r="O8" s="8"/>
      <c r="P8" s="8"/>
      <c r="Q8" s="8"/>
      <c r="R8" s="8"/>
      <c r="S8" s="8"/>
      <c r="T8" s="8"/>
      <c r="U8" s="8"/>
      <c r="V8" s="8">
        <f t="shared" ref="V8:V49" si="14">SUM(M8:T8)</f>
        <v>0</v>
      </c>
      <c r="W8" s="8">
        <f t="shared" ref="W8:AE8" si="12">sum(C8+M8)</f>
        <v>0</v>
      </c>
      <c r="X8" s="8">
        <f t="shared" si="12"/>
        <v>0</v>
      </c>
      <c r="Y8" s="8">
        <f t="shared" si="12"/>
        <v>0</v>
      </c>
      <c r="Z8" s="8">
        <f t="shared" si="12"/>
        <v>0</v>
      </c>
      <c r="AA8" s="8">
        <f t="shared" si="12"/>
        <v>0</v>
      </c>
      <c r="AB8" s="8">
        <f t="shared" si="12"/>
        <v>0</v>
      </c>
      <c r="AC8" s="8">
        <f t="shared" si="12"/>
        <v>0</v>
      </c>
      <c r="AD8" s="8">
        <f t="shared" si="12"/>
        <v>0</v>
      </c>
      <c r="AE8" s="7">
        <f t="shared" si="12"/>
        <v>0</v>
      </c>
      <c r="AF8" s="9">
        <f t="shared" si="3"/>
        <v>-1</v>
      </c>
      <c r="AG8" s="11" t="str">
        <f t="shared" si="4"/>
        <v>#DIV/0!</v>
      </c>
      <c r="AH8" s="11" t="str">
        <f t="array" ref="AH8">AVEDEV(IF(W8:AD8&gt;0,W8:AD8))</f>
        <v>#DIV/0!</v>
      </c>
      <c r="AI8" s="11" t="str">
        <f>AVEDEV(AG5:AG8)</f>
        <v>#DIV/0!</v>
      </c>
      <c r="AJ8" s="12" t="s">
        <v>148</v>
      </c>
    </row>
    <row r="9" ht="15.75" customHeight="1">
      <c r="A9" s="10">
        <v>45185.0</v>
      </c>
      <c r="B9" s="8"/>
      <c r="C9" s="8"/>
      <c r="D9" s="8"/>
      <c r="E9" s="8"/>
      <c r="F9" s="8"/>
      <c r="G9" s="8"/>
      <c r="H9" s="8"/>
      <c r="I9" s="8"/>
      <c r="J9" s="7"/>
      <c r="K9" s="7"/>
      <c r="L9" s="7">
        <f t="shared" si="13"/>
        <v>0</v>
      </c>
      <c r="M9" s="8"/>
      <c r="N9" s="8"/>
      <c r="O9" s="8"/>
      <c r="P9" s="8"/>
      <c r="Q9" s="8"/>
      <c r="R9" s="8"/>
      <c r="S9" s="8"/>
      <c r="T9" s="8"/>
      <c r="U9" s="8"/>
      <c r="V9" s="8">
        <f t="shared" si="14"/>
        <v>0</v>
      </c>
      <c r="W9" s="8">
        <f t="shared" ref="W9:AE9" si="15">sum(C9+M9)</f>
        <v>0</v>
      </c>
      <c r="X9" s="8">
        <f t="shared" si="15"/>
        <v>0</v>
      </c>
      <c r="Y9" s="8">
        <f t="shared" si="15"/>
        <v>0</v>
      </c>
      <c r="Z9" s="8">
        <f t="shared" si="15"/>
        <v>0</v>
      </c>
      <c r="AA9" s="8">
        <f t="shared" si="15"/>
        <v>0</v>
      </c>
      <c r="AB9" s="8">
        <f t="shared" si="15"/>
        <v>0</v>
      </c>
      <c r="AC9" s="8">
        <f t="shared" si="15"/>
        <v>0</v>
      </c>
      <c r="AD9" s="8">
        <f t="shared" si="15"/>
        <v>0</v>
      </c>
      <c r="AE9" s="7">
        <f t="shared" si="15"/>
        <v>0</v>
      </c>
      <c r="AF9" s="9">
        <f t="shared" si="3"/>
        <v>-1</v>
      </c>
      <c r="AG9" s="11" t="str">
        <f t="shared" si="4"/>
        <v>#DIV/0!</v>
      </c>
      <c r="AH9" s="11" t="str">
        <f t="array" ref="AH9">AVEDEV(IF(W9:AD9&gt;0,W9:AD9))</f>
        <v>#DIV/0!</v>
      </c>
      <c r="AI9" s="11" t="str">
        <f t="shared" ref="AI9:AI11" si="17">AVEDEV(AG7:AG9)</f>
        <v>#DIV/0!</v>
      </c>
      <c r="AJ9" s="12" t="s">
        <v>107</v>
      </c>
    </row>
    <row r="10" ht="15.75" customHeight="1">
      <c r="A10" s="10">
        <v>45186.0</v>
      </c>
      <c r="B10" s="8"/>
      <c r="C10" s="8"/>
      <c r="D10" s="8"/>
      <c r="E10" s="8"/>
      <c r="F10" s="8"/>
      <c r="G10" s="8"/>
      <c r="H10" s="8"/>
      <c r="I10" s="8"/>
      <c r="J10" s="7"/>
      <c r="K10" s="7"/>
      <c r="L10" s="7">
        <f t="shared" si="13"/>
        <v>0</v>
      </c>
      <c r="M10" s="8"/>
      <c r="N10" s="8"/>
      <c r="O10" s="8"/>
      <c r="P10" s="8"/>
      <c r="Q10" s="8"/>
      <c r="R10" s="8"/>
      <c r="S10" s="8"/>
      <c r="T10" s="8"/>
      <c r="U10" s="8"/>
      <c r="V10" s="8">
        <f t="shared" si="14"/>
        <v>0</v>
      </c>
      <c r="W10" s="8">
        <f t="shared" ref="W10:AE10" si="16">sum(C10+M10)</f>
        <v>0</v>
      </c>
      <c r="X10" s="8">
        <f t="shared" si="16"/>
        <v>0</v>
      </c>
      <c r="Y10" s="8">
        <f t="shared" si="16"/>
        <v>0</v>
      </c>
      <c r="Z10" s="8">
        <f t="shared" si="16"/>
        <v>0</v>
      </c>
      <c r="AA10" s="8">
        <f t="shared" si="16"/>
        <v>0</v>
      </c>
      <c r="AB10" s="8">
        <f t="shared" si="16"/>
        <v>0</v>
      </c>
      <c r="AC10" s="8">
        <f t="shared" si="16"/>
        <v>0</v>
      </c>
      <c r="AD10" s="8">
        <f t="shared" si="16"/>
        <v>0</v>
      </c>
      <c r="AE10" s="7">
        <f t="shared" si="16"/>
        <v>0</v>
      </c>
      <c r="AF10" s="9">
        <f t="shared" si="3"/>
        <v>-1</v>
      </c>
      <c r="AG10" s="11" t="str">
        <f t="shared" si="4"/>
        <v>#DIV/0!</v>
      </c>
      <c r="AH10" s="11" t="str">
        <f t="array" ref="AH10">AVEDEV(IF(W10:AD10&gt;0,W10:AD10))</f>
        <v>#DIV/0!</v>
      </c>
      <c r="AI10" s="11" t="str">
        <f t="shared" si="17"/>
        <v>#DIV/0!</v>
      </c>
      <c r="AJ10" s="12" t="s">
        <v>149</v>
      </c>
    </row>
    <row r="11" ht="15.75" customHeight="1">
      <c r="A11" s="10">
        <v>45187.0</v>
      </c>
      <c r="B11" s="8"/>
      <c r="C11" s="8"/>
      <c r="D11" s="8"/>
      <c r="E11" s="8"/>
      <c r="F11" s="8"/>
      <c r="G11" s="8"/>
      <c r="H11" s="8"/>
      <c r="I11" s="8"/>
      <c r="J11" s="7"/>
      <c r="K11" s="7"/>
      <c r="L11" s="7">
        <f t="shared" si="13"/>
        <v>0</v>
      </c>
      <c r="M11" s="8"/>
      <c r="N11" s="8"/>
      <c r="O11" s="8"/>
      <c r="P11" s="8"/>
      <c r="Q11" s="8"/>
      <c r="R11" s="8"/>
      <c r="S11" s="8"/>
      <c r="T11" s="8"/>
      <c r="U11" s="8"/>
      <c r="V11" s="8">
        <f t="shared" si="14"/>
        <v>0</v>
      </c>
      <c r="W11" s="8">
        <f t="shared" ref="W11:AE11" si="18">sum(C11+M11)</f>
        <v>0</v>
      </c>
      <c r="X11" s="8">
        <f t="shared" si="18"/>
        <v>0</v>
      </c>
      <c r="Y11" s="8">
        <f t="shared" si="18"/>
        <v>0</v>
      </c>
      <c r="Z11" s="8">
        <f t="shared" si="18"/>
        <v>0</v>
      </c>
      <c r="AA11" s="8">
        <f t="shared" si="18"/>
        <v>0</v>
      </c>
      <c r="AB11" s="8">
        <f t="shared" si="18"/>
        <v>0</v>
      </c>
      <c r="AC11" s="8">
        <f t="shared" si="18"/>
        <v>0</v>
      </c>
      <c r="AD11" s="8">
        <f t="shared" si="18"/>
        <v>0</v>
      </c>
      <c r="AE11" s="7">
        <f t="shared" si="18"/>
        <v>0</v>
      </c>
      <c r="AF11" s="9">
        <f t="shared" si="3"/>
        <v>-1</v>
      </c>
      <c r="AG11" s="11" t="str">
        <f t="shared" si="4"/>
        <v>#DIV/0!</v>
      </c>
      <c r="AH11" s="11" t="str">
        <f t="array" ref="AH11">AVEDEV(IF(W11:AD11&gt;0,W11:AD11))</f>
        <v>#DIV/0!</v>
      </c>
      <c r="AI11" s="11" t="str">
        <f t="shared" si="17"/>
        <v>#DIV/0!</v>
      </c>
      <c r="AJ11" s="12" t="s">
        <v>102</v>
      </c>
    </row>
    <row r="12" ht="15.75" customHeight="1">
      <c r="A12" s="10">
        <v>45188.0</v>
      </c>
      <c r="B12" s="8"/>
      <c r="C12" s="8"/>
      <c r="D12" s="8"/>
      <c r="E12" s="8"/>
      <c r="F12" s="8"/>
      <c r="G12" s="8"/>
      <c r="H12" s="8"/>
      <c r="I12" s="8"/>
      <c r="J12" s="7"/>
      <c r="K12" s="7"/>
      <c r="L12" s="7">
        <f t="shared" si="13"/>
        <v>0</v>
      </c>
      <c r="M12" s="8"/>
      <c r="N12" s="8"/>
      <c r="O12" s="8"/>
      <c r="P12" s="8"/>
      <c r="Q12" s="8"/>
      <c r="R12" s="8"/>
      <c r="S12" s="8"/>
      <c r="T12" s="8"/>
      <c r="U12" s="8"/>
      <c r="V12" s="8">
        <f t="shared" si="14"/>
        <v>0</v>
      </c>
      <c r="W12" s="8">
        <f t="shared" ref="W12:AE12" si="19">sum(C12+M12)</f>
        <v>0</v>
      </c>
      <c r="X12" s="8">
        <f t="shared" si="19"/>
        <v>0</v>
      </c>
      <c r="Y12" s="8">
        <f t="shared" si="19"/>
        <v>0</v>
      </c>
      <c r="Z12" s="8">
        <f t="shared" si="19"/>
        <v>0</v>
      </c>
      <c r="AA12" s="8">
        <f t="shared" si="19"/>
        <v>0</v>
      </c>
      <c r="AB12" s="8">
        <f t="shared" si="19"/>
        <v>0</v>
      </c>
      <c r="AC12" s="8">
        <f t="shared" si="19"/>
        <v>0</v>
      </c>
      <c r="AD12" s="8">
        <f t="shared" si="19"/>
        <v>0</v>
      </c>
      <c r="AE12" s="7">
        <f t="shared" si="19"/>
        <v>0</v>
      </c>
      <c r="AF12" s="9">
        <f t="shared" si="3"/>
        <v>-1</v>
      </c>
      <c r="AG12" s="11" t="str">
        <f t="shared" si="4"/>
        <v>#DIV/0!</v>
      </c>
      <c r="AH12" s="11" t="str">
        <f t="array" ref="AH12">AVEDEV(IF(W12:AD12&gt;0,W12:AD12))</f>
        <v>#DIV/0!</v>
      </c>
      <c r="AI12" s="11" t="str">
        <f t="shared" ref="AI12:AI14" si="21">AVEDEV(AG9:AG12)</f>
        <v>#DIV/0!</v>
      </c>
      <c r="AJ12" s="12" t="s">
        <v>150</v>
      </c>
    </row>
    <row r="13" ht="15.75" customHeight="1">
      <c r="A13" s="10">
        <v>45189.0</v>
      </c>
      <c r="B13" s="8"/>
      <c r="C13" s="8"/>
      <c r="D13" s="8"/>
      <c r="E13" s="8"/>
      <c r="F13" s="8"/>
      <c r="G13" s="8"/>
      <c r="H13" s="8"/>
      <c r="I13" s="8"/>
      <c r="J13" s="8"/>
      <c r="K13" s="7"/>
      <c r="L13" s="7">
        <f t="shared" si="13"/>
        <v>0</v>
      </c>
      <c r="M13" s="8"/>
      <c r="N13" s="8"/>
      <c r="O13" s="8"/>
      <c r="P13" s="8"/>
      <c r="Q13" s="8"/>
      <c r="R13" s="8"/>
      <c r="S13" s="8"/>
      <c r="T13" s="8"/>
      <c r="U13" s="8"/>
      <c r="V13" s="8">
        <f t="shared" si="14"/>
        <v>0</v>
      </c>
      <c r="W13" s="8">
        <f t="shared" ref="W13:AE13" si="20">sum(C13+M13)</f>
        <v>0</v>
      </c>
      <c r="X13" s="8">
        <f t="shared" si="20"/>
        <v>0</v>
      </c>
      <c r="Y13" s="8">
        <f t="shared" si="20"/>
        <v>0</v>
      </c>
      <c r="Z13" s="8">
        <f t="shared" si="20"/>
        <v>0</v>
      </c>
      <c r="AA13" s="8">
        <f t="shared" si="20"/>
        <v>0</v>
      </c>
      <c r="AB13" s="8">
        <f t="shared" si="20"/>
        <v>0</v>
      </c>
      <c r="AC13" s="8">
        <f t="shared" si="20"/>
        <v>0</v>
      </c>
      <c r="AD13" s="8">
        <f t="shared" si="20"/>
        <v>0</v>
      </c>
      <c r="AE13" s="7">
        <f t="shared" si="20"/>
        <v>0</v>
      </c>
      <c r="AF13" s="9">
        <f t="shared" si="3"/>
        <v>-1</v>
      </c>
      <c r="AG13" s="11" t="str">
        <f t="shared" si="4"/>
        <v>#DIV/0!</v>
      </c>
      <c r="AH13" s="11" t="str">
        <f t="array" ref="AH13">AVEDEV(IF(W13:AD13&gt;0,W13:AD13))</f>
        <v>#DIV/0!</v>
      </c>
      <c r="AI13" s="11" t="str">
        <f t="shared" si="21"/>
        <v>#DIV/0!</v>
      </c>
      <c r="AJ13" s="12" t="s">
        <v>91</v>
      </c>
    </row>
    <row r="14" ht="15.75" customHeight="1">
      <c r="A14" s="10">
        <v>45190.0</v>
      </c>
      <c r="B14" s="8"/>
      <c r="C14" s="8"/>
      <c r="D14" s="8"/>
      <c r="E14" s="8"/>
      <c r="F14" s="8"/>
      <c r="G14" s="8"/>
      <c r="H14" s="8"/>
      <c r="I14" s="8"/>
      <c r="J14" s="8"/>
      <c r="K14" s="7"/>
      <c r="L14" s="7">
        <f t="shared" si="13"/>
        <v>0</v>
      </c>
      <c r="M14" s="8"/>
      <c r="N14" s="8"/>
      <c r="O14" s="8"/>
      <c r="P14" s="8"/>
      <c r="Q14" s="8"/>
      <c r="R14" s="8"/>
      <c r="S14" s="8"/>
      <c r="T14" s="8"/>
      <c r="U14" s="8"/>
      <c r="V14" s="8">
        <f t="shared" si="14"/>
        <v>0</v>
      </c>
      <c r="W14" s="8">
        <f t="shared" ref="W14:AE14" si="22">sum(C14+M14)</f>
        <v>0</v>
      </c>
      <c r="X14" s="8">
        <f t="shared" si="22"/>
        <v>0</v>
      </c>
      <c r="Y14" s="8">
        <f t="shared" si="22"/>
        <v>0</v>
      </c>
      <c r="Z14" s="8">
        <f t="shared" si="22"/>
        <v>0</v>
      </c>
      <c r="AA14" s="8">
        <f t="shared" si="22"/>
        <v>0</v>
      </c>
      <c r="AB14" s="8">
        <f t="shared" si="22"/>
        <v>0</v>
      </c>
      <c r="AC14" s="8">
        <f t="shared" si="22"/>
        <v>0</v>
      </c>
      <c r="AD14" s="8">
        <f t="shared" si="22"/>
        <v>0</v>
      </c>
      <c r="AE14" s="7">
        <f t="shared" si="22"/>
        <v>0</v>
      </c>
      <c r="AF14" s="9">
        <f t="shared" si="3"/>
        <v>-1</v>
      </c>
      <c r="AG14" s="11" t="str">
        <f t="shared" si="4"/>
        <v>#DIV/0!</v>
      </c>
      <c r="AH14" s="11" t="str">
        <f t="array" ref="AH14">AVEDEV(IF(W14:AD14&gt;0,W14:AD14))</f>
        <v>#DIV/0!</v>
      </c>
      <c r="AI14" s="11" t="str">
        <f t="shared" si="21"/>
        <v>#DIV/0!</v>
      </c>
      <c r="AJ14" s="12" t="s">
        <v>151</v>
      </c>
    </row>
    <row r="15" ht="15.75" customHeight="1">
      <c r="A15" s="10">
        <v>45194.0</v>
      </c>
      <c r="B15" s="8"/>
      <c r="C15" s="8"/>
      <c r="D15" s="8"/>
      <c r="E15" s="8"/>
      <c r="F15" s="8"/>
      <c r="G15" s="8"/>
      <c r="H15" s="8"/>
      <c r="I15" s="8"/>
      <c r="J15" s="8"/>
      <c r="K15" s="7"/>
      <c r="L15" s="7">
        <f t="shared" si="13"/>
        <v>0</v>
      </c>
      <c r="M15" s="8"/>
      <c r="N15" s="8"/>
      <c r="O15" s="8"/>
      <c r="P15" s="8"/>
      <c r="Q15" s="8"/>
      <c r="R15" s="8"/>
      <c r="S15" s="8"/>
      <c r="T15" s="8"/>
      <c r="U15" s="8"/>
      <c r="V15" s="8">
        <f t="shared" si="14"/>
        <v>0</v>
      </c>
      <c r="W15" s="8">
        <f t="shared" ref="W15:AE15" si="23">sum(C15+M15)</f>
        <v>0</v>
      </c>
      <c r="X15" s="8">
        <f t="shared" si="23"/>
        <v>0</v>
      </c>
      <c r="Y15" s="8">
        <f t="shared" si="23"/>
        <v>0</v>
      </c>
      <c r="Z15" s="8">
        <f t="shared" si="23"/>
        <v>0</v>
      </c>
      <c r="AA15" s="8">
        <f t="shared" si="23"/>
        <v>0</v>
      </c>
      <c r="AB15" s="8">
        <f t="shared" si="23"/>
        <v>0</v>
      </c>
      <c r="AC15" s="8">
        <f t="shared" si="23"/>
        <v>0</v>
      </c>
      <c r="AD15" s="8">
        <f t="shared" si="23"/>
        <v>0</v>
      </c>
      <c r="AE15" s="7">
        <f t="shared" si="23"/>
        <v>0</v>
      </c>
      <c r="AF15" s="9">
        <f t="shared" si="3"/>
        <v>-1</v>
      </c>
      <c r="AG15" s="11" t="str">
        <f t="shared" si="4"/>
        <v>#DIV/0!</v>
      </c>
      <c r="AH15" s="11" t="str">
        <f t="array" ref="AH15">AVEDEV(IF(W15:AD15&gt;0,W15:AD15))</f>
        <v>#DIV/0!</v>
      </c>
      <c r="AI15" s="11" t="str">
        <f>AVEDEV(AG15)</f>
        <v>#DIV/0!</v>
      </c>
      <c r="AJ15" s="12" t="s">
        <v>130</v>
      </c>
    </row>
    <row r="16" ht="15.75" customHeight="1">
      <c r="A16" s="10">
        <v>45195.0</v>
      </c>
      <c r="B16" s="8"/>
      <c r="C16" s="8"/>
      <c r="D16" s="8"/>
      <c r="E16" s="8"/>
      <c r="F16" s="8"/>
      <c r="G16" s="8"/>
      <c r="H16" s="8"/>
      <c r="I16" s="8"/>
      <c r="J16" s="8"/>
      <c r="K16" s="7"/>
      <c r="L16" s="7">
        <f t="shared" si="13"/>
        <v>0</v>
      </c>
      <c r="M16" s="8"/>
      <c r="N16" s="8"/>
      <c r="O16" s="8"/>
      <c r="P16" s="8"/>
      <c r="Q16" s="8"/>
      <c r="R16" s="8"/>
      <c r="S16" s="8"/>
      <c r="T16" s="8"/>
      <c r="U16" s="8"/>
      <c r="V16" s="8">
        <f t="shared" si="14"/>
        <v>0</v>
      </c>
      <c r="W16" s="8">
        <f t="shared" ref="W16:AE16" si="24">sum(C16+M16)</f>
        <v>0</v>
      </c>
      <c r="X16" s="8">
        <f t="shared" si="24"/>
        <v>0</v>
      </c>
      <c r="Y16" s="8">
        <f t="shared" si="24"/>
        <v>0</v>
      </c>
      <c r="Z16" s="8">
        <f t="shared" si="24"/>
        <v>0</v>
      </c>
      <c r="AA16" s="8">
        <f t="shared" si="24"/>
        <v>0</v>
      </c>
      <c r="AB16" s="8">
        <f t="shared" si="24"/>
        <v>0</v>
      </c>
      <c r="AC16" s="8">
        <f t="shared" si="24"/>
        <v>0</v>
      </c>
      <c r="AD16" s="8">
        <f t="shared" si="24"/>
        <v>0</v>
      </c>
      <c r="AE16" s="7">
        <f t="shared" si="24"/>
        <v>0</v>
      </c>
      <c r="AF16" s="9">
        <f t="shared" si="3"/>
        <v>-1</v>
      </c>
      <c r="AG16" s="11" t="str">
        <f t="shared" si="4"/>
        <v>#DIV/0!</v>
      </c>
      <c r="AH16" s="11" t="str">
        <f t="array" ref="AH16">AVEDEV(IF(W16:AD16&gt;0,W16:AD16))</f>
        <v>#DIV/0!</v>
      </c>
      <c r="AI16" s="11" t="str">
        <f>AVEDEV(AG15:AG16)</f>
        <v>#DIV/0!</v>
      </c>
      <c r="AJ16" s="12" t="s">
        <v>146</v>
      </c>
    </row>
    <row r="17" ht="15.75" customHeight="1">
      <c r="A17" s="10">
        <v>45196.0</v>
      </c>
      <c r="B17" s="8"/>
      <c r="C17" s="8"/>
      <c r="D17" s="8"/>
      <c r="E17" s="8"/>
      <c r="F17" s="8"/>
      <c r="G17" s="8"/>
      <c r="H17" s="8"/>
      <c r="I17" s="8"/>
      <c r="J17" s="8"/>
      <c r="K17" s="7"/>
      <c r="L17" s="7">
        <f t="shared" si="13"/>
        <v>0</v>
      </c>
      <c r="M17" s="8"/>
      <c r="N17" s="8"/>
      <c r="O17" s="8"/>
      <c r="P17" s="8"/>
      <c r="Q17" s="8"/>
      <c r="R17" s="8"/>
      <c r="S17" s="8"/>
      <c r="T17" s="8"/>
      <c r="U17" s="8"/>
      <c r="V17" s="8">
        <f t="shared" si="14"/>
        <v>0</v>
      </c>
      <c r="W17" s="8">
        <f t="shared" ref="W17:AE17" si="25">sum(C17+M17)</f>
        <v>0</v>
      </c>
      <c r="X17" s="8">
        <f t="shared" si="25"/>
        <v>0</v>
      </c>
      <c r="Y17" s="8">
        <f t="shared" si="25"/>
        <v>0</v>
      </c>
      <c r="Z17" s="8">
        <f t="shared" si="25"/>
        <v>0</v>
      </c>
      <c r="AA17" s="8">
        <f t="shared" si="25"/>
        <v>0</v>
      </c>
      <c r="AB17" s="8">
        <f t="shared" si="25"/>
        <v>0</v>
      </c>
      <c r="AC17" s="8">
        <f t="shared" si="25"/>
        <v>0</v>
      </c>
      <c r="AD17" s="8">
        <f t="shared" si="25"/>
        <v>0</v>
      </c>
      <c r="AE17" s="7">
        <f t="shared" si="25"/>
        <v>0</v>
      </c>
      <c r="AF17" s="9">
        <f t="shared" si="3"/>
        <v>-1</v>
      </c>
      <c r="AG17" s="11" t="str">
        <f t="shared" si="4"/>
        <v>#DIV/0!</v>
      </c>
      <c r="AH17" s="11" t="str">
        <f t="array" ref="AH17">AVEDEV(IF(W17:AD17&gt;0,W17:AD17))</f>
        <v>#DIV/0!</v>
      </c>
      <c r="AI17" s="11" t="str">
        <f>AVEDEV(AG15:AG17)</f>
        <v>#DIV/0!</v>
      </c>
      <c r="AJ17" s="12" t="s">
        <v>135</v>
      </c>
    </row>
    <row r="18" ht="15.75" customHeight="1">
      <c r="A18" s="10">
        <v>45197.0</v>
      </c>
      <c r="B18" s="8"/>
      <c r="C18" s="8"/>
      <c r="D18" s="8"/>
      <c r="E18" s="8"/>
      <c r="F18" s="8"/>
      <c r="G18" s="8"/>
      <c r="H18" s="8"/>
      <c r="I18" s="8"/>
      <c r="J18" s="8"/>
      <c r="K18" s="7"/>
      <c r="L18" s="7">
        <f t="shared" si="13"/>
        <v>0</v>
      </c>
      <c r="M18" s="8"/>
      <c r="N18" s="8"/>
      <c r="O18" s="8"/>
      <c r="P18" s="8"/>
      <c r="Q18" s="8"/>
      <c r="R18" s="8"/>
      <c r="S18" s="8"/>
      <c r="T18" s="8"/>
      <c r="U18" s="8"/>
      <c r="V18" s="8">
        <f t="shared" si="14"/>
        <v>0</v>
      </c>
      <c r="W18" s="8">
        <f t="shared" ref="W18:AE18" si="26">sum(C18+M18)</f>
        <v>0</v>
      </c>
      <c r="X18" s="8">
        <f t="shared" si="26"/>
        <v>0</v>
      </c>
      <c r="Y18" s="8">
        <f t="shared" si="26"/>
        <v>0</v>
      </c>
      <c r="Z18" s="8">
        <f t="shared" si="26"/>
        <v>0</v>
      </c>
      <c r="AA18" s="8">
        <f t="shared" si="26"/>
        <v>0</v>
      </c>
      <c r="AB18" s="8">
        <f t="shared" si="26"/>
        <v>0</v>
      </c>
      <c r="AC18" s="8">
        <f t="shared" si="26"/>
        <v>0</v>
      </c>
      <c r="AD18" s="8">
        <f t="shared" si="26"/>
        <v>0</v>
      </c>
      <c r="AE18" s="7">
        <f t="shared" si="26"/>
        <v>0</v>
      </c>
      <c r="AF18" s="9">
        <f t="shared" si="3"/>
        <v>-1</v>
      </c>
      <c r="AG18" s="11" t="str">
        <f t="shared" si="4"/>
        <v>#DIV/0!</v>
      </c>
      <c r="AH18" s="11" t="str">
        <f t="array" ref="AH18">AVEDEV(IF(W18:AD18&gt;0,W18:AD18))</f>
        <v>#DIV/0!</v>
      </c>
      <c r="AI18" s="11" t="str">
        <f>AVEDEV(AG15:AG18)</f>
        <v>#DIV/0!</v>
      </c>
      <c r="AJ18" s="12" t="s">
        <v>134</v>
      </c>
    </row>
    <row r="19" ht="15.75" customHeight="1">
      <c r="A19" s="10">
        <v>45201.0</v>
      </c>
      <c r="B19" s="8"/>
      <c r="C19" s="8"/>
      <c r="D19" s="8"/>
      <c r="E19" s="8"/>
      <c r="F19" s="8"/>
      <c r="G19" s="8"/>
      <c r="H19" s="8"/>
      <c r="I19" s="8"/>
      <c r="J19" s="8"/>
      <c r="K19" s="7"/>
      <c r="L19" s="7">
        <f t="shared" si="13"/>
        <v>0</v>
      </c>
      <c r="M19" s="8"/>
      <c r="N19" s="8"/>
      <c r="O19" s="8"/>
      <c r="P19" s="8"/>
      <c r="Q19" s="8"/>
      <c r="R19" s="8"/>
      <c r="S19" s="8"/>
      <c r="T19" s="8"/>
      <c r="U19" s="8"/>
      <c r="V19" s="8">
        <f t="shared" si="14"/>
        <v>0</v>
      </c>
      <c r="W19" s="8">
        <f t="shared" ref="W19:AE19" si="27">sum(C19+M19)</f>
        <v>0</v>
      </c>
      <c r="X19" s="8">
        <f t="shared" si="27"/>
        <v>0</v>
      </c>
      <c r="Y19" s="8">
        <f t="shared" si="27"/>
        <v>0</v>
      </c>
      <c r="Z19" s="8">
        <f t="shared" si="27"/>
        <v>0</v>
      </c>
      <c r="AA19" s="8">
        <f t="shared" si="27"/>
        <v>0</v>
      </c>
      <c r="AB19" s="8">
        <f t="shared" si="27"/>
        <v>0</v>
      </c>
      <c r="AC19" s="8">
        <f t="shared" si="27"/>
        <v>0</v>
      </c>
      <c r="AD19" s="8">
        <f t="shared" si="27"/>
        <v>0</v>
      </c>
      <c r="AE19" s="7">
        <f t="shared" si="27"/>
        <v>0</v>
      </c>
      <c r="AF19" s="9">
        <f t="shared" si="3"/>
        <v>-1</v>
      </c>
      <c r="AG19" s="11" t="str">
        <f t="shared" si="4"/>
        <v>#DIV/0!</v>
      </c>
      <c r="AH19" s="11" t="str">
        <f t="array" ref="AH19">AVEDEV(IF(W19:AD19&gt;0,W19:AD19))</f>
        <v>#DIV/0!</v>
      </c>
      <c r="AI19" s="11" t="str">
        <f>AVEDEV(AG19)</f>
        <v>#DIV/0!</v>
      </c>
      <c r="AJ19" s="12" t="s">
        <v>135</v>
      </c>
    </row>
    <row r="20" ht="15.75" customHeight="1">
      <c r="A20" s="10">
        <v>45202.0</v>
      </c>
      <c r="B20" s="8"/>
      <c r="C20" s="8"/>
      <c r="D20" s="8"/>
      <c r="E20" s="8"/>
      <c r="F20" s="8"/>
      <c r="G20" s="8"/>
      <c r="H20" s="8"/>
      <c r="I20" s="8"/>
      <c r="J20" s="8"/>
      <c r="K20" s="7"/>
      <c r="L20" s="7">
        <f t="shared" si="13"/>
        <v>0</v>
      </c>
      <c r="M20" s="8"/>
      <c r="N20" s="8"/>
      <c r="O20" s="8"/>
      <c r="P20" s="8"/>
      <c r="Q20" s="8"/>
      <c r="R20" s="8"/>
      <c r="S20" s="8"/>
      <c r="T20" s="8"/>
      <c r="U20" s="8"/>
      <c r="V20" s="8">
        <f t="shared" si="14"/>
        <v>0</v>
      </c>
      <c r="W20" s="8">
        <f t="shared" ref="W20:AE20" si="28">sum(C20+M20)</f>
        <v>0</v>
      </c>
      <c r="X20" s="8">
        <f t="shared" si="28"/>
        <v>0</v>
      </c>
      <c r="Y20" s="8">
        <f t="shared" si="28"/>
        <v>0</v>
      </c>
      <c r="Z20" s="8">
        <f t="shared" si="28"/>
        <v>0</v>
      </c>
      <c r="AA20" s="8">
        <f t="shared" si="28"/>
        <v>0</v>
      </c>
      <c r="AB20" s="8">
        <f t="shared" si="28"/>
        <v>0</v>
      </c>
      <c r="AC20" s="8">
        <f t="shared" si="28"/>
        <v>0</v>
      </c>
      <c r="AD20" s="8">
        <f t="shared" si="28"/>
        <v>0</v>
      </c>
      <c r="AE20" s="7">
        <f t="shared" si="28"/>
        <v>0</v>
      </c>
      <c r="AF20" s="9">
        <f t="shared" si="3"/>
        <v>-1</v>
      </c>
      <c r="AG20" s="11" t="str">
        <f t="shared" si="4"/>
        <v>#DIV/0!</v>
      </c>
      <c r="AH20" s="11" t="str">
        <f t="array" ref="AH20">AVEDEV(IF(W20:AD20&gt;0,W20:AD20))</f>
        <v>#DIV/0!</v>
      </c>
      <c r="AI20" s="11" t="str">
        <f>AVEDEV(AG19:AG20)</f>
        <v>#DIV/0!</v>
      </c>
      <c r="AJ20" s="20"/>
    </row>
    <row r="21" ht="15.75" customHeight="1">
      <c r="A21" s="10">
        <v>45203.0</v>
      </c>
      <c r="B21" s="8"/>
      <c r="C21" s="8"/>
      <c r="D21" s="8"/>
      <c r="E21" s="8"/>
      <c r="F21" s="8"/>
      <c r="G21" s="8"/>
      <c r="H21" s="8"/>
      <c r="I21" s="8"/>
      <c r="J21" s="8"/>
      <c r="K21" s="7"/>
      <c r="L21" s="7">
        <f t="shared" si="13"/>
        <v>0</v>
      </c>
      <c r="M21" s="8"/>
      <c r="N21" s="8"/>
      <c r="O21" s="8"/>
      <c r="P21" s="8"/>
      <c r="Q21" s="8"/>
      <c r="R21" s="8"/>
      <c r="S21" s="8"/>
      <c r="T21" s="8"/>
      <c r="U21" s="8"/>
      <c r="V21" s="8">
        <f t="shared" si="14"/>
        <v>0</v>
      </c>
      <c r="W21" s="8">
        <f t="shared" ref="W21:AE21" si="29">sum(C21+M21)</f>
        <v>0</v>
      </c>
      <c r="X21" s="8">
        <f t="shared" si="29"/>
        <v>0</v>
      </c>
      <c r="Y21" s="8">
        <f t="shared" si="29"/>
        <v>0</v>
      </c>
      <c r="Z21" s="8">
        <f t="shared" si="29"/>
        <v>0</v>
      </c>
      <c r="AA21" s="8">
        <f t="shared" si="29"/>
        <v>0</v>
      </c>
      <c r="AB21" s="8">
        <f t="shared" si="29"/>
        <v>0</v>
      </c>
      <c r="AC21" s="8">
        <f t="shared" si="29"/>
        <v>0</v>
      </c>
      <c r="AD21" s="8">
        <f t="shared" si="29"/>
        <v>0</v>
      </c>
      <c r="AE21" s="7">
        <f t="shared" si="29"/>
        <v>0</v>
      </c>
      <c r="AF21" s="9">
        <f t="shared" si="3"/>
        <v>-1</v>
      </c>
      <c r="AG21" s="11" t="str">
        <f t="shared" si="4"/>
        <v>#DIV/0!</v>
      </c>
      <c r="AH21" s="11" t="str">
        <f t="array" ref="AH21">AVEDEV(IF(W21:AD21&gt;0,W21:AD21))</f>
        <v>#DIV/0!</v>
      </c>
      <c r="AI21" s="11" t="str">
        <f>AVEDEV(AG19:AG21)</f>
        <v>#DIV/0!</v>
      </c>
      <c r="AJ21" s="12" t="s">
        <v>121</v>
      </c>
    </row>
    <row r="22" ht="15.75" customHeight="1">
      <c r="A22" s="10">
        <v>45204.0</v>
      </c>
      <c r="B22" s="15">
        <v>0.0</v>
      </c>
      <c r="C22" s="15">
        <v>10.0</v>
      </c>
      <c r="D22" s="15">
        <v>12.0</v>
      </c>
      <c r="E22" s="15">
        <v>5.0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7"/>
      <c r="L22" s="7">
        <f t="shared" si="13"/>
        <v>27</v>
      </c>
      <c r="M22" s="15">
        <v>0.0</v>
      </c>
      <c r="N22" s="15">
        <v>67.0</v>
      </c>
      <c r="O22" s="15">
        <v>6.0</v>
      </c>
      <c r="P22" s="15">
        <v>0.0</v>
      </c>
      <c r="Q22" s="15">
        <v>0.0</v>
      </c>
      <c r="R22" s="15">
        <v>0.0</v>
      </c>
      <c r="S22" s="15">
        <v>0.0</v>
      </c>
      <c r="T22" s="15">
        <v>0.0</v>
      </c>
      <c r="U22" s="8"/>
      <c r="V22" s="8">
        <f t="shared" si="14"/>
        <v>73</v>
      </c>
      <c r="W22" s="8">
        <f t="shared" ref="W22:AE22" si="30">sum(C22+M22)</f>
        <v>10</v>
      </c>
      <c r="X22" s="8">
        <f t="shared" si="30"/>
        <v>79</v>
      </c>
      <c r="Y22" s="8">
        <f t="shared" si="30"/>
        <v>11</v>
      </c>
      <c r="Z22" s="8">
        <f t="shared" si="30"/>
        <v>0</v>
      </c>
      <c r="AA22" s="8">
        <f t="shared" si="30"/>
        <v>0</v>
      </c>
      <c r="AB22" s="8">
        <f t="shared" si="30"/>
        <v>0</v>
      </c>
      <c r="AC22" s="8">
        <f t="shared" si="30"/>
        <v>0</v>
      </c>
      <c r="AD22" s="8">
        <f t="shared" si="30"/>
        <v>0</v>
      </c>
      <c r="AE22" s="7">
        <f t="shared" si="30"/>
        <v>0</v>
      </c>
      <c r="AF22" s="9">
        <f t="shared" si="3"/>
        <v>2</v>
      </c>
      <c r="AG22" s="11">
        <f t="shared" si="4"/>
        <v>33.33333333</v>
      </c>
      <c r="AH22" s="11">
        <f t="array" ref="AH22">AVEDEV(IF(W22:AD22&gt;0,W22:AD22))</f>
        <v>30.44444444</v>
      </c>
      <c r="AI22" s="11" t="str">
        <f t="shared" ref="AI22:AI25" si="32">AVEDEV(AG19:AG22)</f>
        <v>#DIV/0!</v>
      </c>
      <c r="AJ22" s="12" t="s">
        <v>76</v>
      </c>
    </row>
    <row r="23" ht="15.75" customHeight="1">
      <c r="A23" s="10">
        <v>45205.0</v>
      </c>
      <c r="B23" s="15">
        <v>0.0</v>
      </c>
      <c r="C23" s="15">
        <v>7.0</v>
      </c>
      <c r="D23" s="15">
        <v>7.0</v>
      </c>
      <c r="E23" s="15">
        <v>7.0</v>
      </c>
      <c r="F23" s="15">
        <v>14.0</v>
      </c>
      <c r="G23" s="15">
        <v>8.0</v>
      </c>
      <c r="H23" s="15">
        <v>8.0</v>
      </c>
      <c r="I23" s="15">
        <v>0.0</v>
      </c>
      <c r="J23" s="15">
        <v>0.0</v>
      </c>
      <c r="K23" s="7"/>
      <c r="L23" s="7">
        <f t="shared" si="13"/>
        <v>51</v>
      </c>
      <c r="M23" s="15">
        <v>3.0</v>
      </c>
      <c r="N23" s="15">
        <v>4.0</v>
      </c>
      <c r="O23" s="15">
        <v>4.0</v>
      </c>
      <c r="P23" s="15">
        <v>19.0</v>
      </c>
      <c r="Q23" s="15">
        <v>7.0</v>
      </c>
      <c r="R23" s="15">
        <v>12.0</v>
      </c>
      <c r="S23" s="15">
        <v>0.0</v>
      </c>
      <c r="T23" s="15">
        <v>0.0</v>
      </c>
      <c r="U23" s="8"/>
      <c r="V23" s="8">
        <f t="shared" si="14"/>
        <v>49</v>
      </c>
      <c r="W23" s="8">
        <f t="shared" ref="W23:AE23" si="31">sum(C23+M23)</f>
        <v>10</v>
      </c>
      <c r="X23" s="8">
        <f t="shared" si="31"/>
        <v>11</v>
      </c>
      <c r="Y23" s="8">
        <f t="shared" si="31"/>
        <v>11</v>
      </c>
      <c r="Z23" s="8">
        <f t="shared" si="31"/>
        <v>33</v>
      </c>
      <c r="AA23" s="8">
        <f t="shared" si="31"/>
        <v>15</v>
      </c>
      <c r="AB23" s="8">
        <f t="shared" si="31"/>
        <v>20</v>
      </c>
      <c r="AC23" s="8">
        <f t="shared" si="31"/>
        <v>0</v>
      </c>
      <c r="AD23" s="8">
        <f t="shared" si="31"/>
        <v>0</v>
      </c>
      <c r="AE23" s="7">
        <f t="shared" si="31"/>
        <v>0</v>
      </c>
      <c r="AF23" s="9">
        <f t="shared" si="3"/>
        <v>5</v>
      </c>
      <c r="AG23" s="11">
        <f t="shared" si="4"/>
        <v>16.66666667</v>
      </c>
      <c r="AH23" s="11">
        <f t="array" ref="AH23">AVEDEV(IF(W23:AD23&gt;0,W23:AD23))</f>
        <v>6.555555556</v>
      </c>
      <c r="AI23" s="11" t="str">
        <f t="shared" si="32"/>
        <v>#DIV/0!</v>
      </c>
      <c r="AJ23" s="12" t="s">
        <v>77</v>
      </c>
    </row>
    <row r="24" ht="15.75" customHeight="1">
      <c r="A24" s="10">
        <v>45208.0</v>
      </c>
      <c r="B24" s="15">
        <v>0.0</v>
      </c>
      <c r="C24" s="15">
        <v>12.0</v>
      </c>
      <c r="D24" s="15">
        <v>14.0</v>
      </c>
      <c r="E24" s="15">
        <v>12.0</v>
      </c>
      <c r="F24" s="15">
        <v>9.0</v>
      </c>
      <c r="G24" s="15">
        <v>7.0</v>
      </c>
      <c r="H24" s="15">
        <v>0.0</v>
      </c>
      <c r="I24" s="15">
        <v>0.0</v>
      </c>
      <c r="J24" s="15">
        <v>0.0</v>
      </c>
      <c r="K24" s="7"/>
      <c r="L24" s="7">
        <f t="shared" si="13"/>
        <v>54</v>
      </c>
      <c r="M24" s="15">
        <v>9.0</v>
      </c>
      <c r="N24" s="15">
        <v>12.0</v>
      </c>
      <c r="O24" s="15">
        <v>19.0</v>
      </c>
      <c r="P24" s="15">
        <v>1.0</v>
      </c>
      <c r="Q24" s="15">
        <v>4.0</v>
      </c>
      <c r="R24" s="15">
        <v>1.0</v>
      </c>
      <c r="S24" s="15">
        <v>0.0</v>
      </c>
      <c r="T24" s="15">
        <v>0.0</v>
      </c>
      <c r="U24" s="8"/>
      <c r="V24" s="8">
        <f t="shared" si="14"/>
        <v>46</v>
      </c>
      <c r="W24" s="8">
        <f t="shared" ref="W24:AE24" si="33">sum(C24+M24)</f>
        <v>21</v>
      </c>
      <c r="X24" s="8">
        <f t="shared" si="33"/>
        <v>26</v>
      </c>
      <c r="Y24" s="8">
        <f t="shared" si="33"/>
        <v>31</v>
      </c>
      <c r="Z24" s="8">
        <f t="shared" si="33"/>
        <v>10</v>
      </c>
      <c r="AA24" s="8">
        <f t="shared" si="33"/>
        <v>11</v>
      </c>
      <c r="AB24" s="8">
        <f t="shared" si="33"/>
        <v>1</v>
      </c>
      <c r="AC24" s="8">
        <f t="shared" si="33"/>
        <v>0</v>
      </c>
      <c r="AD24" s="8">
        <f t="shared" si="33"/>
        <v>0</v>
      </c>
      <c r="AE24" s="7">
        <f t="shared" si="33"/>
        <v>0</v>
      </c>
      <c r="AF24" s="9">
        <f t="shared" si="3"/>
        <v>5</v>
      </c>
      <c r="AG24" s="11">
        <f t="shared" si="4"/>
        <v>16.66666667</v>
      </c>
      <c r="AH24" s="11">
        <f t="array" ref="AH24">AVEDEV(IF(W24:AD24&gt;0,W24:AD24))</f>
        <v>9.333333333</v>
      </c>
      <c r="AI24" s="11" t="str">
        <f t="shared" si="32"/>
        <v>#DIV/0!</v>
      </c>
      <c r="AJ24" s="12" t="s">
        <v>77</v>
      </c>
    </row>
    <row r="25" ht="15.75" customHeight="1">
      <c r="A25" s="10">
        <v>45209.0</v>
      </c>
      <c r="B25" s="15">
        <v>0.0</v>
      </c>
      <c r="C25" s="15">
        <v>13.0</v>
      </c>
      <c r="D25" s="15">
        <v>15.0</v>
      </c>
      <c r="E25" s="15">
        <v>7.0</v>
      </c>
      <c r="F25" s="15">
        <v>9.0</v>
      </c>
      <c r="G25" s="15">
        <v>6.0</v>
      </c>
      <c r="H25" s="15">
        <v>0.0</v>
      </c>
      <c r="I25" s="15">
        <v>0.0</v>
      </c>
      <c r="J25" s="15">
        <v>0.0</v>
      </c>
      <c r="K25" s="7"/>
      <c r="L25" s="7">
        <f t="shared" si="13"/>
        <v>50</v>
      </c>
      <c r="M25" s="15">
        <v>8.0</v>
      </c>
      <c r="N25" s="15">
        <v>15.0</v>
      </c>
      <c r="O25" s="15">
        <v>4.0</v>
      </c>
      <c r="P25" s="15">
        <v>8.0</v>
      </c>
      <c r="Q25" s="15">
        <v>15.0</v>
      </c>
      <c r="R25" s="15">
        <v>0.0</v>
      </c>
      <c r="S25" s="15">
        <v>0.0</v>
      </c>
      <c r="T25" s="15">
        <v>0.0</v>
      </c>
      <c r="U25" s="8"/>
      <c r="V25" s="8">
        <f t="shared" si="14"/>
        <v>50</v>
      </c>
      <c r="W25" s="8">
        <f t="shared" ref="W25:AE25" si="34">sum(C25+M25)</f>
        <v>21</v>
      </c>
      <c r="X25" s="8">
        <f t="shared" si="34"/>
        <v>30</v>
      </c>
      <c r="Y25" s="8">
        <f t="shared" si="34"/>
        <v>11</v>
      </c>
      <c r="Z25" s="8">
        <f t="shared" si="34"/>
        <v>17</v>
      </c>
      <c r="AA25" s="8">
        <f t="shared" si="34"/>
        <v>21</v>
      </c>
      <c r="AB25" s="8">
        <f t="shared" si="34"/>
        <v>0</v>
      </c>
      <c r="AC25" s="8">
        <f t="shared" si="34"/>
        <v>0</v>
      </c>
      <c r="AD25" s="8">
        <f t="shared" si="34"/>
        <v>0</v>
      </c>
      <c r="AE25" s="7">
        <f t="shared" si="34"/>
        <v>0</v>
      </c>
      <c r="AF25" s="9">
        <f t="shared" si="3"/>
        <v>4</v>
      </c>
      <c r="AG25" s="11">
        <f t="shared" si="4"/>
        <v>20</v>
      </c>
      <c r="AH25" s="11">
        <f t="array" ref="AH25">AVEDEV(IF(W25:AD25&gt;0,W25:AD25))</f>
        <v>4.8</v>
      </c>
      <c r="AI25" s="11">
        <f t="shared" si="32"/>
        <v>5.833333333</v>
      </c>
      <c r="AJ25" s="12" t="s">
        <v>77</v>
      </c>
    </row>
    <row r="26" ht="15.75" customHeight="1">
      <c r="A26" s="10">
        <v>45210.0</v>
      </c>
      <c r="B26" s="19">
        <v>0.0</v>
      </c>
      <c r="C26" s="19">
        <v>7.0</v>
      </c>
      <c r="D26" s="19">
        <v>19.0</v>
      </c>
      <c r="E26" s="19">
        <v>14.0</v>
      </c>
      <c r="F26" s="19">
        <v>4.0</v>
      </c>
      <c r="G26" s="19">
        <v>0.0</v>
      </c>
      <c r="H26" s="19">
        <v>0.0</v>
      </c>
      <c r="I26" s="19">
        <v>0.0</v>
      </c>
      <c r="J26" s="19">
        <v>0.0</v>
      </c>
      <c r="K26" s="7"/>
      <c r="L26" s="7">
        <f t="shared" si="13"/>
        <v>44</v>
      </c>
      <c r="M26" s="19">
        <v>5.0</v>
      </c>
      <c r="N26" s="19">
        <v>30.0</v>
      </c>
      <c r="O26" s="19">
        <v>14.0</v>
      </c>
      <c r="P26" s="19">
        <v>7.0</v>
      </c>
      <c r="Q26" s="19">
        <v>0.0</v>
      </c>
      <c r="R26" s="19">
        <v>0.0</v>
      </c>
      <c r="S26" s="19">
        <v>0.0</v>
      </c>
      <c r="T26" s="19">
        <v>0.0</v>
      </c>
      <c r="U26" s="7"/>
      <c r="V26" s="7">
        <f t="shared" si="14"/>
        <v>56</v>
      </c>
      <c r="W26" s="7">
        <f t="shared" ref="W26:AE26" si="35">sum(C26+M26)</f>
        <v>12</v>
      </c>
      <c r="X26" s="7">
        <f t="shared" si="35"/>
        <v>49</v>
      </c>
      <c r="Y26" s="7">
        <f t="shared" si="35"/>
        <v>28</v>
      </c>
      <c r="Z26" s="7">
        <f t="shared" si="35"/>
        <v>11</v>
      </c>
      <c r="AA26" s="7">
        <f t="shared" si="35"/>
        <v>0</v>
      </c>
      <c r="AB26" s="7">
        <f t="shared" si="35"/>
        <v>0</v>
      </c>
      <c r="AC26" s="7">
        <f t="shared" si="35"/>
        <v>0</v>
      </c>
      <c r="AD26" s="7">
        <f t="shared" si="35"/>
        <v>0</v>
      </c>
      <c r="AE26" s="7">
        <f t="shared" si="35"/>
        <v>0</v>
      </c>
      <c r="AF26" s="24">
        <f t="shared" si="3"/>
        <v>3</v>
      </c>
      <c r="AG26" s="23">
        <f t="shared" si="4"/>
        <v>25</v>
      </c>
      <c r="AH26" s="23">
        <f t="array" ref="AH26">AVEDEV(IF(W26:AD26&gt;0,W26:AD26))</f>
        <v>13.5</v>
      </c>
      <c r="AI26" s="23">
        <f>AVEDEV(AG25:AG26)</f>
        <v>2.5</v>
      </c>
      <c r="AJ26" s="12" t="s">
        <v>77</v>
      </c>
    </row>
    <row r="27" ht="15.75" customHeight="1">
      <c r="A27" s="10">
        <v>45211.0</v>
      </c>
      <c r="B27" s="19">
        <v>0.0</v>
      </c>
      <c r="C27" s="19">
        <v>7.0</v>
      </c>
      <c r="D27" s="19">
        <v>11.0</v>
      </c>
      <c r="E27" s="19">
        <v>7.0</v>
      </c>
      <c r="F27" s="19">
        <v>9.0</v>
      </c>
      <c r="G27" s="19">
        <v>7.0</v>
      </c>
      <c r="H27" s="19">
        <v>8.0</v>
      </c>
      <c r="I27" s="19">
        <v>7.0</v>
      </c>
      <c r="J27" s="19">
        <v>0.0</v>
      </c>
      <c r="K27" s="7"/>
      <c r="L27" s="7">
        <f t="shared" si="13"/>
        <v>56</v>
      </c>
      <c r="M27" s="19">
        <v>3.0</v>
      </c>
      <c r="N27" s="19">
        <v>9.0</v>
      </c>
      <c r="O27" s="19">
        <v>7.0</v>
      </c>
      <c r="P27" s="19">
        <v>6.0</v>
      </c>
      <c r="Q27" s="19">
        <v>12.0</v>
      </c>
      <c r="R27" s="19">
        <v>2.0</v>
      </c>
      <c r="S27" s="19">
        <v>5.0</v>
      </c>
      <c r="T27" s="19">
        <v>0.0</v>
      </c>
      <c r="U27" s="7"/>
      <c r="V27" s="7">
        <f t="shared" si="14"/>
        <v>44</v>
      </c>
      <c r="W27" s="7">
        <f t="shared" ref="W27:AE27" si="36">sum(C27+M27)</f>
        <v>10</v>
      </c>
      <c r="X27" s="7">
        <f t="shared" si="36"/>
        <v>20</v>
      </c>
      <c r="Y27" s="7">
        <f t="shared" si="36"/>
        <v>14</v>
      </c>
      <c r="Z27" s="7">
        <f t="shared" si="36"/>
        <v>15</v>
      </c>
      <c r="AA27" s="7">
        <f t="shared" si="36"/>
        <v>19</v>
      </c>
      <c r="AB27" s="7">
        <f t="shared" si="36"/>
        <v>10</v>
      </c>
      <c r="AC27" s="7">
        <f t="shared" si="36"/>
        <v>12</v>
      </c>
      <c r="AD27" s="7">
        <f t="shared" si="36"/>
        <v>0</v>
      </c>
      <c r="AE27" s="7">
        <f t="shared" si="36"/>
        <v>0</v>
      </c>
      <c r="AF27" s="24">
        <f t="shared" si="3"/>
        <v>6</v>
      </c>
      <c r="AG27" s="23">
        <f t="shared" si="4"/>
        <v>14.28571429</v>
      </c>
      <c r="AH27" s="23">
        <f t="array" ref="AH27">AVEDEV(IF(W27:AD27&gt;0,W27:AD27))</f>
        <v>3.183673469</v>
      </c>
      <c r="AI27" s="23">
        <f>AVEDEV(AG25:AG27)</f>
        <v>3.650793651</v>
      </c>
      <c r="AJ27" s="12" t="s">
        <v>77</v>
      </c>
    </row>
    <row r="28" ht="15.75" customHeight="1">
      <c r="A28" s="10">
        <v>45212.0</v>
      </c>
      <c r="B28" s="19">
        <v>0.0</v>
      </c>
      <c r="C28" s="19">
        <v>7.0</v>
      </c>
      <c r="D28" s="19">
        <v>13.0</v>
      </c>
      <c r="E28" s="19">
        <v>8.0</v>
      </c>
      <c r="F28" s="19">
        <v>7.0</v>
      </c>
      <c r="G28" s="19">
        <v>17.0</v>
      </c>
      <c r="H28" s="19">
        <v>8.0</v>
      </c>
      <c r="I28" s="19">
        <v>0.0</v>
      </c>
      <c r="J28" s="19">
        <v>0.0</v>
      </c>
      <c r="K28" s="7"/>
      <c r="L28" s="7">
        <f t="shared" si="13"/>
        <v>60</v>
      </c>
      <c r="M28" s="19">
        <v>3.0</v>
      </c>
      <c r="N28" s="19">
        <v>10.0</v>
      </c>
      <c r="O28" s="19">
        <v>2.0</v>
      </c>
      <c r="P28" s="19">
        <v>3.0</v>
      </c>
      <c r="Q28" s="19">
        <v>14.0</v>
      </c>
      <c r="R28" s="19">
        <v>8.0</v>
      </c>
      <c r="S28" s="19">
        <v>0.0</v>
      </c>
      <c r="T28" s="19">
        <v>0.0</v>
      </c>
      <c r="U28" s="7"/>
      <c r="V28" s="7">
        <f t="shared" si="14"/>
        <v>40</v>
      </c>
      <c r="W28" s="7">
        <f t="shared" ref="W28:AE28" si="37">sum(C28+M28)</f>
        <v>10</v>
      </c>
      <c r="X28" s="7">
        <f t="shared" si="37"/>
        <v>23</v>
      </c>
      <c r="Y28" s="7">
        <f t="shared" si="37"/>
        <v>10</v>
      </c>
      <c r="Z28" s="7">
        <f t="shared" si="37"/>
        <v>10</v>
      </c>
      <c r="AA28" s="7">
        <f t="shared" si="37"/>
        <v>31</v>
      </c>
      <c r="AB28" s="7">
        <f t="shared" si="37"/>
        <v>16</v>
      </c>
      <c r="AC28" s="7">
        <f t="shared" si="37"/>
        <v>0</v>
      </c>
      <c r="AD28" s="7">
        <f t="shared" si="37"/>
        <v>0</v>
      </c>
      <c r="AE28" s="7">
        <f t="shared" si="37"/>
        <v>0</v>
      </c>
      <c r="AF28" s="24">
        <f t="shared" si="3"/>
        <v>5</v>
      </c>
      <c r="AG28" s="23">
        <f t="shared" si="4"/>
        <v>16.66666667</v>
      </c>
      <c r="AH28" s="23">
        <f t="array" ref="AH28">AVEDEV(IF(W28:AD28&gt;0,W28:AD28))</f>
        <v>6.888888889</v>
      </c>
      <c r="AI28" s="23">
        <f t="shared" ref="AI28:AI60" si="39">AVEDEV(AG25:AG28)</f>
        <v>3.511904762</v>
      </c>
      <c r="AJ28" s="12" t="s">
        <v>77</v>
      </c>
    </row>
    <row r="29" ht="15.75" customHeight="1">
      <c r="A29" s="10">
        <v>45215.0</v>
      </c>
      <c r="B29" s="19">
        <v>0.0</v>
      </c>
      <c r="C29" s="19">
        <v>7.0</v>
      </c>
      <c r="D29" s="19">
        <v>39.0</v>
      </c>
      <c r="E29" s="19">
        <v>4.0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7"/>
      <c r="L29" s="7">
        <f t="shared" si="13"/>
        <v>50</v>
      </c>
      <c r="M29" s="19">
        <v>8.0</v>
      </c>
      <c r="N29" s="19">
        <v>37.0</v>
      </c>
      <c r="O29" s="19">
        <v>5.0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7"/>
      <c r="V29" s="7">
        <f t="shared" si="14"/>
        <v>50</v>
      </c>
      <c r="W29" s="7">
        <f t="shared" ref="W29:AE29" si="38">sum(C29+M29)</f>
        <v>15</v>
      </c>
      <c r="X29" s="7">
        <f t="shared" si="38"/>
        <v>76</v>
      </c>
      <c r="Y29" s="7">
        <f t="shared" si="38"/>
        <v>9</v>
      </c>
      <c r="Z29" s="7">
        <f t="shared" si="38"/>
        <v>0</v>
      </c>
      <c r="AA29" s="7">
        <f t="shared" si="38"/>
        <v>0</v>
      </c>
      <c r="AB29" s="7">
        <f t="shared" si="38"/>
        <v>0</v>
      </c>
      <c r="AC29" s="7">
        <f t="shared" si="38"/>
        <v>0</v>
      </c>
      <c r="AD29" s="7">
        <f t="shared" si="38"/>
        <v>0</v>
      </c>
      <c r="AE29" s="7">
        <f t="shared" si="38"/>
        <v>0</v>
      </c>
      <c r="AF29" s="24">
        <f t="shared" si="3"/>
        <v>2</v>
      </c>
      <c r="AG29" s="23">
        <f t="shared" si="4"/>
        <v>33.33333333</v>
      </c>
      <c r="AH29" s="23">
        <f t="array" ref="AH29">AVEDEV(IF(W29:AD29&gt;0,W29:AD29))</f>
        <v>28.44444444</v>
      </c>
      <c r="AI29" s="23">
        <f t="shared" si="39"/>
        <v>6.845238095</v>
      </c>
      <c r="AJ29" s="12" t="s">
        <v>77</v>
      </c>
    </row>
    <row r="30" ht="15.75" customHeight="1">
      <c r="A30" s="10">
        <v>45216.0</v>
      </c>
      <c r="B30" s="19">
        <v>0.0</v>
      </c>
      <c r="C30" s="19">
        <v>7.0</v>
      </c>
      <c r="D30" s="19">
        <v>15.0</v>
      </c>
      <c r="E30" s="19">
        <v>9.0</v>
      </c>
      <c r="F30" s="19">
        <v>8.0</v>
      </c>
      <c r="G30" s="19">
        <v>16.0</v>
      </c>
      <c r="H30" s="19">
        <v>4.0</v>
      </c>
      <c r="I30" s="19">
        <v>0.0</v>
      </c>
      <c r="J30" s="19">
        <v>0.0</v>
      </c>
      <c r="K30" s="7"/>
      <c r="L30" s="7">
        <f t="shared" si="13"/>
        <v>59</v>
      </c>
      <c r="M30" s="19">
        <v>3.0</v>
      </c>
      <c r="N30" s="19">
        <v>13.0</v>
      </c>
      <c r="O30" s="19">
        <v>1.0</v>
      </c>
      <c r="P30" s="19">
        <v>6.0</v>
      </c>
      <c r="Q30" s="19">
        <v>13.0</v>
      </c>
      <c r="R30" s="19">
        <v>5.0</v>
      </c>
      <c r="S30" s="19">
        <v>0.0</v>
      </c>
      <c r="T30" s="19">
        <v>0.0</v>
      </c>
      <c r="U30" s="7"/>
      <c r="V30" s="7">
        <f t="shared" si="14"/>
        <v>41</v>
      </c>
      <c r="W30" s="7">
        <f t="shared" ref="W30:AE30" si="40">sum(C30+M30)</f>
        <v>10</v>
      </c>
      <c r="X30" s="7">
        <f t="shared" si="40"/>
        <v>28</v>
      </c>
      <c r="Y30" s="7">
        <f t="shared" si="40"/>
        <v>10</v>
      </c>
      <c r="Z30" s="7">
        <f t="shared" si="40"/>
        <v>14</v>
      </c>
      <c r="AA30" s="7">
        <f t="shared" si="40"/>
        <v>29</v>
      </c>
      <c r="AB30" s="7">
        <f t="shared" si="40"/>
        <v>9</v>
      </c>
      <c r="AC30" s="7">
        <f t="shared" si="40"/>
        <v>0</v>
      </c>
      <c r="AD30" s="7">
        <f t="shared" si="40"/>
        <v>0</v>
      </c>
      <c r="AE30" s="7">
        <f t="shared" si="40"/>
        <v>0</v>
      </c>
      <c r="AF30" s="24">
        <f t="shared" si="3"/>
        <v>5</v>
      </c>
      <c r="AG30" s="23">
        <f t="shared" si="4"/>
        <v>16.66666667</v>
      </c>
      <c r="AH30" s="23">
        <f t="array" ref="AH30">AVEDEV(IF(W30:AD30&gt;0,W30:AD30))</f>
        <v>7.888888889</v>
      </c>
      <c r="AI30" s="23">
        <f t="shared" si="39"/>
        <v>6.547619048</v>
      </c>
      <c r="AJ30" s="12" t="s">
        <v>77</v>
      </c>
    </row>
    <row r="31" ht="15.75" customHeight="1">
      <c r="A31" s="10">
        <v>45217.0</v>
      </c>
      <c r="B31" s="19">
        <v>0.0</v>
      </c>
      <c r="C31" s="19">
        <v>7.0</v>
      </c>
      <c r="D31" s="19">
        <v>9.0</v>
      </c>
      <c r="E31" s="19">
        <v>11.0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7"/>
      <c r="L31" s="7">
        <f t="shared" si="13"/>
        <v>27</v>
      </c>
      <c r="M31" s="19">
        <v>3.0</v>
      </c>
      <c r="N31" s="19">
        <v>7.0</v>
      </c>
      <c r="O31" s="19">
        <v>63.0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7"/>
      <c r="V31" s="7">
        <f t="shared" si="14"/>
        <v>73</v>
      </c>
      <c r="W31" s="7">
        <f t="shared" ref="W31:AE31" si="41">sum(C31+M31)</f>
        <v>10</v>
      </c>
      <c r="X31" s="7">
        <f t="shared" si="41"/>
        <v>16</v>
      </c>
      <c r="Y31" s="7">
        <f t="shared" si="41"/>
        <v>74</v>
      </c>
      <c r="Z31" s="7">
        <f t="shared" si="41"/>
        <v>0</v>
      </c>
      <c r="AA31" s="7">
        <f t="shared" si="41"/>
        <v>0</v>
      </c>
      <c r="AB31" s="7">
        <f t="shared" si="41"/>
        <v>0</v>
      </c>
      <c r="AC31" s="7">
        <f t="shared" si="41"/>
        <v>0</v>
      </c>
      <c r="AD31" s="7">
        <f t="shared" si="41"/>
        <v>0</v>
      </c>
      <c r="AE31" s="7">
        <f t="shared" si="41"/>
        <v>0</v>
      </c>
      <c r="AF31" s="24">
        <f t="shared" si="3"/>
        <v>2</v>
      </c>
      <c r="AG31" s="23">
        <f t="shared" si="4"/>
        <v>33.33333333</v>
      </c>
      <c r="AH31" s="23">
        <f t="array" ref="AH31">AVEDEV(IF(W31:AD31&gt;0,W31:AD31))</f>
        <v>27.11111111</v>
      </c>
      <c r="AI31" s="23">
        <f t="shared" si="39"/>
        <v>8.333333333</v>
      </c>
      <c r="AJ31" s="12" t="s">
        <v>77</v>
      </c>
    </row>
    <row r="32" ht="15.75" customHeight="1">
      <c r="A32" s="10">
        <v>45218.0</v>
      </c>
      <c r="B32" s="19">
        <v>0.0</v>
      </c>
      <c r="C32" s="19">
        <v>7.0</v>
      </c>
      <c r="D32" s="19">
        <v>10.0</v>
      </c>
      <c r="E32" s="19">
        <v>10.0</v>
      </c>
      <c r="F32" s="19">
        <v>7.0</v>
      </c>
      <c r="G32" s="19">
        <v>9.0</v>
      </c>
      <c r="H32" s="19">
        <v>0.0</v>
      </c>
      <c r="I32" s="19">
        <v>0.0</v>
      </c>
      <c r="J32" s="19">
        <v>0.0</v>
      </c>
      <c r="K32" s="7"/>
      <c r="L32" s="7">
        <f t="shared" si="13"/>
        <v>43</v>
      </c>
      <c r="M32" s="19">
        <v>3.0</v>
      </c>
      <c r="N32" s="19">
        <v>8.0</v>
      </c>
      <c r="O32" s="19">
        <v>30.0</v>
      </c>
      <c r="P32" s="19">
        <v>5.0</v>
      </c>
      <c r="Q32" s="19">
        <v>11.0</v>
      </c>
      <c r="R32" s="19">
        <v>0.0</v>
      </c>
      <c r="S32" s="19">
        <v>0.0</v>
      </c>
      <c r="T32" s="19">
        <v>0.0</v>
      </c>
      <c r="U32" s="7"/>
      <c r="V32" s="7">
        <f t="shared" si="14"/>
        <v>57</v>
      </c>
      <c r="W32" s="7">
        <f t="shared" ref="W32:AE32" si="42">sum(C32+M32)</f>
        <v>10</v>
      </c>
      <c r="X32" s="7">
        <f t="shared" si="42"/>
        <v>18</v>
      </c>
      <c r="Y32" s="7">
        <f t="shared" si="42"/>
        <v>40</v>
      </c>
      <c r="Z32" s="7">
        <f t="shared" si="42"/>
        <v>12</v>
      </c>
      <c r="AA32" s="7">
        <f t="shared" si="42"/>
        <v>20</v>
      </c>
      <c r="AB32" s="7">
        <f t="shared" si="42"/>
        <v>0</v>
      </c>
      <c r="AC32" s="7">
        <f t="shared" si="42"/>
        <v>0</v>
      </c>
      <c r="AD32" s="7">
        <f t="shared" si="42"/>
        <v>0</v>
      </c>
      <c r="AE32" s="7">
        <f t="shared" si="42"/>
        <v>0</v>
      </c>
      <c r="AF32" s="24">
        <f t="shared" si="3"/>
        <v>4</v>
      </c>
      <c r="AG32" s="23">
        <f t="shared" si="4"/>
        <v>20</v>
      </c>
      <c r="AH32" s="23">
        <f t="array" ref="AH32">AVEDEV(IF(W32:AD32&gt;0,W32:AD32))</f>
        <v>8</v>
      </c>
      <c r="AI32" s="23">
        <f t="shared" si="39"/>
        <v>7.5</v>
      </c>
      <c r="AJ32" s="12" t="s">
        <v>77</v>
      </c>
    </row>
    <row r="33" ht="15.75" customHeight="1">
      <c r="A33" s="10">
        <v>45219.0</v>
      </c>
      <c r="B33" s="19">
        <v>0.0</v>
      </c>
      <c r="C33" s="19">
        <v>7.0</v>
      </c>
      <c r="D33" s="19">
        <v>7.0</v>
      </c>
      <c r="E33" s="19">
        <v>20.0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7"/>
      <c r="L33" s="7">
        <f t="shared" si="13"/>
        <v>34</v>
      </c>
      <c r="M33" s="19">
        <v>4.0</v>
      </c>
      <c r="N33" s="19">
        <v>3.0</v>
      </c>
      <c r="O33" s="19">
        <v>59.0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7"/>
      <c r="V33" s="7">
        <f t="shared" si="14"/>
        <v>66</v>
      </c>
      <c r="W33" s="7">
        <f t="shared" ref="W33:AE33" si="43">sum(C33+M33)</f>
        <v>11</v>
      </c>
      <c r="X33" s="7">
        <f t="shared" si="43"/>
        <v>10</v>
      </c>
      <c r="Y33" s="7">
        <f t="shared" si="43"/>
        <v>79</v>
      </c>
      <c r="Z33" s="7">
        <f t="shared" si="43"/>
        <v>0</v>
      </c>
      <c r="AA33" s="7">
        <f t="shared" si="43"/>
        <v>0</v>
      </c>
      <c r="AB33" s="7">
        <f t="shared" si="43"/>
        <v>0</v>
      </c>
      <c r="AC33" s="7">
        <f t="shared" si="43"/>
        <v>0</v>
      </c>
      <c r="AD33" s="7">
        <f t="shared" si="43"/>
        <v>0</v>
      </c>
      <c r="AE33" s="7">
        <f t="shared" si="43"/>
        <v>0</v>
      </c>
      <c r="AF33" s="24">
        <f t="shared" si="3"/>
        <v>2</v>
      </c>
      <c r="AG33" s="23">
        <f t="shared" si="4"/>
        <v>33.33333333</v>
      </c>
      <c r="AH33" s="23">
        <f t="array" ref="AH33">AVEDEV(IF(W33:AD33&gt;0,W33:AD33))</f>
        <v>30.44444444</v>
      </c>
      <c r="AI33" s="23">
        <f t="shared" si="39"/>
        <v>7.5</v>
      </c>
      <c r="AJ33" s="12" t="s">
        <v>77</v>
      </c>
    </row>
    <row r="34" ht="15.75" customHeight="1">
      <c r="A34" s="10">
        <v>45222.0</v>
      </c>
      <c r="B34" s="19">
        <v>0.0</v>
      </c>
      <c r="C34" s="19">
        <v>9.0</v>
      </c>
      <c r="D34" s="19">
        <v>7.0</v>
      </c>
      <c r="E34" s="19">
        <v>17.0</v>
      </c>
      <c r="F34" s="19">
        <v>7.0</v>
      </c>
      <c r="G34" s="19">
        <v>7.0</v>
      </c>
      <c r="H34" s="19">
        <v>4.0</v>
      </c>
      <c r="I34" s="19">
        <v>0.0</v>
      </c>
      <c r="J34" s="19">
        <v>0.0</v>
      </c>
      <c r="K34" s="7"/>
      <c r="L34" s="7">
        <f t="shared" si="13"/>
        <v>51</v>
      </c>
      <c r="M34" s="19">
        <v>1.0</v>
      </c>
      <c r="N34" s="19">
        <v>3.0</v>
      </c>
      <c r="O34" s="19">
        <v>29.0</v>
      </c>
      <c r="P34" s="19">
        <v>3.0</v>
      </c>
      <c r="Q34" s="19">
        <v>6.0</v>
      </c>
      <c r="R34" s="19">
        <v>7.0</v>
      </c>
      <c r="S34" s="19">
        <v>0.0</v>
      </c>
      <c r="T34" s="19">
        <v>0.0</v>
      </c>
      <c r="U34" s="7"/>
      <c r="V34" s="7">
        <f t="shared" si="14"/>
        <v>49</v>
      </c>
      <c r="W34" s="7">
        <f t="shared" ref="W34:AE34" si="44">sum(C34+M34)</f>
        <v>10</v>
      </c>
      <c r="X34" s="7">
        <f t="shared" si="44"/>
        <v>10</v>
      </c>
      <c r="Y34" s="7">
        <f t="shared" si="44"/>
        <v>46</v>
      </c>
      <c r="Z34" s="7">
        <f t="shared" si="44"/>
        <v>10</v>
      </c>
      <c r="AA34" s="7">
        <f t="shared" si="44"/>
        <v>13</v>
      </c>
      <c r="AB34" s="7">
        <f t="shared" si="44"/>
        <v>11</v>
      </c>
      <c r="AC34" s="7">
        <f t="shared" si="44"/>
        <v>0</v>
      </c>
      <c r="AD34" s="7">
        <f t="shared" si="44"/>
        <v>0</v>
      </c>
      <c r="AE34" s="7">
        <f t="shared" si="44"/>
        <v>0</v>
      </c>
      <c r="AF34" s="24">
        <f t="shared" si="3"/>
        <v>5</v>
      </c>
      <c r="AG34" s="23">
        <f t="shared" si="4"/>
        <v>16.66666667</v>
      </c>
      <c r="AH34" s="23">
        <f t="array" ref="AH34">AVEDEV(IF(W34:AD34&gt;0,W34:AD34))</f>
        <v>9.777777778</v>
      </c>
      <c r="AI34" s="23">
        <f t="shared" si="39"/>
        <v>7.5</v>
      </c>
      <c r="AJ34" s="12" t="s">
        <v>77</v>
      </c>
    </row>
    <row r="35" ht="15.75" customHeight="1">
      <c r="A35" s="10">
        <v>45223.0</v>
      </c>
      <c r="B35" s="19">
        <v>0.0</v>
      </c>
      <c r="C35" s="19">
        <v>8.0</v>
      </c>
      <c r="D35" s="19">
        <v>9.0</v>
      </c>
      <c r="E35" s="19">
        <v>23.0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7"/>
      <c r="L35" s="7">
        <f t="shared" si="13"/>
        <v>40</v>
      </c>
      <c r="M35" s="19">
        <v>2.0</v>
      </c>
      <c r="N35" s="19">
        <v>1.0</v>
      </c>
      <c r="O35" s="19">
        <v>57.0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7"/>
      <c r="V35" s="7">
        <f t="shared" si="14"/>
        <v>60</v>
      </c>
      <c r="W35" s="7">
        <f t="shared" ref="W35:AE35" si="45">sum(C35+M35)</f>
        <v>10</v>
      </c>
      <c r="X35" s="7">
        <f t="shared" si="45"/>
        <v>10</v>
      </c>
      <c r="Y35" s="7">
        <f t="shared" si="45"/>
        <v>80</v>
      </c>
      <c r="Z35" s="7">
        <f t="shared" si="45"/>
        <v>0</v>
      </c>
      <c r="AA35" s="7">
        <f t="shared" si="45"/>
        <v>0</v>
      </c>
      <c r="AB35" s="7">
        <f t="shared" si="45"/>
        <v>0</v>
      </c>
      <c r="AC35" s="7">
        <f t="shared" si="45"/>
        <v>0</v>
      </c>
      <c r="AD35" s="7">
        <f t="shared" si="45"/>
        <v>0</v>
      </c>
      <c r="AE35" s="7">
        <f t="shared" si="45"/>
        <v>0</v>
      </c>
      <c r="AF35" s="24">
        <f t="shared" si="3"/>
        <v>2</v>
      </c>
      <c r="AG35" s="23">
        <f t="shared" si="4"/>
        <v>33.33333333</v>
      </c>
      <c r="AH35" s="23">
        <f t="array" ref="AH35">AVEDEV(IF(W35:AD35&gt;0,W35:AD35))</f>
        <v>31.11111111</v>
      </c>
      <c r="AI35" s="23">
        <f t="shared" si="39"/>
        <v>7.5</v>
      </c>
      <c r="AJ35" s="12" t="s">
        <v>77</v>
      </c>
    </row>
    <row r="36" ht="15.75" customHeight="1">
      <c r="A36" s="10">
        <v>45224.0</v>
      </c>
      <c r="B36" s="19">
        <v>0.0</v>
      </c>
      <c r="C36" s="19">
        <v>34.0</v>
      </c>
      <c r="D36" s="19">
        <v>6.0</v>
      </c>
      <c r="E36" s="19">
        <v>0.0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7"/>
      <c r="L36" s="7">
        <f t="shared" si="13"/>
        <v>40</v>
      </c>
      <c r="M36" s="19">
        <v>42.0</v>
      </c>
      <c r="N36" s="19">
        <v>18.0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7"/>
      <c r="V36" s="7">
        <f t="shared" si="14"/>
        <v>60</v>
      </c>
      <c r="W36" s="7">
        <f t="shared" ref="W36:AE36" si="46">sum(C36+M36)</f>
        <v>76</v>
      </c>
      <c r="X36" s="7">
        <f t="shared" si="46"/>
        <v>24</v>
      </c>
      <c r="Y36" s="7">
        <f t="shared" si="46"/>
        <v>0</v>
      </c>
      <c r="Z36" s="7">
        <f t="shared" si="46"/>
        <v>0</v>
      </c>
      <c r="AA36" s="7">
        <f t="shared" si="46"/>
        <v>0</v>
      </c>
      <c r="AB36" s="7">
        <f t="shared" si="46"/>
        <v>0</v>
      </c>
      <c r="AC36" s="7">
        <f t="shared" si="46"/>
        <v>0</v>
      </c>
      <c r="AD36" s="7">
        <f t="shared" si="46"/>
        <v>0</v>
      </c>
      <c r="AE36" s="7">
        <f t="shared" si="46"/>
        <v>0</v>
      </c>
      <c r="AF36" s="24">
        <f t="shared" si="3"/>
        <v>1</v>
      </c>
      <c r="AG36" s="23">
        <f t="shared" si="4"/>
        <v>50</v>
      </c>
      <c r="AH36" s="23">
        <f t="array" ref="AH36">AVEDEV(IF(W36:AD36&gt;0,W36:AD36))</f>
        <v>26</v>
      </c>
      <c r="AI36" s="23">
        <f t="shared" si="39"/>
        <v>8.333333333</v>
      </c>
      <c r="AJ36" s="12" t="s">
        <v>77</v>
      </c>
    </row>
    <row r="37" ht="15.75" customHeight="1">
      <c r="A37" s="10">
        <v>45225.0</v>
      </c>
      <c r="B37" s="21">
        <v>0.0</v>
      </c>
      <c r="C37" s="21">
        <v>7.0</v>
      </c>
      <c r="D37" s="21">
        <v>7.0</v>
      </c>
      <c r="E37" s="21">
        <v>21.0</v>
      </c>
      <c r="F37" s="21">
        <v>7.0</v>
      </c>
      <c r="G37" s="21">
        <v>9.0</v>
      </c>
      <c r="H37" s="21">
        <v>0.0</v>
      </c>
      <c r="I37" s="21">
        <v>0.0</v>
      </c>
      <c r="J37" s="21">
        <v>0.0</v>
      </c>
      <c r="K37" s="7"/>
      <c r="L37" s="7">
        <f t="shared" si="13"/>
        <v>51</v>
      </c>
      <c r="M37" s="21">
        <v>4.0</v>
      </c>
      <c r="N37" s="21">
        <v>3.0</v>
      </c>
      <c r="O37" s="21">
        <v>29.0</v>
      </c>
      <c r="P37" s="21">
        <v>4.0</v>
      </c>
      <c r="Q37" s="21">
        <v>9.0</v>
      </c>
      <c r="R37" s="21">
        <v>0.0</v>
      </c>
      <c r="S37" s="21">
        <v>0.0</v>
      </c>
      <c r="T37" s="21">
        <v>0.0</v>
      </c>
      <c r="U37" s="7"/>
      <c r="V37" s="7">
        <f t="shared" si="14"/>
        <v>49</v>
      </c>
      <c r="W37" s="7">
        <f t="shared" ref="W37:AE37" si="47">sum(C37+M37)</f>
        <v>11</v>
      </c>
      <c r="X37" s="7">
        <f t="shared" si="47"/>
        <v>10</v>
      </c>
      <c r="Y37" s="7">
        <f t="shared" si="47"/>
        <v>50</v>
      </c>
      <c r="Z37" s="7">
        <f t="shared" si="47"/>
        <v>11</v>
      </c>
      <c r="AA37" s="7">
        <f t="shared" si="47"/>
        <v>18</v>
      </c>
      <c r="AB37" s="7">
        <f t="shared" si="47"/>
        <v>0</v>
      </c>
      <c r="AC37" s="7">
        <f t="shared" si="47"/>
        <v>0</v>
      </c>
      <c r="AD37" s="7">
        <f t="shared" si="47"/>
        <v>0</v>
      </c>
      <c r="AE37" s="7">
        <f t="shared" si="47"/>
        <v>0</v>
      </c>
      <c r="AF37" s="24">
        <f t="shared" si="3"/>
        <v>4</v>
      </c>
      <c r="AG37" s="23">
        <f t="shared" si="4"/>
        <v>20</v>
      </c>
      <c r="AH37" s="23">
        <f t="array" ref="AH37">AVEDEV(IF(W37:AD37&gt;0,W37:AD37))</f>
        <v>12</v>
      </c>
      <c r="AI37" s="23">
        <f t="shared" si="39"/>
        <v>11.66666667</v>
      </c>
      <c r="AJ37" s="12" t="s">
        <v>77</v>
      </c>
    </row>
    <row r="38" ht="15.75" customHeight="1">
      <c r="A38" s="10">
        <v>45226.0</v>
      </c>
      <c r="B38" s="21">
        <v>0.0</v>
      </c>
      <c r="C38" s="21">
        <v>9.0</v>
      </c>
      <c r="D38" s="21">
        <v>20.0</v>
      </c>
      <c r="E38" s="21">
        <v>16.0</v>
      </c>
      <c r="F38" s="21">
        <v>0.0</v>
      </c>
      <c r="G38" s="21">
        <v>0.0</v>
      </c>
      <c r="H38" s="21">
        <v>0.0</v>
      </c>
      <c r="I38" s="21">
        <v>0.0</v>
      </c>
      <c r="J38" s="21">
        <v>0.0</v>
      </c>
      <c r="K38" s="7"/>
      <c r="L38" s="7">
        <f t="shared" si="13"/>
        <v>45</v>
      </c>
      <c r="M38" s="21">
        <v>7.0</v>
      </c>
      <c r="N38" s="21">
        <v>31.0</v>
      </c>
      <c r="O38" s="21">
        <v>14.0</v>
      </c>
      <c r="P38" s="21">
        <v>3.0</v>
      </c>
      <c r="Q38" s="21">
        <v>0.0</v>
      </c>
      <c r="R38" s="21">
        <v>0.0</v>
      </c>
      <c r="S38" s="21">
        <v>0.0</v>
      </c>
      <c r="T38" s="21">
        <v>0.0</v>
      </c>
      <c r="U38" s="7"/>
      <c r="V38" s="7">
        <f t="shared" si="14"/>
        <v>55</v>
      </c>
      <c r="W38" s="7">
        <f t="shared" ref="W38:AE38" si="48">sum(C38+M38)</f>
        <v>16</v>
      </c>
      <c r="X38" s="7">
        <f t="shared" si="48"/>
        <v>51</v>
      </c>
      <c r="Y38" s="7">
        <f t="shared" si="48"/>
        <v>30</v>
      </c>
      <c r="Z38" s="7">
        <f t="shared" si="48"/>
        <v>3</v>
      </c>
      <c r="AA38" s="7">
        <f t="shared" si="48"/>
        <v>0</v>
      </c>
      <c r="AB38" s="7">
        <f t="shared" si="48"/>
        <v>0</v>
      </c>
      <c r="AC38" s="7">
        <f t="shared" si="48"/>
        <v>0</v>
      </c>
      <c r="AD38" s="7">
        <f t="shared" si="48"/>
        <v>0</v>
      </c>
      <c r="AE38" s="7">
        <f t="shared" si="48"/>
        <v>0</v>
      </c>
      <c r="AF38" s="24">
        <f t="shared" si="3"/>
        <v>3</v>
      </c>
      <c r="AG38" s="23">
        <f t="shared" si="4"/>
        <v>25</v>
      </c>
      <c r="AH38" s="23">
        <f t="array" ref="AH38">AVEDEV(IF(W38:AD38&gt;0,W38:AD38))</f>
        <v>15.5</v>
      </c>
      <c r="AI38" s="23">
        <f t="shared" si="39"/>
        <v>9.583333333</v>
      </c>
      <c r="AJ38" s="12" t="s">
        <v>77</v>
      </c>
    </row>
    <row r="39" ht="15.75" customHeight="1">
      <c r="A39" s="25">
        <v>45229.0</v>
      </c>
      <c r="B39" s="21">
        <v>0.0</v>
      </c>
      <c r="C39" s="21">
        <v>7.0</v>
      </c>
      <c r="D39" s="21">
        <v>8.0</v>
      </c>
      <c r="E39" s="21">
        <v>12.0</v>
      </c>
      <c r="F39" s="21">
        <v>7.0</v>
      </c>
      <c r="G39" s="21">
        <v>13.0</v>
      </c>
      <c r="H39" s="21">
        <v>1.0</v>
      </c>
      <c r="I39" s="21">
        <v>0.0</v>
      </c>
      <c r="J39" s="21">
        <v>0.0</v>
      </c>
      <c r="K39" s="7"/>
      <c r="L39" s="7">
        <f t="shared" si="13"/>
        <v>48</v>
      </c>
      <c r="M39" s="21">
        <v>4.0</v>
      </c>
      <c r="N39" s="21">
        <v>2.0</v>
      </c>
      <c r="O39" s="21">
        <v>20.0</v>
      </c>
      <c r="P39" s="21">
        <v>6.0</v>
      </c>
      <c r="Q39" s="21">
        <v>16.0</v>
      </c>
      <c r="R39" s="21">
        <v>4.0</v>
      </c>
      <c r="S39" s="21">
        <v>0.0</v>
      </c>
      <c r="T39" s="21">
        <v>0.0</v>
      </c>
      <c r="U39" s="7"/>
      <c r="V39" s="7">
        <f t="shared" si="14"/>
        <v>52</v>
      </c>
      <c r="W39" s="7">
        <f t="shared" ref="W39:AE39" si="49">sum(C39+M39)</f>
        <v>11</v>
      </c>
      <c r="X39" s="7">
        <f t="shared" si="49"/>
        <v>10</v>
      </c>
      <c r="Y39" s="7">
        <f t="shared" si="49"/>
        <v>32</v>
      </c>
      <c r="Z39" s="7">
        <f t="shared" si="49"/>
        <v>13</v>
      </c>
      <c r="AA39" s="7">
        <f t="shared" si="49"/>
        <v>29</v>
      </c>
      <c r="AB39" s="7">
        <f t="shared" si="49"/>
        <v>5</v>
      </c>
      <c r="AC39" s="7">
        <f t="shared" si="49"/>
        <v>0</v>
      </c>
      <c r="AD39" s="7">
        <f t="shared" si="49"/>
        <v>0</v>
      </c>
      <c r="AE39" s="7">
        <f t="shared" si="49"/>
        <v>0</v>
      </c>
      <c r="AF39" s="24">
        <f t="shared" si="3"/>
        <v>5</v>
      </c>
      <c r="AG39" s="23">
        <f t="shared" si="4"/>
        <v>16.66666667</v>
      </c>
      <c r="AH39" s="23">
        <f t="array" ref="AH39">AVEDEV(IF(W39:AD39&gt;0,W39:AD39))</f>
        <v>9.222222222</v>
      </c>
      <c r="AI39" s="23">
        <f t="shared" si="39"/>
        <v>11.04166667</v>
      </c>
      <c r="AJ39" s="12" t="s">
        <v>77</v>
      </c>
    </row>
    <row r="40" ht="15.75" customHeight="1">
      <c r="A40" s="25">
        <v>45230.0</v>
      </c>
      <c r="B40" s="21">
        <v>0.0</v>
      </c>
      <c r="C40" s="21">
        <v>8.0</v>
      </c>
      <c r="D40" s="21">
        <v>7.0</v>
      </c>
      <c r="E40" s="21">
        <v>10.0</v>
      </c>
      <c r="F40" s="21">
        <v>7.0</v>
      </c>
      <c r="G40" s="21">
        <v>13.0</v>
      </c>
      <c r="H40" s="21">
        <v>8.0</v>
      </c>
      <c r="I40" s="21">
        <v>0.0</v>
      </c>
      <c r="J40" s="21">
        <v>0.0</v>
      </c>
      <c r="K40" s="7"/>
      <c r="L40" s="7">
        <f t="shared" si="13"/>
        <v>53</v>
      </c>
      <c r="M40" s="21">
        <v>4.0</v>
      </c>
      <c r="N40" s="21">
        <v>3.0</v>
      </c>
      <c r="O40" s="21">
        <v>14.0</v>
      </c>
      <c r="P40" s="21">
        <v>3.0</v>
      </c>
      <c r="Q40" s="21">
        <v>15.0</v>
      </c>
      <c r="R40" s="21">
        <v>8.0</v>
      </c>
      <c r="S40" s="21">
        <v>0.0</v>
      </c>
      <c r="T40" s="21">
        <v>0.0</v>
      </c>
      <c r="U40" s="7"/>
      <c r="V40" s="7">
        <f t="shared" si="14"/>
        <v>47</v>
      </c>
      <c r="W40" s="7">
        <f t="shared" ref="W40:AE40" si="50">sum(C40+M40)</f>
        <v>12</v>
      </c>
      <c r="X40" s="7">
        <f t="shared" si="50"/>
        <v>10</v>
      </c>
      <c r="Y40" s="7">
        <f t="shared" si="50"/>
        <v>24</v>
      </c>
      <c r="Z40" s="7">
        <f t="shared" si="50"/>
        <v>10</v>
      </c>
      <c r="AA40" s="7">
        <f t="shared" si="50"/>
        <v>28</v>
      </c>
      <c r="AB40" s="7">
        <f t="shared" si="50"/>
        <v>16</v>
      </c>
      <c r="AC40" s="7">
        <f t="shared" si="50"/>
        <v>0</v>
      </c>
      <c r="AD40" s="7">
        <f t="shared" si="50"/>
        <v>0</v>
      </c>
      <c r="AE40" s="7">
        <f t="shared" si="50"/>
        <v>0</v>
      </c>
      <c r="AF40" s="24">
        <f t="shared" si="3"/>
        <v>5</v>
      </c>
      <c r="AG40" s="23">
        <f t="shared" si="4"/>
        <v>16.66666667</v>
      </c>
      <c r="AH40" s="23">
        <f t="array" ref="AH40">AVEDEV(IF(W40:AD40&gt;0,W40:AD40))</f>
        <v>6.222222222</v>
      </c>
      <c r="AI40" s="23">
        <f t="shared" si="39"/>
        <v>2.916666667</v>
      </c>
      <c r="AJ40" s="12" t="s">
        <v>77</v>
      </c>
    </row>
    <row r="41" ht="15.75" customHeight="1">
      <c r="A41" s="25">
        <v>45231.0</v>
      </c>
      <c r="B41" s="21">
        <v>0.0</v>
      </c>
      <c r="C41" s="21">
        <v>26.0</v>
      </c>
      <c r="D41" s="21">
        <v>8.0</v>
      </c>
      <c r="E41" s="21">
        <v>12.0</v>
      </c>
      <c r="F41" s="21">
        <v>0.0</v>
      </c>
      <c r="G41" s="21">
        <v>0.0</v>
      </c>
      <c r="H41" s="21">
        <v>0.0</v>
      </c>
      <c r="I41" s="21">
        <v>0.0</v>
      </c>
      <c r="J41" s="21">
        <v>0.0</v>
      </c>
      <c r="K41" s="7"/>
      <c r="L41" s="7">
        <f t="shared" si="13"/>
        <v>46</v>
      </c>
      <c r="M41" s="21">
        <v>35.0</v>
      </c>
      <c r="N41" s="21">
        <v>2.0</v>
      </c>
      <c r="O41" s="21">
        <v>17.0</v>
      </c>
      <c r="P41" s="21">
        <v>0.0</v>
      </c>
      <c r="Q41" s="21">
        <v>0.0</v>
      </c>
      <c r="R41" s="21">
        <v>0.0</v>
      </c>
      <c r="S41" s="21">
        <v>0.0</v>
      </c>
      <c r="T41" s="21">
        <v>0.0</v>
      </c>
      <c r="U41" s="7"/>
      <c r="V41" s="7">
        <f t="shared" si="14"/>
        <v>54</v>
      </c>
      <c r="W41" s="7">
        <f t="shared" ref="W41:AE41" si="51">sum(C41+M41)</f>
        <v>61</v>
      </c>
      <c r="X41" s="7">
        <f t="shared" si="51"/>
        <v>10</v>
      </c>
      <c r="Y41" s="7">
        <f t="shared" si="51"/>
        <v>29</v>
      </c>
      <c r="Z41" s="7">
        <f t="shared" si="51"/>
        <v>0</v>
      </c>
      <c r="AA41" s="7">
        <f t="shared" si="51"/>
        <v>0</v>
      </c>
      <c r="AB41" s="7">
        <f t="shared" si="51"/>
        <v>0</v>
      </c>
      <c r="AC41" s="7">
        <f t="shared" si="51"/>
        <v>0</v>
      </c>
      <c r="AD41" s="7">
        <f t="shared" si="51"/>
        <v>0</v>
      </c>
      <c r="AE41" s="7">
        <f t="shared" si="51"/>
        <v>0</v>
      </c>
      <c r="AF41" s="24">
        <f t="shared" si="3"/>
        <v>2</v>
      </c>
      <c r="AG41" s="23">
        <f t="shared" si="4"/>
        <v>33.33333333</v>
      </c>
      <c r="AH41" s="23">
        <f t="array" ref="AH41">AVEDEV(IF(W41:AD41&gt;0,W41:AD41))</f>
        <v>18.44444444</v>
      </c>
      <c r="AI41" s="23">
        <f t="shared" si="39"/>
        <v>6.25</v>
      </c>
      <c r="AJ41" s="21" t="s">
        <v>78</v>
      </c>
    </row>
    <row r="42" ht="15.75" customHeight="1">
      <c r="A42" s="25">
        <v>45232.0</v>
      </c>
      <c r="B42" s="21">
        <v>0.0</v>
      </c>
      <c r="C42" s="21">
        <v>8.0</v>
      </c>
      <c r="D42" s="21">
        <v>10.0</v>
      </c>
      <c r="E42" s="21">
        <v>14.0</v>
      </c>
      <c r="F42" s="21">
        <v>9.0</v>
      </c>
      <c r="G42" s="21">
        <v>12.0</v>
      </c>
      <c r="H42" s="21">
        <v>0.0</v>
      </c>
      <c r="I42" s="21">
        <v>0.0</v>
      </c>
      <c r="J42" s="21">
        <v>0.0</v>
      </c>
      <c r="K42" s="7"/>
      <c r="L42" s="7">
        <f t="shared" si="13"/>
        <v>53</v>
      </c>
      <c r="M42" s="21">
        <v>6.0</v>
      </c>
      <c r="N42" s="21">
        <v>0.0</v>
      </c>
      <c r="O42" s="21">
        <v>16.0</v>
      </c>
      <c r="P42" s="21">
        <v>6.0</v>
      </c>
      <c r="Q42" s="21">
        <v>19.0</v>
      </c>
      <c r="R42" s="21">
        <v>0.0</v>
      </c>
      <c r="S42" s="21">
        <v>0.0</v>
      </c>
      <c r="T42" s="21">
        <v>0.0</v>
      </c>
      <c r="U42" s="7"/>
      <c r="V42" s="7">
        <f t="shared" si="14"/>
        <v>47</v>
      </c>
      <c r="W42" s="7">
        <f t="shared" ref="W42:AE42" si="52">sum(C42+M42)</f>
        <v>14</v>
      </c>
      <c r="X42" s="7">
        <f t="shared" si="52"/>
        <v>10</v>
      </c>
      <c r="Y42" s="7">
        <f t="shared" si="52"/>
        <v>30</v>
      </c>
      <c r="Z42" s="7">
        <f t="shared" si="52"/>
        <v>15</v>
      </c>
      <c r="AA42" s="7">
        <f t="shared" si="52"/>
        <v>31</v>
      </c>
      <c r="AB42" s="7">
        <f t="shared" si="52"/>
        <v>0</v>
      </c>
      <c r="AC42" s="7">
        <f t="shared" si="52"/>
        <v>0</v>
      </c>
      <c r="AD42" s="7">
        <f t="shared" si="52"/>
        <v>0</v>
      </c>
      <c r="AE42" s="7">
        <f t="shared" si="52"/>
        <v>0</v>
      </c>
      <c r="AF42" s="24">
        <f t="shared" si="3"/>
        <v>4</v>
      </c>
      <c r="AG42" s="23">
        <f t="shared" si="4"/>
        <v>20</v>
      </c>
      <c r="AH42" s="23">
        <f t="array" ref="AH42">AVEDEV(IF(W42:AD42&gt;0,W42:AD42))</f>
        <v>8.4</v>
      </c>
      <c r="AI42" s="23">
        <f t="shared" si="39"/>
        <v>5.833333333</v>
      </c>
      <c r="AJ42" s="12" t="s">
        <v>77</v>
      </c>
    </row>
    <row r="43" ht="15.75" customHeight="1">
      <c r="A43" s="25">
        <v>45233.0</v>
      </c>
      <c r="B43" s="21">
        <v>1.0</v>
      </c>
      <c r="C43" s="21">
        <v>8.0</v>
      </c>
      <c r="D43" s="21">
        <v>10.0</v>
      </c>
      <c r="E43" s="21">
        <v>11.0</v>
      </c>
      <c r="F43" s="21">
        <v>7.0</v>
      </c>
      <c r="G43" s="21">
        <v>13.0</v>
      </c>
      <c r="H43" s="21">
        <v>8.0</v>
      </c>
      <c r="I43" s="21">
        <v>5.0</v>
      </c>
      <c r="J43" s="21">
        <v>0.0</v>
      </c>
      <c r="K43" s="7"/>
      <c r="L43" s="7">
        <f t="shared" si="13"/>
        <v>62</v>
      </c>
      <c r="M43" s="21">
        <v>2.0</v>
      </c>
      <c r="N43" s="21">
        <v>0.0</v>
      </c>
      <c r="O43" s="21">
        <v>12.0</v>
      </c>
      <c r="P43" s="21">
        <v>3.0</v>
      </c>
      <c r="Q43" s="21">
        <v>14.0</v>
      </c>
      <c r="R43" s="21">
        <v>2.0</v>
      </c>
      <c r="S43" s="21">
        <v>5.0</v>
      </c>
      <c r="T43" s="21">
        <v>0.0</v>
      </c>
      <c r="U43" s="7"/>
      <c r="V43" s="7">
        <f t="shared" si="14"/>
        <v>38</v>
      </c>
      <c r="W43" s="7">
        <f t="shared" ref="W43:AE43" si="53">sum(C43+M43)</f>
        <v>10</v>
      </c>
      <c r="X43" s="7">
        <f t="shared" si="53"/>
        <v>10</v>
      </c>
      <c r="Y43" s="7">
        <f t="shared" si="53"/>
        <v>23</v>
      </c>
      <c r="Z43" s="7">
        <f t="shared" si="53"/>
        <v>10</v>
      </c>
      <c r="AA43" s="7">
        <f t="shared" si="53"/>
        <v>27</v>
      </c>
      <c r="AB43" s="7">
        <f t="shared" si="53"/>
        <v>10</v>
      </c>
      <c r="AC43" s="7">
        <f t="shared" si="53"/>
        <v>10</v>
      </c>
      <c r="AD43" s="7">
        <f t="shared" si="53"/>
        <v>0</v>
      </c>
      <c r="AE43" s="7">
        <f t="shared" si="53"/>
        <v>0</v>
      </c>
      <c r="AF43" s="24">
        <f t="shared" si="3"/>
        <v>6</v>
      </c>
      <c r="AG43" s="23">
        <f t="shared" si="4"/>
        <v>14.28571429</v>
      </c>
      <c r="AH43" s="23">
        <f t="array" ref="AH43">AVEDEV(IF(W43:AD43&gt;0,W43:AD43))</f>
        <v>6.12244898</v>
      </c>
      <c r="AI43" s="23">
        <f t="shared" si="39"/>
        <v>6.130952381</v>
      </c>
      <c r="AJ43" s="21" t="s">
        <v>78</v>
      </c>
    </row>
    <row r="44" ht="15.75" customHeight="1">
      <c r="A44" s="17">
        <v>45236.0</v>
      </c>
      <c r="B44" s="21">
        <v>0.0</v>
      </c>
      <c r="C44" s="21">
        <v>18.0</v>
      </c>
      <c r="D44" s="21">
        <v>14.0</v>
      </c>
      <c r="E44" s="21">
        <v>7.0</v>
      </c>
      <c r="F44" s="21">
        <v>12.0</v>
      </c>
      <c r="G44" s="21">
        <v>1.0</v>
      </c>
      <c r="H44" s="21">
        <v>0.0</v>
      </c>
      <c r="I44" s="21">
        <v>0.0</v>
      </c>
      <c r="J44" s="21">
        <v>0.0</v>
      </c>
      <c r="K44" s="7"/>
      <c r="L44" s="7">
        <f t="shared" si="13"/>
        <v>52</v>
      </c>
      <c r="M44" s="21">
        <v>22.0</v>
      </c>
      <c r="N44" s="21">
        <v>11.0</v>
      </c>
      <c r="O44" s="21">
        <v>3.0</v>
      </c>
      <c r="P44" s="21">
        <v>12.0</v>
      </c>
      <c r="Q44" s="21">
        <v>0.0</v>
      </c>
      <c r="R44" s="21">
        <v>0.0</v>
      </c>
      <c r="S44" s="21">
        <v>0.0</v>
      </c>
      <c r="T44" s="21">
        <v>0.0</v>
      </c>
      <c r="U44" s="7"/>
      <c r="V44" s="7">
        <f t="shared" si="14"/>
        <v>48</v>
      </c>
      <c r="W44" s="7">
        <f t="shared" ref="W44:AE44" si="54">sum(C44+M44)</f>
        <v>40</v>
      </c>
      <c r="X44" s="7">
        <f t="shared" si="54"/>
        <v>25</v>
      </c>
      <c r="Y44" s="7">
        <f t="shared" si="54"/>
        <v>10</v>
      </c>
      <c r="Z44" s="7">
        <f t="shared" si="54"/>
        <v>24</v>
      </c>
      <c r="AA44" s="7">
        <f t="shared" si="54"/>
        <v>1</v>
      </c>
      <c r="AB44" s="7">
        <f t="shared" si="54"/>
        <v>0</v>
      </c>
      <c r="AC44" s="7">
        <f t="shared" si="54"/>
        <v>0</v>
      </c>
      <c r="AD44" s="7">
        <f t="shared" si="54"/>
        <v>0</v>
      </c>
      <c r="AE44" s="7">
        <f t="shared" si="54"/>
        <v>0</v>
      </c>
      <c r="AF44" s="24">
        <f t="shared" si="3"/>
        <v>4</v>
      </c>
      <c r="AG44" s="23">
        <f t="shared" si="4"/>
        <v>20</v>
      </c>
      <c r="AH44" s="23">
        <f t="array" ref="AH44">AVEDEV(IF(W44:AD44&gt;0,W44:AD44))</f>
        <v>11.6</v>
      </c>
      <c r="AI44" s="23">
        <f t="shared" si="39"/>
        <v>5.714285714</v>
      </c>
      <c r="AJ44" s="21" t="s">
        <v>78</v>
      </c>
    </row>
    <row r="45" ht="15.75" customHeight="1">
      <c r="A45" s="17">
        <v>45237.0</v>
      </c>
      <c r="B45" s="21">
        <v>0.0</v>
      </c>
      <c r="C45" s="21">
        <v>14.0</v>
      </c>
      <c r="D45" s="21">
        <v>9.0</v>
      </c>
      <c r="E45" s="21">
        <v>9.0</v>
      </c>
      <c r="F45" s="21">
        <v>7.0</v>
      </c>
      <c r="G45" s="21">
        <v>9.0</v>
      </c>
      <c r="H45" s="21">
        <v>10.0</v>
      </c>
      <c r="I45" s="21">
        <v>0.0</v>
      </c>
      <c r="J45" s="21">
        <v>0.0</v>
      </c>
      <c r="K45" s="7"/>
      <c r="L45" s="7">
        <f t="shared" si="13"/>
        <v>58</v>
      </c>
      <c r="M45" s="21">
        <v>10.0</v>
      </c>
      <c r="N45" s="21">
        <v>1.0</v>
      </c>
      <c r="O45" s="21">
        <v>8.0</v>
      </c>
      <c r="P45" s="21">
        <v>4.0</v>
      </c>
      <c r="Q45" s="21">
        <v>10.0</v>
      </c>
      <c r="R45" s="21">
        <v>9.0</v>
      </c>
      <c r="S45" s="21">
        <v>0.0</v>
      </c>
      <c r="T45" s="21">
        <v>0.0</v>
      </c>
      <c r="U45" s="7"/>
      <c r="V45" s="7">
        <f t="shared" si="14"/>
        <v>42</v>
      </c>
      <c r="W45" s="7">
        <f t="shared" ref="W45:AE45" si="55">sum(C45+M45)</f>
        <v>24</v>
      </c>
      <c r="X45" s="7">
        <f t="shared" si="55"/>
        <v>10</v>
      </c>
      <c r="Y45" s="7">
        <f t="shared" si="55"/>
        <v>17</v>
      </c>
      <c r="Z45" s="7">
        <f t="shared" si="55"/>
        <v>11</v>
      </c>
      <c r="AA45" s="7">
        <f t="shared" si="55"/>
        <v>19</v>
      </c>
      <c r="AB45" s="7">
        <f t="shared" si="55"/>
        <v>19</v>
      </c>
      <c r="AC45" s="7">
        <f t="shared" si="55"/>
        <v>0</v>
      </c>
      <c r="AD45" s="7">
        <f t="shared" si="55"/>
        <v>0</v>
      </c>
      <c r="AE45" s="7">
        <f t="shared" si="55"/>
        <v>0</v>
      </c>
      <c r="AF45" s="24">
        <f t="shared" si="3"/>
        <v>5</v>
      </c>
      <c r="AG45" s="23">
        <f t="shared" si="4"/>
        <v>16.66666667</v>
      </c>
      <c r="AH45" s="23">
        <f t="array" ref="AH45">AVEDEV(IF(W45:AD45&gt;0,W45:AD45))</f>
        <v>4.111111111</v>
      </c>
      <c r="AI45" s="23">
        <f t="shared" si="39"/>
        <v>2.261904762</v>
      </c>
      <c r="AJ45" s="21" t="s">
        <v>78</v>
      </c>
    </row>
    <row r="46" ht="15.75" customHeight="1">
      <c r="A46" s="17">
        <v>45238.0</v>
      </c>
      <c r="B46" s="21">
        <v>0.0</v>
      </c>
      <c r="C46" s="21">
        <v>21.0</v>
      </c>
      <c r="D46" s="21">
        <v>10.0</v>
      </c>
      <c r="E46" s="21">
        <v>7.0</v>
      </c>
      <c r="F46" s="21">
        <v>8.0</v>
      </c>
      <c r="G46" s="21">
        <v>4.0</v>
      </c>
      <c r="H46" s="21">
        <v>0.0</v>
      </c>
      <c r="I46" s="21">
        <v>0.0</v>
      </c>
      <c r="J46" s="21">
        <v>0.0</v>
      </c>
      <c r="K46" s="7"/>
      <c r="L46" s="7">
        <f t="shared" si="13"/>
        <v>50</v>
      </c>
      <c r="M46" s="21">
        <v>32.0</v>
      </c>
      <c r="N46" s="21">
        <v>0.0</v>
      </c>
      <c r="O46" s="21">
        <v>6.0</v>
      </c>
      <c r="P46" s="21">
        <v>2.0</v>
      </c>
      <c r="Q46" s="21">
        <v>10.0</v>
      </c>
      <c r="R46" s="21">
        <v>0.0</v>
      </c>
      <c r="S46" s="21">
        <v>0.0</v>
      </c>
      <c r="T46" s="21">
        <v>0.0</v>
      </c>
      <c r="U46" s="7"/>
      <c r="V46" s="7">
        <f t="shared" si="14"/>
        <v>50</v>
      </c>
      <c r="W46" s="7">
        <f t="shared" ref="W46:AE46" si="56">sum(C46+M46)</f>
        <v>53</v>
      </c>
      <c r="X46" s="7">
        <f t="shared" si="56"/>
        <v>10</v>
      </c>
      <c r="Y46" s="7">
        <f t="shared" si="56"/>
        <v>13</v>
      </c>
      <c r="Z46" s="7">
        <f t="shared" si="56"/>
        <v>10</v>
      </c>
      <c r="AA46" s="7">
        <f t="shared" si="56"/>
        <v>14</v>
      </c>
      <c r="AB46" s="7">
        <f t="shared" si="56"/>
        <v>0</v>
      </c>
      <c r="AC46" s="7">
        <f t="shared" si="56"/>
        <v>0</v>
      </c>
      <c r="AD46" s="7">
        <f t="shared" si="56"/>
        <v>0</v>
      </c>
      <c r="AE46" s="7">
        <f t="shared" si="56"/>
        <v>0</v>
      </c>
      <c r="AF46" s="24">
        <f t="shared" si="3"/>
        <v>4</v>
      </c>
      <c r="AG46" s="23">
        <f t="shared" si="4"/>
        <v>20</v>
      </c>
      <c r="AH46" s="23">
        <f t="array" ref="AH46">AVEDEV(IF(W46:AD46&gt;0,W46:AD46))</f>
        <v>13.2</v>
      </c>
      <c r="AI46" s="23">
        <f t="shared" si="39"/>
        <v>2.261904762</v>
      </c>
      <c r="AJ46" s="21" t="s">
        <v>78</v>
      </c>
    </row>
    <row r="47" ht="15.75" customHeight="1">
      <c r="A47" s="17">
        <v>45239.0</v>
      </c>
      <c r="B47" s="21">
        <v>0.0</v>
      </c>
      <c r="C47" s="21">
        <v>35.0</v>
      </c>
      <c r="D47" s="21">
        <v>9.0</v>
      </c>
      <c r="E47" s="21">
        <v>8.0</v>
      </c>
      <c r="F47" s="21">
        <v>6.0</v>
      </c>
      <c r="G47" s="21">
        <v>0.0</v>
      </c>
      <c r="H47" s="21">
        <v>0.0</v>
      </c>
      <c r="I47" s="21">
        <v>0.0</v>
      </c>
      <c r="J47" s="21">
        <v>0.0</v>
      </c>
      <c r="K47" s="7"/>
      <c r="L47" s="7">
        <f t="shared" si="13"/>
        <v>58</v>
      </c>
      <c r="M47" s="21">
        <v>32.0</v>
      </c>
      <c r="N47" s="21">
        <v>1.0</v>
      </c>
      <c r="O47" s="21">
        <v>8.0</v>
      </c>
      <c r="P47" s="21">
        <v>1.0</v>
      </c>
      <c r="Q47" s="21">
        <v>0.0</v>
      </c>
      <c r="R47" s="21">
        <v>0.0</v>
      </c>
      <c r="S47" s="21">
        <v>0.0</v>
      </c>
      <c r="T47" s="21">
        <v>0.0</v>
      </c>
      <c r="U47" s="7"/>
      <c r="V47" s="7">
        <f t="shared" si="14"/>
        <v>42</v>
      </c>
      <c r="W47" s="7">
        <f t="shared" ref="W47:AE47" si="57">sum(C47+M47)</f>
        <v>67</v>
      </c>
      <c r="X47" s="7">
        <f t="shared" si="57"/>
        <v>10</v>
      </c>
      <c r="Y47" s="7">
        <f t="shared" si="57"/>
        <v>16</v>
      </c>
      <c r="Z47" s="7">
        <f t="shared" si="57"/>
        <v>7</v>
      </c>
      <c r="AA47" s="7">
        <f t="shared" si="57"/>
        <v>0</v>
      </c>
      <c r="AB47" s="7">
        <f t="shared" si="57"/>
        <v>0</v>
      </c>
      <c r="AC47" s="7">
        <f t="shared" si="57"/>
        <v>0</v>
      </c>
      <c r="AD47" s="7">
        <f t="shared" si="57"/>
        <v>0</v>
      </c>
      <c r="AE47" s="7">
        <f t="shared" si="57"/>
        <v>0</v>
      </c>
      <c r="AF47" s="24">
        <f t="shared" si="3"/>
        <v>3</v>
      </c>
      <c r="AG47" s="23">
        <f t="shared" si="4"/>
        <v>25</v>
      </c>
      <c r="AH47" s="23">
        <f t="array" ref="AH47">AVEDEV(IF(W47:AD47&gt;0,W47:AD47))</f>
        <v>21</v>
      </c>
      <c r="AI47" s="23">
        <f t="shared" si="39"/>
        <v>2.291666667</v>
      </c>
      <c r="AJ47" s="21" t="s">
        <v>78</v>
      </c>
    </row>
    <row r="48" ht="15.75" customHeight="1">
      <c r="A48" s="17">
        <v>45240.0</v>
      </c>
      <c r="B48" s="21">
        <v>0.0</v>
      </c>
      <c r="C48" s="21">
        <v>33.0</v>
      </c>
      <c r="D48" s="21">
        <v>10.0</v>
      </c>
      <c r="E48" s="21">
        <v>9.0</v>
      </c>
      <c r="F48" s="21">
        <v>0.0</v>
      </c>
      <c r="G48" s="21">
        <v>0.0</v>
      </c>
      <c r="H48" s="21">
        <v>0.0</v>
      </c>
      <c r="I48" s="21">
        <v>0.0</v>
      </c>
      <c r="J48" s="21">
        <v>0.0</v>
      </c>
      <c r="K48" s="7"/>
      <c r="L48" s="7">
        <f t="shared" si="13"/>
        <v>52</v>
      </c>
      <c r="M48" s="21">
        <v>38.0</v>
      </c>
      <c r="N48" s="21">
        <v>0.0</v>
      </c>
      <c r="O48" s="21">
        <v>10.0</v>
      </c>
      <c r="P48" s="21">
        <v>0.0</v>
      </c>
      <c r="Q48" s="21">
        <v>0.0</v>
      </c>
      <c r="R48" s="21">
        <v>0.0</v>
      </c>
      <c r="S48" s="21">
        <v>0.0</v>
      </c>
      <c r="T48" s="21">
        <v>0.0</v>
      </c>
      <c r="U48" s="7"/>
      <c r="V48" s="7">
        <f t="shared" si="14"/>
        <v>48</v>
      </c>
      <c r="W48" s="7">
        <f t="shared" ref="W48:AE48" si="58">sum(C48+M48)</f>
        <v>71</v>
      </c>
      <c r="X48" s="7">
        <f t="shared" si="58"/>
        <v>10</v>
      </c>
      <c r="Y48" s="7">
        <f t="shared" si="58"/>
        <v>19</v>
      </c>
      <c r="Z48" s="7">
        <f t="shared" si="58"/>
        <v>0</v>
      </c>
      <c r="AA48" s="7">
        <f t="shared" si="58"/>
        <v>0</v>
      </c>
      <c r="AB48" s="7">
        <f t="shared" si="58"/>
        <v>0</v>
      </c>
      <c r="AC48" s="7">
        <f t="shared" si="58"/>
        <v>0</v>
      </c>
      <c r="AD48" s="7">
        <f t="shared" si="58"/>
        <v>0</v>
      </c>
      <c r="AE48" s="7">
        <f t="shared" si="58"/>
        <v>0</v>
      </c>
      <c r="AF48" s="24">
        <f t="shared" si="3"/>
        <v>2</v>
      </c>
      <c r="AG48" s="23">
        <f t="shared" si="4"/>
        <v>33.33333333</v>
      </c>
      <c r="AH48" s="23">
        <f t="array" ref="AH48">AVEDEV(IF(W48:AD48&gt;0,W48:AD48))</f>
        <v>25.11111111</v>
      </c>
      <c r="AI48" s="23">
        <f t="shared" si="39"/>
        <v>5.416666667</v>
      </c>
      <c r="AJ48" s="21" t="s">
        <v>78</v>
      </c>
    </row>
    <row r="49" ht="15.75" customHeight="1">
      <c r="A49" s="17">
        <v>45243.0</v>
      </c>
      <c r="B49" s="21">
        <v>1.0</v>
      </c>
      <c r="C49" s="21">
        <v>10.0</v>
      </c>
      <c r="D49" s="21">
        <v>9.0</v>
      </c>
      <c r="E49" s="21">
        <v>24.0</v>
      </c>
      <c r="F49" s="21">
        <v>10.0</v>
      </c>
      <c r="G49" s="21">
        <v>7.0</v>
      </c>
      <c r="H49" s="21">
        <v>3.0</v>
      </c>
      <c r="I49" s="21">
        <v>0.0</v>
      </c>
      <c r="J49" s="21">
        <v>0.0</v>
      </c>
      <c r="K49" s="7"/>
      <c r="L49" s="7">
        <f t="shared" si="13"/>
        <v>63</v>
      </c>
      <c r="M49" s="21">
        <v>0.0</v>
      </c>
      <c r="N49" s="21">
        <v>1.0</v>
      </c>
      <c r="O49" s="21">
        <v>30.0</v>
      </c>
      <c r="P49" s="21">
        <v>0.0</v>
      </c>
      <c r="Q49" s="21">
        <v>4.0</v>
      </c>
      <c r="R49" s="21">
        <v>2.0</v>
      </c>
      <c r="S49" s="21">
        <v>0.0</v>
      </c>
      <c r="T49" s="21">
        <v>0.0</v>
      </c>
      <c r="U49" s="7"/>
      <c r="V49" s="7">
        <f t="shared" si="14"/>
        <v>37</v>
      </c>
      <c r="W49" s="7">
        <f t="shared" ref="W49:AE49" si="59">sum(C49+M49)</f>
        <v>10</v>
      </c>
      <c r="X49" s="7">
        <f t="shared" si="59"/>
        <v>10</v>
      </c>
      <c r="Y49" s="7">
        <f t="shared" si="59"/>
        <v>54</v>
      </c>
      <c r="Z49" s="7">
        <f t="shared" si="59"/>
        <v>10</v>
      </c>
      <c r="AA49" s="7">
        <f t="shared" si="59"/>
        <v>11</v>
      </c>
      <c r="AB49" s="7">
        <f t="shared" si="59"/>
        <v>5</v>
      </c>
      <c r="AC49" s="7">
        <f t="shared" si="59"/>
        <v>0</v>
      </c>
      <c r="AD49" s="7">
        <f t="shared" si="59"/>
        <v>0</v>
      </c>
      <c r="AE49" s="7">
        <f t="shared" si="59"/>
        <v>0</v>
      </c>
      <c r="AF49" s="24">
        <f t="shared" si="3"/>
        <v>5</v>
      </c>
      <c r="AG49" s="23">
        <f t="shared" si="4"/>
        <v>16.66666667</v>
      </c>
      <c r="AH49" s="23">
        <f t="array" ref="AH49">AVEDEV(IF(W49:AD49&gt;0,W49:AD49))</f>
        <v>12.44444444</v>
      </c>
      <c r="AI49" s="23">
        <f t="shared" si="39"/>
        <v>5.416666667</v>
      </c>
      <c r="AJ49" s="21" t="s">
        <v>78</v>
      </c>
    </row>
    <row r="50" ht="15.75" customHeight="1">
      <c r="A50" s="17">
        <v>45244.0</v>
      </c>
      <c r="B50" s="21">
        <v>1.0</v>
      </c>
      <c r="C50" s="21">
        <v>8.0</v>
      </c>
      <c r="D50" s="21">
        <v>9.0</v>
      </c>
      <c r="E50" s="21">
        <v>7.0</v>
      </c>
      <c r="F50" s="21">
        <v>8.0</v>
      </c>
      <c r="G50" s="21">
        <v>8.0</v>
      </c>
      <c r="H50" s="21">
        <v>10.0</v>
      </c>
      <c r="I50" s="21">
        <v>8.0</v>
      </c>
      <c r="J50" s="21">
        <v>9.0</v>
      </c>
      <c r="K50" s="19">
        <v>4.0</v>
      </c>
      <c r="L50" s="7">
        <f t="shared" ref="L50:L53" si="61">SUM(C50:K50)</f>
        <v>71</v>
      </c>
      <c r="M50" s="21">
        <v>2.0</v>
      </c>
      <c r="N50" s="21">
        <v>1.0</v>
      </c>
      <c r="O50" s="21">
        <v>9.0</v>
      </c>
      <c r="P50" s="21">
        <v>2.0</v>
      </c>
      <c r="Q50" s="21">
        <v>8.0</v>
      </c>
      <c r="R50" s="21">
        <v>0.0</v>
      </c>
      <c r="S50" s="21">
        <v>6.0</v>
      </c>
      <c r="T50" s="21">
        <v>1.0</v>
      </c>
      <c r="U50" s="19">
        <v>0.0</v>
      </c>
      <c r="V50" s="7">
        <f t="shared" ref="V50:V53" si="62">SUM(M50:U50)</f>
        <v>29</v>
      </c>
      <c r="W50" s="7">
        <f t="shared" ref="W50:AE50" si="60">sum(C50+M50)</f>
        <v>10</v>
      </c>
      <c r="X50" s="7">
        <f t="shared" si="60"/>
        <v>10</v>
      </c>
      <c r="Y50" s="7">
        <f t="shared" si="60"/>
        <v>16</v>
      </c>
      <c r="Z50" s="7">
        <f t="shared" si="60"/>
        <v>10</v>
      </c>
      <c r="AA50" s="7">
        <f t="shared" si="60"/>
        <v>16</v>
      </c>
      <c r="AB50" s="7">
        <f t="shared" si="60"/>
        <v>10</v>
      </c>
      <c r="AC50" s="7">
        <f t="shared" si="60"/>
        <v>14</v>
      </c>
      <c r="AD50" s="7">
        <f t="shared" si="60"/>
        <v>10</v>
      </c>
      <c r="AE50" s="7">
        <f t="shared" si="60"/>
        <v>4</v>
      </c>
      <c r="AF50" s="24">
        <f t="shared" ref="AF50:AF60" si="64">(COUNTIF(W50:AE50,"&gt;0")-1)</f>
        <v>8</v>
      </c>
      <c r="AG50" s="23">
        <f t="shared" ref="AG50:AG60" si="65">AVERAGEIF(W50:AE50,"&gt;0")</f>
        <v>11.11111111</v>
      </c>
      <c r="AH50" s="23">
        <f t="array" ref="AH50">AVEDEV(IF(W50:AE50&gt;0,W50:AE50))</f>
        <v>2.814814815</v>
      </c>
      <c r="AI50" s="23">
        <f t="shared" si="39"/>
        <v>7.638888889</v>
      </c>
      <c r="AJ50" s="21" t="s">
        <v>78</v>
      </c>
    </row>
    <row r="51" ht="15.75" customHeight="1">
      <c r="A51" s="17">
        <v>45245.0</v>
      </c>
      <c r="B51" s="21">
        <v>1.0</v>
      </c>
      <c r="C51" s="21">
        <v>9.0</v>
      </c>
      <c r="D51" s="21">
        <v>9.0</v>
      </c>
      <c r="E51" s="21">
        <v>12.0</v>
      </c>
      <c r="F51" s="21">
        <v>9.0</v>
      </c>
      <c r="G51" s="21">
        <v>7.0</v>
      </c>
      <c r="H51" s="21">
        <v>9.0</v>
      </c>
      <c r="I51" s="21">
        <v>7.0</v>
      </c>
      <c r="J51" s="21">
        <v>7.0</v>
      </c>
      <c r="K51" s="19">
        <v>1.0</v>
      </c>
      <c r="L51" s="7">
        <f t="shared" si="61"/>
        <v>70</v>
      </c>
      <c r="M51" s="21">
        <v>1.0</v>
      </c>
      <c r="N51" s="21">
        <v>1.0</v>
      </c>
      <c r="O51" s="21">
        <v>12.0</v>
      </c>
      <c r="P51" s="21">
        <v>1.0</v>
      </c>
      <c r="Q51" s="21">
        <v>7.0</v>
      </c>
      <c r="R51" s="21">
        <v>1.0</v>
      </c>
      <c r="S51" s="21">
        <v>4.0</v>
      </c>
      <c r="T51" s="21">
        <v>3.0</v>
      </c>
      <c r="U51" s="19">
        <v>0.0</v>
      </c>
      <c r="V51" s="7">
        <f t="shared" si="62"/>
        <v>30</v>
      </c>
      <c r="W51" s="7">
        <f t="shared" ref="W51:AE51" si="63">sum(C51+M51)</f>
        <v>10</v>
      </c>
      <c r="X51" s="7">
        <f t="shared" si="63"/>
        <v>10</v>
      </c>
      <c r="Y51" s="7">
        <f t="shared" si="63"/>
        <v>24</v>
      </c>
      <c r="Z51" s="7">
        <f t="shared" si="63"/>
        <v>10</v>
      </c>
      <c r="AA51" s="7">
        <f t="shared" si="63"/>
        <v>14</v>
      </c>
      <c r="AB51" s="7">
        <f t="shared" si="63"/>
        <v>10</v>
      </c>
      <c r="AC51" s="7">
        <f t="shared" si="63"/>
        <v>11</v>
      </c>
      <c r="AD51" s="7">
        <f t="shared" si="63"/>
        <v>10</v>
      </c>
      <c r="AE51" s="7">
        <f t="shared" si="63"/>
        <v>1</v>
      </c>
      <c r="AF51" s="24">
        <f t="shared" si="64"/>
        <v>8</v>
      </c>
      <c r="AG51" s="23">
        <f t="shared" si="65"/>
        <v>11.11111111</v>
      </c>
      <c r="AH51" s="23">
        <f t="array" ref="AH51">AVEDEV(IF(W51:AE51&gt;0,W51:AE51))</f>
        <v>3.50617284</v>
      </c>
      <c r="AI51" s="23">
        <f t="shared" si="39"/>
        <v>7.638888889</v>
      </c>
      <c r="AJ51" s="21" t="s">
        <v>78</v>
      </c>
    </row>
    <row r="52" ht="15.75" customHeight="1">
      <c r="A52" s="17">
        <v>45246.0</v>
      </c>
      <c r="B52" s="21">
        <v>1.0</v>
      </c>
      <c r="C52" s="21">
        <v>10.0</v>
      </c>
      <c r="D52" s="21">
        <v>10.0</v>
      </c>
      <c r="E52" s="21">
        <v>15.0</v>
      </c>
      <c r="F52" s="21">
        <v>10.0</v>
      </c>
      <c r="G52" s="21">
        <v>8.0</v>
      </c>
      <c r="H52" s="21">
        <v>7.0</v>
      </c>
      <c r="I52" s="21">
        <v>3.0</v>
      </c>
      <c r="J52" s="21">
        <v>0.0</v>
      </c>
      <c r="K52" s="19">
        <v>0.0</v>
      </c>
      <c r="L52" s="7">
        <f t="shared" si="61"/>
        <v>63</v>
      </c>
      <c r="M52" s="21">
        <v>0.0</v>
      </c>
      <c r="N52" s="21">
        <v>0.0</v>
      </c>
      <c r="O52" s="21">
        <v>17.0</v>
      </c>
      <c r="P52" s="21">
        <v>0.0</v>
      </c>
      <c r="Q52" s="21">
        <v>9.0</v>
      </c>
      <c r="R52" s="21">
        <v>4.0</v>
      </c>
      <c r="S52" s="21">
        <v>7.0</v>
      </c>
      <c r="T52" s="21">
        <v>0.0</v>
      </c>
      <c r="U52" s="19">
        <v>0.0</v>
      </c>
      <c r="V52" s="7">
        <f t="shared" si="62"/>
        <v>37</v>
      </c>
      <c r="W52" s="7">
        <f t="shared" ref="W52:AE52" si="66">sum(C52+M52)</f>
        <v>10</v>
      </c>
      <c r="X52" s="7">
        <f t="shared" si="66"/>
        <v>10</v>
      </c>
      <c r="Y52" s="7">
        <f t="shared" si="66"/>
        <v>32</v>
      </c>
      <c r="Z52" s="7">
        <f t="shared" si="66"/>
        <v>10</v>
      </c>
      <c r="AA52" s="7">
        <f t="shared" si="66"/>
        <v>17</v>
      </c>
      <c r="AB52" s="7">
        <f t="shared" si="66"/>
        <v>11</v>
      </c>
      <c r="AC52" s="7">
        <f t="shared" si="66"/>
        <v>10</v>
      </c>
      <c r="AD52" s="7">
        <f t="shared" si="66"/>
        <v>0</v>
      </c>
      <c r="AE52" s="7">
        <f t="shared" si="66"/>
        <v>0</v>
      </c>
      <c r="AF52" s="24">
        <f t="shared" si="64"/>
        <v>6</v>
      </c>
      <c r="AG52" s="23">
        <f t="shared" si="65"/>
        <v>14.28571429</v>
      </c>
      <c r="AH52" s="23">
        <f t="array" ref="AH52">AVEDEV(IF(W52:AE52&gt;0,W52:AE52))</f>
        <v>5.836734694</v>
      </c>
      <c r="AI52" s="23">
        <f t="shared" si="39"/>
        <v>2.182539683</v>
      </c>
      <c r="AJ52" s="21" t="s">
        <v>78</v>
      </c>
    </row>
    <row r="53" ht="15.75" customHeight="1">
      <c r="A53" s="17">
        <v>45250.0</v>
      </c>
      <c r="B53" s="21">
        <v>1.0</v>
      </c>
      <c r="C53" s="21">
        <v>9.0</v>
      </c>
      <c r="D53" s="21">
        <v>10.0</v>
      </c>
      <c r="E53" s="21">
        <v>19.0</v>
      </c>
      <c r="F53" s="21">
        <v>9.0</v>
      </c>
      <c r="G53" s="21">
        <v>7.0</v>
      </c>
      <c r="H53" s="21">
        <v>8.0</v>
      </c>
      <c r="I53" s="21">
        <v>4.0</v>
      </c>
      <c r="J53" s="21">
        <v>0.0</v>
      </c>
      <c r="K53" s="19">
        <v>0.0</v>
      </c>
      <c r="L53" s="7">
        <f t="shared" si="61"/>
        <v>66</v>
      </c>
      <c r="M53" s="21">
        <v>1.0</v>
      </c>
      <c r="N53" s="21">
        <v>0.0</v>
      </c>
      <c r="O53" s="21">
        <v>17.0</v>
      </c>
      <c r="P53" s="21">
        <v>1.0</v>
      </c>
      <c r="Q53" s="21">
        <v>8.0</v>
      </c>
      <c r="R53" s="21">
        <v>2.0</v>
      </c>
      <c r="S53" s="21">
        <v>5.0</v>
      </c>
      <c r="T53" s="21">
        <v>0.0</v>
      </c>
      <c r="U53" s="19">
        <v>0.0</v>
      </c>
      <c r="V53" s="7">
        <f t="shared" si="62"/>
        <v>34</v>
      </c>
      <c r="W53" s="7">
        <f t="shared" ref="W53:AE53" si="67">sum(C53+M53)</f>
        <v>10</v>
      </c>
      <c r="X53" s="7">
        <f t="shared" si="67"/>
        <v>10</v>
      </c>
      <c r="Y53" s="7">
        <f t="shared" si="67"/>
        <v>36</v>
      </c>
      <c r="Z53" s="7">
        <f t="shared" si="67"/>
        <v>10</v>
      </c>
      <c r="AA53" s="7">
        <f t="shared" si="67"/>
        <v>15</v>
      </c>
      <c r="AB53" s="7">
        <f t="shared" si="67"/>
        <v>10</v>
      </c>
      <c r="AC53" s="7">
        <f t="shared" si="67"/>
        <v>9</v>
      </c>
      <c r="AD53" s="7">
        <f t="shared" si="67"/>
        <v>0</v>
      </c>
      <c r="AE53" s="7">
        <f t="shared" si="67"/>
        <v>0</v>
      </c>
      <c r="AF53" s="24">
        <f t="shared" si="64"/>
        <v>6</v>
      </c>
      <c r="AG53" s="23">
        <f t="shared" si="65"/>
        <v>14.28571429</v>
      </c>
      <c r="AH53" s="23">
        <f t="array" ref="AH53">AVEDEV(IF(W53:AE53&gt;0,W53:AE53))</f>
        <v>6.408163265</v>
      </c>
      <c r="AI53" s="23">
        <f t="shared" si="39"/>
        <v>1.587301587</v>
      </c>
      <c r="AJ53" s="21" t="s">
        <v>78</v>
      </c>
    </row>
    <row r="54" ht="15.75" customHeight="1">
      <c r="A54" s="17">
        <v>45251.0</v>
      </c>
      <c r="B54" s="20"/>
      <c r="C54" s="20"/>
      <c r="D54" s="20"/>
      <c r="E54" s="20"/>
      <c r="F54" s="20"/>
      <c r="G54" s="20"/>
      <c r="H54" s="20"/>
      <c r="I54" s="20"/>
      <c r="J54" s="20"/>
      <c r="K54" s="7"/>
      <c r="L54" s="7">
        <f t="shared" ref="L54:L61" si="69">SUM(C54:J54)</f>
        <v>0</v>
      </c>
      <c r="M54" s="20"/>
      <c r="N54" s="20"/>
      <c r="O54" s="20"/>
      <c r="P54" s="20"/>
      <c r="Q54" s="20"/>
      <c r="R54" s="20"/>
      <c r="S54" s="20"/>
      <c r="T54" s="20"/>
      <c r="U54" s="7"/>
      <c r="V54" s="7">
        <f t="shared" ref="V54:V60" si="70">SUM(M54:T54)</f>
        <v>0</v>
      </c>
      <c r="W54" s="7">
        <f t="shared" ref="W54:AE54" si="68">sum(C54+M54)</f>
        <v>0</v>
      </c>
      <c r="X54" s="7">
        <f t="shared" si="68"/>
        <v>0</v>
      </c>
      <c r="Y54" s="7">
        <f t="shared" si="68"/>
        <v>0</v>
      </c>
      <c r="Z54" s="7">
        <f t="shared" si="68"/>
        <v>0</v>
      </c>
      <c r="AA54" s="7">
        <f t="shared" si="68"/>
        <v>0</v>
      </c>
      <c r="AB54" s="7">
        <f t="shared" si="68"/>
        <v>0</v>
      </c>
      <c r="AC54" s="7">
        <f t="shared" si="68"/>
        <v>0</v>
      </c>
      <c r="AD54" s="7">
        <f t="shared" si="68"/>
        <v>0</v>
      </c>
      <c r="AE54" s="7">
        <f t="shared" si="68"/>
        <v>0</v>
      </c>
      <c r="AF54" s="24">
        <f t="shared" si="64"/>
        <v>-1</v>
      </c>
      <c r="AG54" s="23" t="str">
        <f t="shared" si="65"/>
        <v>#DIV/0!</v>
      </c>
      <c r="AH54" s="23" t="str">
        <f t="array" ref="AH54">AVEDEV(IF(W54:AE54&gt;0,W54:AE54))</f>
        <v>#DIV/0!</v>
      </c>
      <c r="AI54" s="23" t="str">
        <f t="shared" si="39"/>
        <v>#DIV/0!</v>
      </c>
      <c r="AJ54" s="20"/>
    </row>
    <row r="55" ht="15.75" customHeight="1">
      <c r="A55" s="17">
        <v>45252.0</v>
      </c>
      <c r="B55" s="20"/>
      <c r="C55" s="20"/>
      <c r="D55" s="20"/>
      <c r="E55" s="20"/>
      <c r="F55" s="20"/>
      <c r="G55" s="20"/>
      <c r="H55" s="20"/>
      <c r="I55" s="20"/>
      <c r="J55" s="20"/>
      <c r="K55" s="7"/>
      <c r="L55" s="7">
        <f t="shared" si="69"/>
        <v>0</v>
      </c>
      <c r="M55" s="20"/>
      <c r="N55" s="20"/>
      <c r="O55" s="20"/>
      <c r="P55" s="20"/>
      <c r="Q55" s="20"/>
      <c r="R55" s="20"/>
      <c r="S55" s="20"/>
      <c r="T55" s="20"/>
      <c r="U55" s="7"/>
      <c r="V55" s="7">
        <f t="shared" si="70"/>
        <v>0</v>
      </c>
      <c r="W55" s="7">
        <f t="shared" ref="W55:AE55" si="71">sum(C55+M55)</f>
        <v>0</v>
      </c>
      <c r="X55" s="7">
        <f t="shared" si="71"/>
        <v>0</v>
      </c>
      <c r="Y55" s="7">
        <f t="shared" si="71"/>
        <v>0</v>
      </c>
      <c r="Z55" s="7">
        <f t="shared" si="71"/>
        <v>0</v>
      </c>
      <c r="AA55" s="7">
        <f t="shared" si="71"/>
        <v>0</v>
      </c>
      <c r="AB55" s="7">
        <f t="shared" si="71"/>
        <v>0</v>
      </c>
      <c r="AC55" s="7">
        <f t="shared" si="71"/>
        <v>0</v>
      </c>
      <c r="AD55" s="7">
        <f t="shared" si="71"/>
        <v>0</v>
      </c>
      <c r="AE55" s="7">
        <f t="shared" si="71"/>
        <v>0</v>
      </c>
      <c r="AF55" s="24">
        <f t="shared" si="64"/>
        <v>-1</v>
      </c>
      <c r="AG55" s="23" t="str">
        <f t="shared" si="65"/>
        <v>#DIV/0!</v>
      </c>
      <c r="AH55" s="23" t="str">
        <f t="array" ref="AH55">AVEDEV(IF(W55:AE55&gt;0,W55:AE55))</f>
        <v>#DIV/0!</v>
      </c>
      <c r="AI55" s="23" t="str">
        <f t="shared" si="39"/>
        <v>#DIV/0!</v>
      </c>
      <c r="AJ55" s="20"/>
    </row>
    <row r="56" ht="15.75" customHeight="1">
      <c r="A56" s="17">
        <v>45253.0</v>
      </c>
      <c r="B56" s="20"/>
      <c r="C56" s="20"/>
      <c r="D56" s="20"/>
      <c r="E56" s="20"/>
      <c r="F56" s="20"/>
      <c r="G56" s="20"/>
      <c r="H56" s="20"/>
      <c r="I56" s="20"/>
      <c r="J56" s="20"/>
      <c r="K56" s="7"/>
      <c r="L56" s="7">
        <f t="shared" si="69"/>
        <v>0</v>
      </c>
      <c r="M56" s="20"/>
      <c r="N56" s="20"/>
      <c r="O56" s="20"/>
      <c r="P56" s="20"/>
      <c r="Q56" s="20"/>
      <c r="R56" s="20"/>
      <c r="S56" s="20"/>
      <c r="T56" s="20"/>
      <c r="U56" s="7"/>
      <c r="V56" s="7">
        <f t="shared" si="70"/>
        <v>0</v>
      </c>
      <c r="W56" s="7">
        <f t="shared" ref="W56:AE56" si="72">sum(C56+M56)</f>
        <v>0</v>
      </c>
      <c r="X56" s="7">
        <f t="shared" si="72"/>
        <v>0</v>
      </c>
      <c r="Y56" s="7">
        <f t="shared" si="72"/>
        <v>0</v>
      </c>
      <c r="Z56" s="7">
        <f t="shared" si="72"/>
        <v>0</v>
      </c>
      <c r="AA56" s="7">
        <f t="shared" si="72"/>
        <v>0</v>
      </c>
      <c r="AB56" s="7">
        <f t="shared" si="72"/>
        <v>0</v>
      </c>
      <c r="AC56" s="7">
        <f t="shared" si="72"/>
        <v>0</v>
      </c>
      <c r="AD56" s="7">
        <f t="shared" si="72"/>
        <v>0</v>
      </c>
      <c r="AE56" s="7">
        <f t="shared" si="72"/>
        <v>0</v>
      </c>
      <c r="AF56" s="24">
        <f t="shared" si="64"/>
        <v>-1</v>
      </c>
      <c r="AG56" s="23" t="str">
        <f t="shared" si="65"/>
        <v>#DIV/0!</v>
      </c>
      <c r="AH56" s="23" t="str">
        <f t="array" ref="AH56">AVEDEV(IF(W56:AE56&gt;0,W56:AE56))</f>
        <v>#DIV/0!</v>
      </c>
      <c r="AI56" s="23" t="str">
        <f t="shared" si="39"/>
        <v>#DIV/0!</v>
      </c>
      <c r="AJ56" s="20"/>
    </row>
    <row r="57" ht="15.75" customHeight="1">
      <c r="A57" s="17">
        <v>45254.0</v>
      </c>
      <c r="B57" s="20"/>
      <c r="C57" s="20"/>
      <c r="D57" s="20"/>
      <c r="E57" s="20"/>
      <c r="F57" s="20"/>
      <c r="G57" s="20"/>
      <c r="H57" s="20"/>
      <c r="I57" s="20"/>
      <c r="J57" s="20"/>
      <c r="K57" s="7"/>
      <c r="L57" s="7">
        <f t="shared" si="69"/>
        <v>0</v>
      </c>
      <c r="M57" s="20"/>
      <c r="N57" s="20"/>
      <c r="O57" s="20"/>
      <c r="P57" s="20"/>
      <c r="Q57" s="20"/>
      <c r="R57" s="20"/>
      <c r="S57" s="20"/>
      <c r="T57" s="20"/>
      <c r="U57" s="7"/>
      <c r="V57" s="7">
        <f t="shared" si="70"/>
        <v>0</v>
      </c>
      <c r="W57" s="7">
        <f t="shared" ref="W57:AE57" si="73">sum(C57+M57)</f>
        <v>0</v>
      </c>
      <c r="X57" s="7">
        <f t="shared" si="73"/>
        <v>0</v>
      </c>
      <c r="Y57" s="7">
        <f t="shared" si="73"/>
        <v>0</v>
      </c>
      <c r="Z57" s="7">
        <f t="shared" si="73"/>
        <v>0</v>
      </c>
      <c r="AA57" s="7">
        <f t="shared" si="73"/>
        <v>0</v>
      </c>
      <c r="AB57" s="7">
        <f t="shared" si="73"/>
        <v>0</v>
      </c>
      <c r="AC57" s="7">
        <f t="shared" si="73"/>
        <v>0</v>
      </c>
      <c r="AD57" s="7">
        <f t="shared" si="73"/>
        <v>0</v>
      </c>
      <c r="AE57" s="7">
        <f t="shared" si="73"/>
        <v>0</v>
      </c>
      <c r="AF57" s="24">
        <f t="shared" si="64"/>
        <v>-1</v>
      </c>
      <c r="AG57" s="23" t="str">
        <f t="shared" si="65"/>
        <v>#DIV/0!</v>
      </c>
      <c r="AH57" s="23" t="str">
        <f t="array" ref="AH57">AVEDEV(IF(W57:AE57&gt;0,W57:AE57))</f>
        <v>#DIV/0!</v>
      </c>
      <c r="AI57" s="23" t="str">
        <f t="shared" si="39"/>
        <v>#DIV/0!</v>
      </c>
      <c r="AJ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7"/>
      <c r="L58" s="7">
        <f t="shared" si="69"/>
        <v>0</v>
      </c>
      <c r="M58" s="20"/>
      <c r="N58" s="20"/>
      <c r="O58" s="20"/>
      <c r="P58" s="20"/>
      <c r="Q58" s="20"/>
      <c r="R58" s="20"/>
      <c r="S58" s="20"/>
      <c r="T58" s="20"/>
      <c r="U58" s="7"/>
      <c r="V58" s="7">
        <f t="shared" si="70"/>
        <v>0</v>
      </c>
      <c r="W58" s="7">
        <f t="shared" ref="W58:AE58" si="74">sum(C58+M58)</f>
        <v>0</v>
      </c>
      <c r="X58" s="7">
        <f t="shared" si="74"/>
        <v>0</v>
      </c>
      <c r="Y58" s="7">
        <f t="shared" si="74"/>
        <v>0</v>
      </c>
      <c r="Z58" s="7">
        <f t="shared" si="74"/>
        <v>0</v>
      </c>
      <c r="AA58" s="7">
        <f t="shared" si="74"/>
        <v>0</v>
      </c>
      <c r="AB58" s="7">
        <f t="shared" si="74"/>
        <v>0</v>
      </c>
      <c r="AC58" s="7">
        <f t="shared" si="74"/>
        <v>0</v>
      </c>
      <c r="AD58" s="7">
        <f t="shared" si="74"/>
        <v>0</v>
      </c>
      <c r="AE58" s="7">
        <f t="shared" si="74"/>
        <v>0</v>
      </c>
      <c r="AF58" s="24">
        <f t="shared" si="64"/>
        <v>-1</v>
      </c>
      <c r="AG58" s="23" t="str">
        <f t="shared" si="65"/>
        <v>#DIV/0!</v>
      </c>
      <c r="AH58" s="23" t="str">
        <f t="array" ref="AH58">AVEDEV(IF(W58:AE58&gt;0,W58:AE58))</f>
        <v>#DIV/0!</v>
      </c>
      <c r="AI58" s="23" t="str">
        <f t="shared" si="39"/>
        <v>#DIV/0!</v>
      </c>
      <c r="AJ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7"/>
      <c r="L59" s="7">
        <f t="shared" si="69"/>
        <v>0</v>
      </c>
      <c r="M59" s="20"/>
      <c r="N59" s="20"/>
      <c r="O59" s="20"/>
      <c r="P59" s="20"/>
      <c r="Q59" s="20"/>
      <c r="R59" s="20"/>
      <c r="S59" s="20"/>
      <c r="T59" s="20"/>
      <c r="U59" s="7"/>
      <c r="V59" s="7">
        <f t="shared" si="70"/>
        <v>0</v>
      </c>
      <c r="W59" s="7">
        <f t="shared" ref="W59:AE59" si="75">sum(C59+M59)</f>
        <v>0</v>
      </c>
      <c r="X59" s="7">
        <f t="shared" si="75"/>
        <v>0</v>
      </c>
      <c r="Y59" s="7">
        <f t="shared" si="75"/>
        <v>0</v>
      </c>
      <c r="Z59" s="7">
        <f t="shared" si="75"/>
        <v>0</v>
      </c>
      <c r="AA59" s="7">
        <f t="shared" si="75"/>
        <v>0</v>
      </c>
      <c r="AB59" s="7">
        <f t="shared" si="75"/>
        <v>0</v>
      </c>
      <c r="AC59" s="7">
        <f t="shared" si="75"/>
        <v>0</v>
      </c>
      <c r="AD59" s="7">
        <f t="shared" si="75"/>
        <v>0</v>
      </c>
      <c r="AE59" s="7">
        <f t="shared" si="75"/>
        <v>0</v>
      </c>
      <c r="AF59" s="24">
        <f t="shared" si="64"/>
        <v>-1</v>
      </c>
      <c r="AG59" s="23" t="str">
        <f t="shared" si="65"/>
        <v>#DIV/0!</v>
      </c>
      <c r="AH59" s="23" t="str">
        <f t="array" ref="AH59">AVEDEV(IF(W59:AE59&gt;0,W59:AE59))</f>
        <v>#DIV/0!</v>
      </c>
      <c r="AI59" s="23" t="str">
        <f t="shared" si="39"/>
        <v>#DIV/0!</v>
      </c>
      <c r="AJ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7"/>
      <c r="L60" s="7">
        <f t="shared" si="69"/>
        <v>0</v>
      </c>
      <c r="M60" s="20"/>
      <c r="N60" s="20"/>
      <c r="O60" s="20"/>
      <c r="P60" s="20"/>
      <c r="Q60" s="20"/>
      <c r="R60" s="20"/>
      <c r="S60" s="20"/>
      <c r="T60" s="20"/>
      <c r="U60" s="7"/>
      <c r="V60" s="7">
        <f t="shared" si="70"/>
        <v>0</v>
      </c>
      <c r="W60" s="7">
        <f t="shared" ref="W60:AE60" si="76">sum(C60+M60)</f>
        <v>0</v>
      </c>
      <c r="X60" s="7">
        <f t="shared" si="76"/>
        <v>0</v>
      </c>
      <c r="Y60" s="7">
        <f t="shared" si="76"/>
        <v>0</v>
      </c>
      <c r="Z60" s="7">
        <f t="shared" si="76"/>
        <v>0</v>
      </c>
      <c r="AA60" s="7">
        <f t="shared" si="76"/>
        <v>0</v>
      </c>
      <c r="AB60" s="7">
        <f t="shared" si="76"/>
        <v>0</v>
      </c>
      <c r="AC60" s="7">
        <f t="shared" si="76"/>
        <v>0</v>
      </c>
      <c r="AD60" s="7">
        <f t="shared" si="76"/>
        <v>0</v>
      </c>
      <c r="AE60" s="7">
        <f t="shared" si="76"/>
        <v>0</v>
      </c>
      <c r="AF60" s="24">
        <f t="shared" si="64"/>
        <v>-1</v>
      </c>
      <c r="AG60" s="23" t="str">
        <f t="shared" si="65"/>
        <v>#DIV/0!</v>
      </c>
      <c r="AH60" s="23" t="str">
        <f t="array" ref="AH60">AVEDEV(IF(W60:AE60&gt;0,W60:AE60))</f>
        <v>#DIV/0!</v>
      </c>
      <c r="AI60" s="23" t="str">
        <f t="shared" si="39"/>
        <v>#DIV/0!</v>
      </c>
      <c r="AJ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7"/>
      <c r="L61" s="7">
        <f t="shared" si="69"/>
        <v>0</v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0"/>
    <col customWidth="1" min="3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0" width="6.5"/>
    <col customWidth="1" min="11" max="13" width="7.88"/>
    <col customWidth="1" min="14" max="14" width="6.63"/>
    <col customWidth="1" min="15" max="15" width="6.5"/>
    <col customWidth="1" min="16" max="16" width="7.13"/>
    <col customWidth="1" min="17" max="17" width="7.38"/>
    <col customWidth="1" min="18" max="18" width="6.5"/>
    <col customWidth="1" min="19" max="19" width="6.63"/>
    <col customWidth="1" min="39" max="39" width="13.75"/>
  </cols>
  <sheetData>
    <row r="1" ht="15.75" customHeight="1">
      <c r="A1" s="6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/>
      <c r="L1" s="7"/>
      <c r="M1" s="7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7" t="s">
        <v>51</v>
      </c>
      <c r="U1" s="7" t="s">
        <v>52</v>
      </c>
      <c r="V1" s="8"/>
      <c r="W1" s="8"/>
      <c r="X1" s="8" t="s">
        <v>53</v>
      </c>
      <c r="Y1" s="8" t="s">
        <v>54</v>
      </c>
      <c r="Z1" s="8" t="s">
        <v>55</v>
      </c>
      <c r="AA1" s="8" t="s">
        <v>56</v>
      </c>
      <c r="AB1" s="8" t="s">
        <v>57</v>
      </c>
      <c r="AC1" s="8" t="s">
        <v>58</v>
      </c>
      <c r="AD1" s="8" t="s">
        <v>59</v>
      </c>
      <c r="AE1" s="8" t="s">
        <v>60</v>
      </c>
      <c r="AF1" s="8" t="s">
        <v>61</v>
      </c>
      <c r="AG1" s="15" t="s">
        <v>100</v>
      </c>
      <c r="AH1" s="15" t="s">
        <v>116</v>
      </c>
      <c r="AI1" s="9" t="s">
        <v>62</v>
      </c>
      <c r="AJ1" s="9" t="s">
        <v>63</v>
      </c>
      <c r="AK1" s="9" t="s">
        <v>13</v>
      </c>
      <c r="AL1" s="9" t="s">
        <v>14</v>
      </c>
      <c r="AM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f t="shared" ref="M2:M43" si="2">SUM(C2:K2)</f>
        <v>0</v>
      </c>
      <c r="N2" s="7"/>
      <c r="O2" s="7"/>
      <c r="P2" s="7"/>
      <c r="Q2" s="7"/>
      <c r="R2" s="7"/>
      <c r="S2" s="7"/>
      <c r="T2" s="7"/>
      <c r="U2" s="7"/>
      <c r="V2" s="8"/>
      <c r="W2" s="7"/>
      <c r="X2" s="7">
        <f t="shared" ref="X2:X43" si="3">SUM(N2:V2)</f>
        <v>0</v>
      </c>
      <c r="Y2" s="8">
        <f t="shared" ref="Y2:AH2" si="1">sum(C2+N2)</f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8">
        <f t="shared" si="1"/>
        <v>0</v>
      </c>
      <c r="AD2" s="8">
        <f t="shared" si="1"/>
        <v>0</v>
      </c>
      <c r="AE2" s="8">
        <f t="shared" si="1"/>
        <v>0</v>
      </c>
      <c r="AF2" s="8">
        <f t="shared" si="1"/>
        <v>0</v>
      </c>
      <c r="AG2" s="7">
        <f t="shared" si="1"/>
        <v>0</v>
      </c>
      <c r="AH2" s="7">
        <f t="shared" si="1"/>
        <v>0</v>
      </c>
      <c r="AI2" s="24">
        <f t="shared" ref="AI2:AI56" si="5">(COUNTIF(Y2:AH2,"&gt;0")-1)</f>
        <v>-1</v>
      </c>
      <c r="AJ2" s="23" t="str">
        <f t="shared" ref="AJ2:AJ56" si="6">AVERAGEIF(Y2:AG2,"&gt;0")</f>
        <v>#DIV/0!</v>
      </c>
      <c r="AK2" s="23" t="str">
        <f t="array" ref="AK2">AVEDEV(IF(Y2:AG2&gt;0,Y2:AG2))</f>
        <v>#DIV/0!</v>
      </c>
      <c r="AL2" s="11"/>
      <c r="AM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>
        <f t="shared" si="2"/>
        <v>0</v>
      </c>
      <c r="N3" s="7"/>
      <c r="O3" s="7"/>
      <c r="P3" s="7"/>
      <c r="Q3" s="7"/>
      <c r="R3" s="7"/>
      <c r="S3" s="7"/>
      <c r="T3" s="7"/>
      <c r="U3" s="7"/>
      <c r="V3" s="8"/>
      <c r="W3" s="7"/>
      <c r="X3" s="7">
        <f t="shared" si="3"/>
        <v>0</v>
      </c>
      <c r="Y3" s="8">
        <f t="shared" ref="Y3:AH3" si="4">sum(C3+N3)</f>
        <v>0</v>
      </c>
      <c r="Z3" s="8">
        <f t="shared" si="4"/>
        <v>0</v>
      </c>
      <c r="AA3" s="8">
        <f t="shared" si="4"/>
        <v>0</v>
      </c>
      <c r="AB3" s="8">
        <f t="shared" si="4"/>
        <v>0</v>
      </c>
      <c r="AC3" s="8">
        <f t="shared" si="4"/>
        <v>0</v>
      </c>
      <c r="AD3" s="8">
        <f t="shared" si="4"/>
        <v>0</v>
      </c>
      <c r="AE3" s="8">
        <f t="shared" si="4"/>
        <v>0</v>
      </c>
      <c r="AF3" s="8">
        <f t="shared" si="4"/>
        <v>0</v>
      </c>
      <c r="AG3" s="7">
        <f t="shared" si="4"/>
        <v>0</v>
      </c>
      <c r="AH3" s="7">
        <f t="shared" si="4"/>
        <v>0</v>
      </c>
      <c r="AI3" s="24">
        <f t="shared" si="5"/>
        <v>-1</v>
      </c>
      <c r="AJ3" s="23" t="str">
        <f t="shared" si="6"/>
        <v>#DIV/0!</v>
      </c>
      <c r="AK3" s="23" t="str">
        <f t="array" ref="AK3">AVEDEV(IF(Y3:AG3&gt;0,Y3:AG3))</f>
        <v>#DIV/0!</v>
      </c>
      <c r="AL3" s="11"/>
      <c r="AM3" s="12" t="s">
        <v>152</v>
      </c>
    </row>
    <row r="4" ht="15.75" customHeight="1">
      <c r="A4" s="10">
        <v>45177.0</v>
      </c>
      <c r="B4" s="13"/>
      <c r="C4" s="13"/>
      <c r="D4" s="13"/>
      <c r="E4" s="13"/>
      <c r="F4" s="13"/>
      <c r="G4" s="13"/>
      <c r="H4" s="13"/>
      <c r="I4" s="13"/>
      <c r="J4" s="7"/>
      <c r="K4" s="7"/>
      <c r="L4" s="7"/>
      <c r="M4" s="7">
        <f t="shared" si="2"/>
        <v>0</v>
      </c>
      <c r="N4" s="13"/>
      <c r="O4" s="13"/>
      <c r="P4" s="13"/>
      <c r="Q4" s="13"/>
      <c r="R4" s="13"/>
      <c r="S4" s="13"/>
      <c r="T4" s="13"/>
      <c r="U4" s="7"/>
      <c r="V4" s="8"/>
      <c r="W4" s="7"/>
      <c r="X4" s="7">
        <f t="shared" si="3"/>
        <v>0</v>
      </c>
      <c r="Y4" s="8">
        <f t="shared" ref="Y4:AH4" si="7">sum(C4+N4)</f>
        <v>0</v>
      </c>
      <c r="Z4" s="8">
        <f t="shared" si="7"/>
        <v>0</v>
      </c>
      <c r="AA4" s="8">
        <f t="shared" si="7"/>
        <v>0</v>
      </c>
      <c r="AB4" s="8">
        <f t="shared" si="7"/>
        <v>0</v>
      </c>
      <c r="AC4" s="8">
        <f t="shared" si="7"/>
        <v>0</v>
      </c>
      <c r="AD4" s="8">
        <f t="shared" si="7"/>
        <v>0</v>
      </c>
      <c r="AE4" s="8">
        <f t="shared" si="7"/>
        <v>0</v>
      </c>
      <c r="AF4" s="8">
        <f t="shared" si="7"/>
        <v>0</v>
      </c>
      <c r="AG4" s="7">
        <f t="shared" si="7"/>
        <v>0</v>
      </c>
      <c r="AH4" s="7">
        <f t="shared" si="7"/>
        <v>0</v>
      </c>
      <c r="AI4" s="24">
        <f t="shared" si="5"/>
        <v>-1</v>
      </c>
      <c r="AJ4" s="23" t="str">
        <f t="shared" si="6"/>
        <v>#DIV/0!</v>
      </c>
      <c r="AK4" s="23" t="str">
        <f t="array" ref="AK4">AVEDEV(IF(Y4:AG4&gt;0,Y4:AG4))</f>
        <v>#DIV/0!</v>
      </c>
      <c r="AL4" s="11"/>
      <c r="AM4" s="12" t="s">
        <v>153</v>
      </c>
    </row>
    <row r="5" ht="15.75" customHeight="1">
      <c r="A5" s="10">
        <v>45180.0</v>
      </c>
      <c r="B5" s="8"/>
      <c r="C5" s="8"/>
      <c r="D5" s="8"/>
      <c r="E5" s="8"/>
      <c r="F5" s="8"/>
      <c r="G5" s="8"/>
      <c r="H5" s="8"/>
      <c r="I5" s="8"/>
      <c r="J5" s="7"/>
      <c r="K5" s="7"/>
      <c r="L5" s="7"/>
      <c r="M5" s="7">
        <f t="shared" si="2"/>
        <v>0</v>
      </c>
      <c r="N5" s="8"/>
      <c r="O5" s="8"/>
      <c r="P5" s="8"/>
      <c r="Q5" s="8"/>
      <c r="R5" s="8"/>
      <c r="S5" s="8"/>
      <c r="T5" s="8"/>
      <c r="U5" s="7"/>
      <c r="V5" s="8"/>
      <c r="W5" s="7"/>
      <c r="X5" s="7">
        <f t="shared" si="3"/>
        <v>0</v>
      </c>
      <c r="Y5" s="8">
        <f t="shared" ref="Y5:AH5" si="8">sum(C5+N5)</f>
        <v>0</v>
      </c>
      <c r="Z5" s="8">
        <f t="shared" si="8"/>
        <v>0</v>
      </c>
      <c r="AA5" s="8">
        <f t="shared" si="8"/>
        <v>0</v>
      </c>
      <c r="AB5" s="8">
        <f t="shared" si="8"/>
        <v>0</v>
      </c>
      <c r="AC5" s="8">
        <f t="shared" si="8"/>
        <v>0</v>
      </c>
      <c r="AD5" s="8">
        <f t="shared" si="8"/>
        <v>0</v>
      </c>
      <c r="AE5" s="8">
        <f t="shared" si="8"/>
        <v>0</v>
      </c>
      <c r="AF5" s="8">
        <f t="shared" si="8"/>
        <v>0</v>
      </c>
      <c r="AG5" s="7">
        <f t="shared" si="8"/>
        <v>0</v>
      </c>
      <c r="AH5" s="7">
        <f t="shared" si="8"/>
        <v>0</v>
      </c>
      <c r="AI5" s="24">
        <f t="shared" si="5"/>
        <v>-1</v>
      </c>
      <c r="AJ5" s="23" t="str">
        <f t="shared" si="6"/>
        <v>#DIV/0!</v>
      </c>
      <c r="AK5" s="23" t="str">
        <f t="array" ref="AK5">AVEDEV(IF(Y5:AG5&gt;0,Y5:AG5))</f>
        <v>#DIV/0!</v>
      </c>
      <c r="AL5" s="11" t="str">
        <f t="shared" ref="AL5:AL6" si="10">AVEDEV(AJ4:AJ5)</f>
        <v>#DIV/0!</v>
      </c>
      <c r="AM5" s="12" t="s">
        <v>117</v>
      </c>
    </row>
    <row r="6" ht="15.75" customHeight="1">
      <c r="A6" s="10">
        <v>45181.0</v>
      </c>
      <c r="B6" s="8"/>
      <c r="C6" s="8"/>
      <c r="D6" s="8"/>
      <c r="E6" s="8"/>
      <c r="F6" s="8"/>
      <c r="G6" s="8"/>
      <c r="H6" s="8"/>
      <c r="I6" s="8"/>
      <c r="J6" s="7"/>
      <c r="K6" s="7"/>
      <c r="L6" s="7"/>
      <c r="M6" s="7">
        <f t="shared" si="2"/>
        <v>0</v>
      </c>
      <c r="N6" s="8"/>
      <c r="O6" s="8"/>
      <c r="P6" s="8"/>
      <c r="Q6" s="8"/>
      <c r="R6" s="8"/>
      <c r="S6" s="8"/>
      <c r="T6" s="8"/>
      <c r="U6" s="7"/>
      <c r="V6" s="8"/>
      <c r="W6" s="7"/>
      <c r="X6" s="7">
        <f t="shared" si="3"/>
        <v>0</v>
      </c>
      <c r="Y6" s="8">
        <f t="shared" ref="Y6:AH6" si="9">sum(C6+N6)</f>
        <v>0</v>
      </c>
      <c r="Z6" s="8">
        <f t="shared" si="9"/>
        <v>0</v>
      </c>
      <c r="AA6" s="8">
        <f t="shared" si="9"/>
        <v>0</v>
      </c>
      <c r="AB6" s="8">
        <f t="shared" si="9"/>
        <v>0</v>
      </c>
      <c r="AC6" s="8">
        <f t="shared" si="9"/>
        <v>0</v>
      </c>
      <c r="AD6" s="8">
        <f t="shared" si="9"/>
        <v>0</v>
      </c>
      <c r="AE6" s="8">
        <f t="shared" si="9"/>
        <v>0</v>
      </c>
      <c r="AF6" s="8">
        <f t="shared" si="9"/>
        <v>0</v>
      </c>
      <c r="AG6" s="7">
        <f t="shared" si="9"/>
        <v>0</v>
      </c>
      <c r="AH6" s="7">
        <f t="shared" si="9"/>
        <v>0</v>
      </c>
      <c r="AI6" s="24">
        <f t="shared" si="5"/>
        <v>-1</v>
      </c>
      <c r="AJ6" s="23" t="str">
        <f t="shared" si="6"/>
        <v>#DIV/0!</v>
      </c>
      <c r="AK6" s="23" t="str">
        <f t="array" ref="AK6">AVEDEV(IF(Y6:AG6&gt;0,Y6:AG6))</f>
        <v>#DIV/0!</v>
      </c>
      <c r="AL6" s="11" t="str">
        <f t="shared" si="10"/>
        <v>#DIV/0!</v>
      </c>
      <c r="AM6" s="12" t="s">
        <v>154</v>
      </c>
    </row>
    <row r="7" ht="15.75" customHeight="1">
      <c r="A7" s="10">
        <v>45182.0</v>
      </c>
      <c r="B7" s="8"/>
      <c r="C7" s="8"/>
      <c r="D7" s="8"/>
      <c r="E7" s="8"/>
      <c r="F7" s="8"/>
      <c r="G7" s="8"/>
      <c r="H7" s="8"/>
      <c r="I7" s="8"/>
      <c r="J7" s="7"/>
      <c r="K7" s="7"/>
      <c r="L7" s="7"/>
      <c r="M7" s="7">
        <f t="shared" si="2"/>
        <v>0</v>
      </c>
      <c r="N7" s="8"/>
      <c r="O7" s="8"/>
      <c r="P7" s="8"/>
      <c r="Q7" s="8"/>
      <c r="R7" s="8"/>
      <c r="S7" s="8"/>
      <c r="T7" s="8"/>
      <c r="U7" s="7"/>
      <c r="V7" s="8"/>
      <c r="W7" s="7"/>
      <c r="X7" s="7">
        <f t="shared" si="3"/>
        <v>0</v>
      </c>
      <c r="Y7" s="8">
        <f t="shared" ref="Y7:AH7" si="11">sum(C7+N7)</f>
        <v>0</v>
      </c>
      <c r="Z7" s="8">
        <f t="shared" si="11"/>
        <v>0</v>
      </c>
      <c r="AA7" s="8">
        <f t="shared" si="11"/>
        <v>0</v>
      </c>
      <c r="AB7" s="8">
        <f t="shared" si="11"/>
        <v>0</v>
      </c>
      <c r="AC7" s="8">
        <f t="shared" si="11"/>
        <v>0</v>
      </c>
      <c r="AD7" s="8">
        <f t="shared" si="11"/>
        <v>0</v>
      </c>
      <c r="AE7" s="8">
        <f t="shared" si="11"/>
        <v>0</v>
      </c>
      <c r="AF7" s="8">
        <f t="shared" si="11"/>
        <v>0</v>
      </c>
      <c r="AG7" s="7">
        <f t="shared" si="11"/>
        <v>0</v>
      </c>
      <c r="AH7" s="7">
        <f t="shared" si="11"/>
        <v>0</v>
      </c>
      <c r="AI7" s="24">
        <f t="shared" si="5"/>
        <v>-1</v>
      </c>
      <c r="AJ7" s="23" t="str">
        <f t="shared" si="6"/>
        <v>#DIV/0!</v>
      </c>
      <c r="AK7" s="23" t="str">
        <f t="array" ref="AK7">AVEDEV(IF(Y7:AG7&gt;0,Y7:AG7))</f>
        <v>#DIV/0!</v>
      </c>
      <c r="AL7" s="11" t="str">
        <f>AVEDEV(AJ5:AJ7)</f>
        <v>#DIV/0!</v>
      </c>
      <c r="AM7" s="12" t="s">
        <v>155</v>
      </c>
    </row>
    <row r="8" ht="15.75" customHeight="1">
      <c r="A8" s="10">
        <v>45183.0</v>
      </c>
      <c r="B8" s="8"/>
      <c r="C8" s="8"/>
      <c r="D8" s="8"/>
      <c r="E8" s="8"/>
      <c r="F8" s="8"/>
      <c r="G8" s="8"/>
      <c r="H8" s="8"/>
      <c r="I8" s="8"/>
      <c r="J8" s="8"/>
      <c r="K8" s="7"/>
      <c r="L8" s="7"/>
      <c r="M8" s="7">
        <f t="shared" si="2"/>
        <v>0</v>
      </c>
      <c r="N8" s="8"/>
      <c r="O8" s="8"/>
      <c r="P8" s="8"/>
      <c r="Q8" s="8"/>
      <c r="R8" s="8"/>
      <c r="S8" s="8"/>
      <c r="T8" s="8"/>
      <c r="U8" s="8"/>
      <c r="V8" s="8"/>
      <c r="W8" s="7"/>
      <c r="X8" s="7">
        <f t="shared" si="3"/>
        <v>0</v>
      </c>
      <c r="Y8" s="8">
        <f t="shared" ref="Y8:AH8" si="12">sum(C8+N8)</f>
        <v>0</v>
      </c>
      <c r="Z8" s="8">
        <f t="shared" si="12"/>
        <v>0</v>
      </c>
      <c r="AA8" s="8">
        <f t="shared" si="12"/>
        <v>0</v>
      </c>
      <c r="AB8" s="8">
        <f t="shared" si="12"/>
        <v>0</v>
      </c>
      <c r="AC8" s="8">
        <f t="shared" si="12"/>
        <v>0</v>
      </c>
      <c r="AD8" s="8">
        <f t="shared" si="12"/>
        <v>0</v>
      </c>
      <c r="AE8" s="8">
        <f t="shared" si="12"/>
        <v>0</v>
      </c>
      <c r="AF8" s="8">
        <f t="shared" si="12"/>
        <v>0</v>
      </c>
      <c r="AG8" s="7">
        <f t="shared" si="12"/>
        <v>0</v>
      </c>
      <c r="AH8" s="7">
        <f t="shared" si="12"/>
        <v>0</v>
      </c>
      <c r="AI8" s="24">
        <f t="shared" si="5"/>
        <v>-1</v>
      </c>
      <c r="AJ8" s="23" t="str">
        <f t="shared" si="6"/>
        <v>#DIV/0!</v>
      </c>
      <c r="AK8" s="23" t="str">
        <f t="array" ref="AK8">AVEDEV(IF(Y8:AG8&gt;0,Y8:AG8))</f>
        <v>#DIV/0!</v>
      </c>
      <c r="AL8" s="11" t="str">
        <f>AVEDEV(AJ5:AJ8)</f>
        <v>#DIV/0!</v>
      </c>
      <c r="AM8" s="12" t="s">
        <v>156</v>
      </c>
    </row>
    <row r="9" ht="15.75" customHeight="1">
      <c r="A9" s="10">
        <v>45187.0</v>
      </c>
      <c r="B9" s="8"/>
      <c r="C9" s="8"/>
      <c r="D9" s="8"/>
      <c r="E9" s="8"/>
      <c r="F9" s="8"/>
      <c r="G9" s="8"/>
      <c r="H9" s="8"/>
      <c r="I9" s="8"/>
      <c r="J9" s="7"/>
      <c r="K9" s="7"/>
      <c r="L9" s="7"/>
      <c r="M9" s="7">
        <f t="shared" si="2"/>
        <v>0</v>
      </c>
      <c r="N9" s="8"/>
      <c r="O9" s="8"/>
      <c r="P9" s="8"/>
      <c r="Q9" s="8"/>
      <c r="R9" s="8"/>
      <c r="S9" s="8"/>
      <c r="T9" s="8"/>
      <c r="U9" s="8"/>
      <c r="V9" s="8"/>
      <c r="W9" s="7"/>
      <c r="X9" s="7">
        <f t="shared" si="3"/>
        <v>0</v>
      </c>
      <c r="Y9" s="8">
        <f t="shared" ref="Y9:AH9" si="13">sum(C9+N9)</f>
        <v>0</v>
      </c>
      <c r="Z9" s="8">
        <f t="shared" si="13"/>
        <v>0</v>
      </c>
      <c r="AA9" s="8">
        <f t="shared" si="13"/>
        <v>0</v>
      </c>
      <c r="AB9" s="8">
        <f t="shared" si="13"/>
        <v>0</v>
      </c>
      <c r="AC9" s="8">
        <f t="shared" si="13"/>
        <v>0</v>
      </c>
      <c r="AD9" s="8">
        <f t="shared" si="13"/>
        <v>0</v>
      </c>
      <c r="AE9" s="8">
        <f t="shared" si="13"/>
        <v>0</v>
      </c>
      <c r="AF9" s="8">
        <f t="shared" si="13"/>
        <v>0</v>
      </c>
      <c r="AG9" s="7">
        <f t="shared" si="13"/>
        <v>0</v>
      </c>
      <c r="AH9" s="7">
        <f t="shared" si="13"/>
        <v>0</v>
      </c>
      <c r="AI9" s="24">
        <f t="shared" si="5"/>
        <v>-1</v>
      </c>
      <c r="AJ9" s="23" t="str">
        <f t="shared" si="6"/>
        <v>#DIV/0!</v>
      </c>
      <c r="AK9" s="23" t="str">
        <f t="array" ref="AK9">AVEDEV(IF(Y9:AG9&gt;0,Y9:AG9))</f>
        <v>#DIV/0!</v>
      </c>
      <c r="AL9" s="11" t="str">
        <f>AVEDEV(AJ9)</f>
        <v>#DIV/0!</v>
      </c>
      <c r="AM9" s="12" t="s">
        <v>157</v>
      </c>
    </row>
    <row r="10" ht="15.75" customHeight="1">
      <c r="A10" s="10">
        <v>45188.0</v>
      </c>
      <c r="B10" s="8"/>
      <c r="C10" s="8"/>
      <c r="D10" s="8"/>
      <c r="E10" s="8"/>
      <c r="F10" s="8"/>
      <c r="G10" s="8"/>
      <c r="H10" s="8"/>
      <c r="I10" s="8"/>
      <c r="J10" s="7"/>
      <c r="K10" s="7"/>
      <c r="L10" s="7"/>
      <c r="M10" s="7">
        <f t="shared" si="2"/>
        <v>0</v>
      </c>
      <c r="N10" s="8"/>
      <c r="O10" s="8"/>
      <c r="P10" s="8"/>
      <c r="Q10" s="8"/>
      <c r="R10" s="8"/>
      <c r="S10" s="8"/>
      <c r="T10" s="8"/>
      <c r="U10" s="8"/>
      <c r="V10" s="8"/>
      <c r="W10" s="7"/>
      <c r="X10" s="7">
        <f t="shared" si="3"/>
        <v>0</v>
      </c>
      <c r="Y10" s="8">
        <f t="shared" ref="Y10:AH10" si="14">sum(C10+N10)</f>
        <v>0</v>
      </c>
      <c r="Z10" s="8">
        <f t="shared" si="14"/>
        <v>0</v>
      </c>
      <c r="AA10" s="8">
        <f t="shared" si="14"/>
        <v>0</v>
      </c>
      <c r="AB10" s="8">
        <f t="shared" si="14"/>
        <v>0</v>
      </c>
      <c r="AC10" s="8">
        <f t="shared" si="14"/>
        <v>0</v>
      </c>
      <c r="AD10" s="8">
        <f t="shared" si="14"/>
        <v>0</v>
      </c>
      <c r="AE10" s="8">
        <f t="shared" si="14"/>
        <v>0</v>
      </c>
      <c r="AF10" s="8">
        <f t="shared" si="14"/>
        <v>0</v>
      </c>
      <c r="AG10" s="7">
        <f t="shared" si="14"/>
        <v>0</v>
      </c>
      <c r="AH10" s="7">
        <f t="shared" si="14"/>
        <v>0</v>
      </c>
      <c r="AI10" s="24">
        <f t="shared" si="5"/>
        <v>-1</v>
      </c>
      <c r="AJ10" s="23" t="str">
        <f t="shared" si="6"/>
        <v>#DIV/0!</v>
      </c>
      <c r="AK10" s="23" t="str">
        <f t="array" ref="AK10">AVEDEV(IF(Y10:AG10&gt;0,Y10:AG10))</f>
        <v>#DIV/0!</v>
      </c>
      <c r="AL10" s="11" t="str">
        <f>AVEDEV(AJ9:AJ10)</f>
        <v>#DIV/0!</v>
      </c>
      <c r="AM10" s="12" t="s">
        <v>135</v>
      </c>
    </row>
    <row r="11" ht="15.75" customHeight="1">
      <c r="A11" s="10">
        <v>45189.0</v>
      </c>
      <c r="B11" s="8"/>
      <c r="C11" s="8"/>
      <c r="D11" s="8"/>
      <c r="E11" s="8"/>
      <c r="F11" s="8"/>
      <c r="G11" s="8"/>
      <c r="H11" s="8"/>
      <c r="I11" s="8"/>
      <c r="J11" s="8"/>
      <c r="K11" s="7"/>
      <c r="L11" s="7"/>
      <c r="M11" s="7">
        <f t="shared" si="2"/>
        <v>0</v>
      </c>
      <c r="N11" s="8"/>
      <c r="O11" s="8"/>
      <c r="P11" s="8"/>
      <c r="Q11" s="8"/>
      <c r="R11" s="8"/>
      <c r="S11" s="8"/>
      <c r="T11" s="8"/>
      <c r="U11" s="8"/>
      <c r="V11" s="8"/>
      <c r="W11" s="7"/>
      <c r="X11" s="7">
        <f t="shared" si="3"/>
        <v>0</v>
      </c>
      <c r="Y11" s="8">
        <f t="shared" ref="Y11:AH11" si="15">sum(C11+N11)</f>
        <v>0</v>
      </c>
      <c r="Z11" s="8">
        <f t="shared" si="15"/>
        <v>0</v>
      </c>
      <c r="AA11" s="8">
        <f t="shared" si="15"/>
        <v>0</v>
      </c>
      <c r="AB11" s="8">
        <f t="shared" si="15"/>
        <v>0</v>
      </c>
      <c r="AC11" s="8">
        <f t="shared" si="15"/>
        <v>0</v>
      </c>
      <c r="AD11" s="8">
        <f t="shared" si="15"/>
        <v>0</v>
      </c>
      <c r="AE11" s="8">
        <f t="shared" si="15"/>
        <v>0</v>
      </c>
      <c r="AF11" s="8">
        <f t="shared" si="15"/>
        <v>0</v>
      </c>
      <c r="AG11" s="7">
        <f t="shared" si="15"/>
        <v>0</v>
      </c>
      <c r="AH11" s="7">
        <f t="shared" si="15"/>
        <v>0</v>
      </c>
      <c r="AI11" s="24">
        <f t="shared" si="5"/>
        <v>-1</v>
      </c>
      <c r="AJ11" s="23" t="str">
        <f t="shared" si="6"/>
        <v>#DIV/0!</v>
      </c>
      <c r="AK11" s="23" t="str">
        <f t="array" ref="AK11">AVEDEV(IF(Y11:AG11&gt;0,Y11:AG11))</f>
        <v>#DIV/0!</v>
      </c>
      <c r="AL11" s="11" t="str">
        <f>AVEDEV(AJ9:AJ11)</f>
        <v>#DIV/0!</v>
      </c>
      <c r="AM11" s="12" t="s">
        <v>158</v>
      </c>
    </row>
    <row r="12" ht="15.75" customHeight="1">
      <c r="A12" s="10">
        <v>45201.0</v>
      </c>
      <c r="B12" s="8"/>
      <c r="C12" s="8"/>
      <c r="D12" s="8"/>
      <c r="E12" s="8"/>
      <c r="F12" s="8"/>
      <c r="G12" s="8"/>
      <c r="H12" s="8"/>
      <c r="I12" s="8"/>
      <c r="J12" s="8"/>
      <c r="K12" s="7"/>
      <c r="L12" s="7"/>
      <c r="M12" s="7">
        <f t="shared" si="2"/>
        <v>0</v>
      </c>
      <c r="N12" s="8"/>
      <c r="O12" s="8"/>
      <c r="P12" s="8"/>
      <c r="Q12" s="8"/>
      <c r="R12" s="8"/>
      <c r="S12" s="8"/>
      <c r="T12" s="8"/>
      <c r="U12" s="8"/>
      <c r="V12" s="8"/>
      <c r="W12" s="7"/>
      <c r="X12" s="7">
        <f t="shared" si="3"/>
        <v>0</v>
      </c>
      <c r="Y12" s="8">
        <f t="shared" ref="Y12:AH12" si="16">sum(C12+N12)</f>
        <v>0</v>
      </c>
      <c r="Z12" s="8">
        <f t="shared" si="16"/>
        <v>0</v>
      </c>
      <c r="AA12" s="8">
        <f t="shared" si="16"/>
        <v>0</v>
      </c>
      <c r="AB12" s="8">
        <f t="shared" si="16"/>
        <v>0</v>
      </c>
      <c r="AC12" s="8">
        <f t="shared" si="16"/>
        <v>0</v>
      </c>
      <c r="AD12" s="8">
        <f t="shared" si="16"/>
        <v>0</v>
      </c>
      <c r="AE12" s="8">
        <f t="shared" si="16"/>
        <v>0</v>
      </c>
      <c r="AF12" s="8">
        <f t="shared" si="16"/>
        <v>0</v>
      </c>
      <c r="AG12" s="7">
        <f t="shared" si="16"/>
        <v>0</v>
      </c>
      <c r="AH12" s="7">
        <f t="shared" si="16"/>
        <v>0</v>
      </c>
      <c r="AI12" s="24">
        <f t="shared" si="5"/>
        <v>-1</v>
      </c>
      <c r="AJ12" s="23" t="str">
        <f t="shared" si="6"/>
        <v>#DIV/0!</v>
      </c>
      <c r="AK12" s="23" t="str">
        <f t="array" ref="AK12">AVEDEV(IF(Y12:AG12&gt;0,Y12:AG12))</f>
        <v>#DIV/0!</v>
      </c>
      <c r="AL12" s="11" t="str">
        <f>AVEDEV(AJ12)</f>
        <v>#DIV/0!</v>
      </c>
      <c r="AM12" s="12" t="s">
        <v>159</v>
      </c>
    </row>
    <row r="13" ht="15.75" customHeight="1">
      <c r="A13" s="10">
        <v>45202.0</v>
      </c>
      <c r="B13" s="8"/>
      <c r="C13" s="8"/>
      <c r="D13" s="8"/>
      <c r="E13" s="8"/>
      <c r="F13" s="8"/>
      <c r="G13" s="8"/>
      <c r="H13" s="8"/>
      <c r="I13" s="8"/>
      <c r="J13" s="8"/>
      <c r="K13" s="7"/>
      <c r="L13" s="7"/>
      <c r="M13" s="7">
        <f t="shared" si="2"/>
        <v>0</v>
      </c>
      <c r="N13" s="8"/>
      <c r="O13" s="8"/>
      <c r="P13" s="8"/>
      <c r="Q13" s="8"/>
      <c r="R13" s="8"/>
      <c r="S13" s="8"/>
      <c r="T13" s="8"/>
      <c r="U13" s="8"/>
      <c r="V13" s="8"/>
      <c r="W13" s="7"/>
      <c r="X13" s="7">
        <f t="shared" si="3"/>
        <v>0</v>
      </c>
      <c r="Y13" s="8">
        <f t="shared" ref="Y13:AH13" si="17">sum(C13+N13)</f>
        <v>0</v>
      </c>
      <c r="Z13" s="8">
        <f t="shared" si="17"/>
        <v>0</v>
      </c>
      <c r="AA13" s="8">
        <f t="shared" si="17"/>
        <v>0</v>
      </c>
      <c r="AB13" s="8">
        <f t="shared" si="17"/>
        <v>0</v>
      </c>
      <c r="AC13" s="8">
        <f t="shared" si="17"/>
        <v>0</v>
      </c>
      <c r="AD13" s="8">
        <f t="shared" si="17"/>
        <v>0</v>
      </c>
      <c r="AE13" s="8">
        <f t="shared" si="17"/>
        <v>0</v>
      </c>
      <c r="AF13" s="8">
        <f t="shared" si="17"/>
        <v>0</v>
      </c>
      <c r="AG13" s="7">
        <f t="shared" si="17"/>
        <v>0</v>
      </c>
      <c r="AH13" s="7">
        <f t="shared" si="17"/>
        <v>0</v>
      </c>
      <c r="AI13" s="24">
        <f t="shared" si="5"/>
        <v>-1</v>
      </c>
      <c r="AJ13" s="23" t="str">
        <f t="shared" si="6"/>
        <v>#DIV/0!</v>
      </c>
      <c r="AK13" s="23" t="str">
        <f t="array" ref="AK13">AVEDEV(IF(Y13:AG13&gt;0,Y13:AG13))</f>
        <v>#DIV/0!</v>
      </c>
      <c r="AL13" s="11" t="str">
        <f>AVEDEV(AJ12:AJ13)</f>
        <v>#DIV/0!</v>
      </c>
      <c r="AM13" s="12" t="s">
        <v>160</v>
      </c>
    </row>
    <row r="14" ht="15.75" customHeight="1">
      <c r="A14" s="10">
        <v>45203.0</v>
      </c>
      <c r="B14" s="8"/>
      <c r="C14" s="8"/>
      <c r="D14" s="8"/>
      <c r="E14" s="8"/>
      <c r="F14" s="8"/>
      <c r="G14" s="8"/>
      <c r="H14" s="8"/>
      <c r="I14" s="8"/>
      <c r="J14" s="8"/>
      <c r="K14" s="7"/>
      <c r="L14" s="7"/>
      <c r="M14" s="7">
        <f t="shared" si="2"/>
        <v>0</v>
      </c>
      <c r="N14" s="8"/>
      <c r="O14" s="8"/>
      <c r="P14" s="8"/>
      <c r="Q14" s="8"/>
      <c r="R14" s="8"/>
      <c r="S14" s="8"/>
      <c r="T14" s="8"/>
      <c r="U14" s="8"/>
      <c r="V14" s="8"/>
      <c r="W14" s="7"/>
      <c r="X14" s="7">
        <f t="shared" si="3"/>
        <v>0</v>
      </c>
      <c r="Y14" s="8">
        <f t="shared" ref="Y14:AH14" si="18">sum(C14+N14)</f>
        <v>0</v>
      </c>
      <c r="Z14" s="8">
        <f t="shared" si="18"/>
        <v>0</v>
      </c>
      <c r="AA14" s="8">
        <f t="shared" si="18"/>
        <v>0</v>
      </c>
      <c r="AB14" s="8">
        <f t="shared" si="18"/>
        <v>0</v>
      </c>
      <c r="AC14" s="8">
        <f t="shared" si="18"/>
        <v>0</v>
      </c>
      <c r="AD14" s="8">
        <f t="shared" si="18"/>
        <v>0</v>
      </c>
      <c r="AE14" s="8">
        <f t="shared" si="18"/>
        <v>0</v>
      </c>
      <c r="AF14" s="8">
        <f t="shared" si="18"/>
        <v>0</v>
      </c>
      <c r="AG14" s="7">
        <f t="shared" si="18"/>
        <v>0</v>
      </c>
      <c r="AH14" s="7">
        <f t="shared" si="18"/>
        <v>0</v>
      </c>
      <c r="AI14" s="24">
        <f t="shared" si="5"/>
        <v>-1</v>
      </c>
      <c r="AJ14" s="23" t="str">
        <f t="shared" si="6"/>
        <v>#DIV/0!</v>
      </c>
      <c r="AK14" s="23" t="str">
        <f t="array" ref="AK14">AVEDEV(IF(Y14:AG14&gt;0,Y14:AG14))</f>
        <v>#DIV/0!</v>
      </c>
      <c r="AL14" s="11" t="str">
        <f>AVEDEV(AJ12:AJ14)</f>
        <v>#DIV/0!</v>
      </c>
      <c r="AM14" s="12" t="s">
        <v>135</v>
      </c>
    </row>
    <row r="15" ht="15.75" customHeight="1">
      <c r="A15" s="10">
        <v>45204.0</v>
      </c>
      <c r="B15" s="15">
        <v>0.0</v>
      </c>
      <c r="C15" s="15">
        <v>9.0</v>
      </c>
      <c r="D15" s="15">
        <v>4.0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7"/>
      <c r="L15" s="7"/>
      <c r="M15" s="7">
        <f t="shared" si="2"/>
        <v>13</v>
      </c>
      <c r="N15" s="15">
        <v>1.0</v>
      </c>
      <c r="O15" s="15">
        <v>86.0</v>
      </c>
      <c r="P15" s="15">
        <v>0.0</v>
      </c>
      <c r="Q15" s="15">
        <v>0.0</v>
      </c>
      <c r="R15" s="15">
        <v>0.0</v>
      </c>
      <c r="S15" s="15">
        <v>0.0</v>
      </c>
      <c r="T15" s="15">
        <v>0.0</v>
      </c>
      <c r="U15" s="15">
        <v>0.0</v>
      </c>
      <c r="V15" s="8"/>
      <c r="W15" s="7"/>
      <c r="X15" s="7">
        <f t="shared" si="3"/>
        <v>87</v>
      </c>
      <c r="Y15" s="8">
        <f t="shared" ref="Y15:AH15" si="19">sum(C15+N15)</f>
        <v>10</v>
      </c>
      <c r="Z15" s="8">
        <f t="shared" si="19"/>
        <v>90</v>
      </c>
      <c r="AA15" s="8">
        <f t="shared" si="19"/>
        <v>0</v>
      </c>
      <c r="AB15" s="8">
        <f t="shared" si="19"/>
        <v>0</v>
      </c>
      <c r="AC15" s="8">
        <f t="shared" si="19"/>
        <v>0</v>
      </c>
      <c r="AD15" s="8">
        <f t="shared" si="19"/>
        <v>0</v>
      </c>
      <c r="AE15" s="8">
        <f t="shared" si="19"/>
        <v>0</v>
      </c>
      <c r="AF15" s="8">
        <f t="shared" si="19"/>
        <v>0</v>
      </c>
      <c r="AG15" s="7">
        <f t="shared" si="19"/>
        <v>0</v>
      </c>
      <c r="AH15" s="7">
        <f t="shared" si="19"/>
        <v>0</v>
      </c>
      <c r="AI15" s="24">
        <f t="shared" si="5"/>
        <v>1</v>
      </c>
      <c r="AJ15" s="23">
        <f t="shared" si="6"/>
        <v>50</v>
      </c>
      <c r="AK15" s="23">
        <f t="array" ref="AK15">AVEDEV(IF(Y15:AG15&gt;0,Y15:AG15))</f>
        <v>40</v>
      </c>
      <c r="AL15" s="11" t="str">
        <f t="shared" ref="AL15:AL17" si="21">AVEDEV(AJ12:AJ15)</f>
        <v>#DIV/0!</v>
      </c>
      <c r="AM15" s="12" t="s">
        <v>76</v>
      </c>
    </row>
    <row r="16" ht="15.75" customHeight="1">
      <c r="A16" s="10">
        <v>45205.0</v>
      </c>
      <c r="B16" s="15">
        <v>0.0</v>
      </c>
      <c r="C16" s="15">
        <v>10.0</v>
      </c>
      <c r="D16" s="15">
        <v>4.0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7"/>
      <c r="L16" s="7"/>
      <c r="M16" s="7">
        <f t="shared" si="2"/>
        <v>14</v>
      </c>
      <c r="N16" s="15">
        <v>0.0</v>
      </c>
      <c r="O16" s="15">
        <v>86.0</v>
      </c>
      <c r="P16" s="15">
        <v>0.0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  <c r="V16" s="8"/>
      <c r="W16" s="7"/>
      <c r="X16" s="7">
        <f t="shared" si="3"/>
        <v>86</v>
      </c>
      <c r="Y16" s="8">
        <f t="shared" ref="Y16:AH16" si="20">sum(C16+N16)</f>
        <v>10</v>
      </c>
      <c r="Z16" s="8">
        <f t="shared" si="20"/>
        <v>90</v>
      </c>
      <c r="AA16" s="8">
        <f t="shared" si="20"/>
        <v>0</v>
      </c>
      <c r="AB16" s="8">
        <f t="shared" si="20"/>
        <v>0</v>
      </c>
      <c r="AC16" s="8">
        <f t="shared" si="20"/>
        <v>0</v>
      </c>
      <c r="AD16" s="8">
        <f t="shared" si="20"/>
        <v>0</v>
      </c>
      <c r="AE16" s="8">
        <f t="shared" si="20"/>
        <v>0</v>
      </c>
      <c r="AF16" s="8">
        <f t="shared" si="20"/>
        <v>0</v>
      </c>
      <c r="AG16" s="7">
        <f t="shared" si="20"/>
        <v>0</v>
      </c>
      <c r="AH16" s="7">
        <f t="shared" si="20"/>
        <v>0</v>
      </c>
      <c r="AI16" s="24">
        <f t="shared" si="5"/>
        <v>1</v>
      </c>
      <c r="AJ16" s="23">
        <f t="shared" si="6"/>
        <v>50</v>
      </c>
      <c r="AK16" s="23">
        <f t="array" ref="AK16">AVEDEV(IF(Y16:AG16&gt;0,Y16:AG16))</f>
        <v>40</v>
      </c>
      <c r="AL16" s="11" t="str">
        <f t="shared" si="21"/>
        <v>#DIV/0!</v>
      </c>
      <c r="AM16" s="12" t="s">
        <v>77</v>
      </c>
    </row>
    <row r="17" ht="15.75" customHeight="1">
      <c r="A17" s="10">
        <v>45208.0</v>
      </c>
      <c r="B17" s="15">
        <v>0.0</v>
      </c>
      <c r="C17" s="15">
        <v>10.0</v>
      </c>
      <c r="D17" s="15">
        <v>5.0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7"/>
      <c r="L17" s="7"/>
      <c r="M17" s="7">
        <f t="shared" si="2"/>
        <v>15</v>
      </c>
      <c r="N17" s="15">
        <v>0.0</v>
      </c>
      <c r="O17" s="15">
        <v>85.0</v>
      </c>
      <c r="P17" s="15">
        <v>0.0</v>
      </c>
      <c r="Q17" s="15">
        <v>0.0</v>
      </c>
      <c r="R17" s="15">
        <v>0.0</v>
      </c>
      <c r="S17" s="15">
        <v>0.0</v>
      </c>
      <c r="T17" s="15">
        <v>0.0</v>
      </c>
      <c r="U17" s="15">
        <v>0.0</v>
      </c>
      <c r="V17" s="8"/>
      <c r="W17" s="7"/>
      <c r="X17" s="7">
        <f t="shared" si="3"/>
        <v>85</v>
      </c>
      <c r="Y17" s="8">
        <f t="shared" ref="Y17:AH17" si="22">sum(C17+N17)</f>
        <v>10</v>
      </c>
      <c r="Z17" s="8">
        <f t="shared" si="22"/>
        <v>90</v>
      </c>
      <c r="AA17" s="8">
        <f t="shared" si="22"/>
        <v>0</v>
      </c>
      <c r="AB17" s="8">
        <f t="shared" si="22"/>
        <v>0</v>
      </c>
      <c r="AC17" s="8">
        <f t="shared" si="22"/>
        <v>0</v>
      </c>
      <c r="AD17" s="8">
        <f t="shared" si="22"/>
        <v>0</v>
      </c>
      <c r="AE17" s="8">
        <f t="shared" si="22"/>
        <v>0</v>
      </c>
      <c r="AF17" s="8">
        <f t="shared" si="22"/>
        <v>0</v>
      </c>
      <c r="AG17" s="7">
        <f t="shared" si="22"/>
        <v>0</v>
      </c>
      <c r="AH17" s="7">
        <f t="shared" si="22"/>
        <v>0</v>
      </c>
      <c r="AI17" s="24">
        <f t="shared" si="5"/>
        <v>1</v>
      </c>
      <c r="AJ17" s="23">
        <f t="shared" si="6"/>
        <v>50</v>
      </c>
      <c r="AK17" s="23">
        <f t="array" ref="AK17">AVEDEV(IF(Y17:AG17&gt;0,Y17:AG17))</f>
        <v>40</v>
      </c>
      <c r="AL17" s="11" t="str">
        <f t="shared" si="21"/>
        <v>#DIV/0!</v>
      </c>
      <c r="AM17" s="12" t="s">
        <v>77</v>
      </c>
    </row>
    <row r="18" ht="15.75" customHeight="1">
      <c r="A18" s="10">
        <v>45209.0</v>
      </c>
      <c r="B18" s="19">
        <v>0.0</v>
      </c>
      <c r="C18" s="19">
        <v>10.0</v>
      </c>
      <c r="D18" s="19">
        <v>11.0</v>
      </c>
      <c r="E18" s="19">
        <v>9.0</v>
      </c>
      <c r="F18" s="19">
        <v>5.0</v>
      </c>
      <c r="G18" s="19">
        <v>0.0</v>
      </c>
      <c r="H18" s="19">
        <v>0.0</v>
      </c>
      <c r="I18" s="19">
        <v>0.0</v>
      </c>
      <c r="J18" s="19">
        <v>0.0</v>
      </c>
      <c r="K18" s="7"/>
      <c r="L18" s="7"/>
      <c r="M18" s="7">
        <f t="shared" si="2"/>
        <v>35</v>
      </c>
      <c r="N18" s="19">
        <v>0.0</v>
      </c>
      <c r="O18" s="19">
        <v>52.0</v>
      </c>
      <c r="P18" s="19">
        <v>1.0</v>
      </c>
      <c r="Q18" s="19">
        <v>12.0</v>
      </c>
      <c r="R18" s="19">
        <v>0.0</v>
      </c>
      <c r="S18" s="19">
        <v>0.0</v>
      </c>
      <c r="T18" s="19">
        <v>0.0</v>
      </c>
      <c r="U18" s="19">
        <v>0.0</v>
      </c>
      <c r="V18" s="7"/>
      <c r="W18" s="7"/>
      <c r="X18" s="7">
        <f t="shared" si="3"/>
        <v>65</v>
      </c>
      <c r="Y18" s="7">
        <f t="shared" ref="Y18:AH18" si="23">sum(C18+N18)</f>
        <v>10</v>
      </c>
      <c r="Z18" s="7">
        <f t="shared" si="23"/>
        <v>63</v>
      </c>
      <c r="AA18" s="7">
        <f t="shared" si="23"/>
        <v>10</v>
      </c>
      <c r="AB18" s="7">
        <f t="shared" si="23"/>
        <v>17</v>
      </c>
      <c r="AC18" s="7">
        <f t="shared" si="23"/>
        <v>0</v>
      </c>
      <c r="AD18" s="7">
        <f t="shared" si="23"/>
        <v>0</v>
      </c>
      <c r="AE18" s="7">
        <f t="shared" si="23"/>
        <v>0</v>
      </c>
      <c r="AF18" s="7">
        <f t="shared" si="23"/>
        <v>0</v>
      </c>
      <c r="AG18" s="7">
        <f t="shared" si="23"/>
        <v>0</v>
      </c>
      <c r="AH18" s="7">
        <f t="shared" si="23"/>
        <v>0</v>
      </c>
      <c r="AI18" s="24">
        <f t="shared" si="5"/>
        <v>3</v>
      </c>
      <c r="AJ18" s="23">
        <f t="shared" si="6"/>
        <v>25</v>
      </c>
      <c r="AK18" s="23">
        <f t="array" ref="AK18">AVEDEV(IF(Y18:AG18&gt;0,Y18:AG18))</f>
        <v>19</v>
      </c>
      <c r="AL18" s="23">
        <f t="shared" ref="AL18:AL19" si="25">AVEDEV(AJ17:AJ18)</f>
        <v>12.5</v>
      </c>
      <c r="AM18" s="12" t="s">
        <v>77</v>
      </c>
    </row>
    <row r="19" ht="15.75" customHeight="1">
      <c r="A19" s="10">
        <v>45210.0</v>
      </c>
      <c r="B19" s="19">
        <v>0.0</v>
      </c>
      <c r="C19" s="19">
        <v>10.0</v>
      </c>
      <c r="D19" s="19">
        <v>17.0</v>
      </c>
      <c r="E19" s="19">
        <v>7.0</v>
      </c>
      <c r="F19" s="19">
        <v>7.0</v>
      </c>
      <c r="G19" s="19">
        <v>8.0</v>
      </c>
      <c r="H19" s="19">
        <v>1.0</v>
      </c>
      <c r="I19" s="19">
        <v>0.0</v>
      </c>
      <c r="J19" s="19">
        <v>0.0</v>
      </c>
      <c r="K19" s="7"/>
      <c r="L19" s="7"/>
      <c r="M19" s="7">
        <f t="shared" si="2"/>
        <v>50</v>
      </c>
      <c r="N19" s="19">
        <v>10.0</v>
      </c>
      <c r="O19" s="19">
        <v>24.0</v>
      </c>
      <c r="P19" s="19">
        <v>7.0</v>
      </c>
      <c r="Q19" s="19">
        <v>4.0</v>
      </c>
      <c r="R19" s="19">
        <v>2.0</v>
      </c>
      <c r="S19" s="19">
        <v>3.0</v>
      </c>
      <c r="T19" s="19">
        <v>0.0</v>
      </c>
      <c r="U19" s="19">
        <v>0.0</v>
      </c>
      <c r="V19" s="7"/>
      <c r="W19" s="7"/>
      <c r="X19" s="7">
        <f t="shared" si="3"/>
        <v>50</v>
      </c>
      <c r="Y19" s="7">
        <f t="shared" ref="Y19:AH19" si="24">sum(C19+N19)</f>
        <v>20</v>
      </c>
      <c r="Z19" s="7">
        <f t="shared" si="24"/>
        <v>41</v>
      </c>
      <c r="AA19" s="7">
        <f t="shared" si="24"/>
        <v>14</v>
      </c>
      <c r="AB19" s="7">
        <f t="shared" si="24"/>
        <v>11</v>
      </c>
      <c r="AC19" s="7">
        <f t="shared" si="24"/>
        <v>10</v>
      </c>
      <c r="AD19" s="7">
        <f t="shared" si="24"/>
        <v>4</v>
      </c>
      <c r="AE19" s="7">
        <f t="shared" si="24"/>
        <v>0</v>
      </c>
      <c r="AF19" s="7">
        <f t="shared" si="24"/>
        <v>0</v>
      </c>
      <c r="AG19" s="7">
        <f t="shared" si="24"/>
        <v>0</v>
      </c>
      <c r="AH19" s="7">
        <f t="shared" si="24"/>
        <v>0</v>
      </c>
      <c r="AI19" s="24">
        <f t="shared" si="5"/>
        <v>5</v>
      </c>
      <c r="AJ19" s="23">
        <f t="shared" si="6"/>
        <v>16.66666667</v>
      </c>
      <c r="AK19" s="23">
        <f t="array" ref="AK19">AVEDEV(IF(Y19:AG19&gt;0,Y19:AG19))</f>
        <v>9.222222222</v>
      </c>
      <c r="AL19" s="23">
        <f t="shared" si="25"/>
        <v>4.166666667</v>
      </c>
      <c r="AM19" s="12" t="s">
        <v>77</v>
      </c>
    </row>
    <row r="20" ht="15.75" customHeight="1">
      <c r="A20" s="10">
        <v>45211.0</v>
      </c>
      <c r="B20" s="19">
        <v>0.0</v>
      </c>
      <c r="C20" s="19">
        <v>9.0</v>
      </c>
      <c r="D20" s="19">
        <v>13.0</v>
      </c>
      <c r="E20" s="19">
        <v>10.0</v>
      </c>
      <c r="F20" s="19">
        <v>10.0</v>
      </c>
      <c r="G20" s="19">
        <v>0.0</v>
      </c>
      <c r="H20" s="19">
        <v>0.0</v>
      </c>
      <c r="I20" s="19">
        <v>0.0</v>
      </c>
      <c r="J20" s="19">
        <v>0.0</v>
      </c>
      <c r="K20" s="7"/>
      <c r="L20" s="7"/>
      <c r="M20" s="7">
        <f t="shared" si="2"/>
        <v>42</v>
      </c>
      <c r="N20" s="19">
        <v>11.0</v>
      </c>
      <c r="O20" s="19">
        <v>12.0</v>
      </c>
      <c r="P20" s="19">
        <v>7.0</v>
      </c>
      <c r="Q20" s="19">
        <v>28.0</v>
      </c>
      <c r="R20" s="19">
        <v>0.0</v>
      </c>
      <c r="S20" s="19">
        <v>0.0</v>
      </c>
      <c r="T20" s="19">
        <v>0.0</v>
      </c>
      <c r="U20" s="19">
        <v>0.0</v>
      </c>
      <c r="V20" s="7"/>
      <c r="W20" s="7"/>
      <c r="X20" s="7">
        <f t="shared" si="3"/>
        <v>58</v>
      </c>
      <c r="Y20" s="7">
        <f t="shared" ref="Y20:AH20" si="26">sum(C20+N20)</f>
        <v>20</v>
      </c>
      <c r="Z20" s="7">
        <f t="shared" si="26"/>
        <v>25</v>
      </c>
      <c r="AA20" s="7">
        <f t="shared" si="26"/>
        <v>17</v>
      </c>
      <c r="AB20" s="7">
        <f t="shared" si="26"/>
        <v>38</v>
      </c>
      <c r="AC20" s="7">
        <f t="shared" si="26"/>
        <v>0</v>
      </c>
      <c r="AD20" s="7">
        <f t="shared" si="26"/>
        <v>0</v>
      </c>
      <c r="AE20" s="7">
        <f t="shared" si="26"/>
        <v>0</v>
      </c>
      <c r="AF20" s="7">
        <f t="shared" si="26"/>
        <v>0</v>
      </c>
      <c r="AG20" s="7">
        <f t="shared" si="26"/>
        <v>0</v>
      </c>
      <c r="AH20" s="7">
        <f t="shared" si="26"/>
        <v>0</v>
      </c>
      <c r="AI20" s="24">
        <f t="shared" si="5"/>
        <v>3</v>
      </c>
      <c r="AJ20" s="23">
        <f t="shared" si="6"/>
        <v>25</v>
      </c>
      <c r="AK20" s="23">
        <f t="array" ref="AK20">AVEDEV(IF(Y20:AG20&gt;0,Y20:AG20))</f>
        <v>6.5</v>
      </c>
      <c r="AL20" s="23">
        <f>AVEDEV(AJ18:AJ20)</f>
        <v>3.703703704</v>
      </c>
      <c r="AM20" s="12" t="s">
        <v>77</v>
      </c>
    </row>
    <row r="21" ht="15.75" customHeight="1">
      <c r="A21" s="10">
        <v>45212.0</v>
      </c>
      <c r="B21" s="19">
        <v>0.0</v>
      </c>
      <c r="C21" s="19">
        <v>9.0</v>
      </c>
      <c r="D21" s="19">
        <v>17.0</v>
      </c>
      <c r="E21" s="19">
        <v>7.0</v>
      </c>
      <c r="F21" s="19">
        <v>12.0</v>
      </c>
      <c r="G21" s="19">
        <v>0.0</v>
      </c>
      <c r="H21" s="19">
        <v>0.0</v>
      </c>
      <c r="I21" s="19">
        <v>0.0</v>
      </c>
      <c r="J21" s="19">
        <v>0.0</v>
      </c>
      <c r="K21" s="7"/>
      <c r="L21" s="7"/>
      <c r="M21" s="7">
        <f t="shared" si="2"/>
        <v>45</v>
      </c>
      <c r="N21" s="19">
        <v>4.0</v>
      </c>
      <c r="O21" s="19">
        <v>33.0</v>
      </c>
      <c r="P21" s="19">
        <v>3.0</v>
      </c>
      <c r="Q21" s="19">
        <v>12.0</v>
      </c>
      <c r="R21" s="19">
        <v>3.0</v>
      </c>
      <c r="S21" s="19">
        <v>0.0</v>
      </c>
      <c r="T21" s="19">
        <v>0.0</v>
      </c>
      <c r="U21" s="19">
        <v>0.0</v>
      </c>
      <c r="V21" s="7"/>
      <c r="W21" s="7"/>
      <c r="X21" s="7">
        <f t="shared" si="3"/>
        <v>55</v>
      </c>
      <c r="Y21" s="7">
        <f t="shared" ref="Y21:AH21" si="27">sum(C21+N21)</f>
        <v>13</v>
      </c>
      <c r="Z21" s="7">
        <f t="shared" si="27"/>
        <v>50</v>
      </c>
      <c r="AA21" s="7">
        <f t="shared" si="27"/>
        <v>10</v>
      </c>
      <c r="AB21" s="7">
        <f t="shared" si="27"/>
        <v>24</v>
      </c>
      <c r="AC21" s="7">
        <f t="shared" si="27"/>
        <v>3</v>
      </c>
      <c r="AD21" s="7">
        <f t="shared" si="27"/>
        <v>0</v>
      </c>
      <c r="AE21" s="7">
        <f t="shared" si="27"/>
        <v>0</v>
      </c>
      <c r="AF21" s="7">
        <f t="shared" si="27"/>
        <v>0</v>
      </c>
      <c r="AG21" s="7">
        <f t="shared" si="27"/>
        <v>0</v>
      </c>
      <c r="AH21" s="7">
        <f t="shared" si="27"/>
        <v>0</v>
      </c>
      <c r="AI21" s="24">
        <f t="shared" si="5"/>
        <v>4</v>
      </c>
      <c r="AJ21" s="23">
        <f t="shared" si="6"/>
        <v>20</v>
      </c>
      <c r="AK21" s="23">
        <f t="array" ref="AK21">AVEDEV(IF(Y21:AG21&gt;0,Y21:AG21))</f>
        <v>13.6</v>
      </c>
      <c r="AL21" s="23">
        <f t="shared" ref="AL21:AL56" si="29">AVEDEV(AJ18:AJ21)</f>
        <v>3.333333333</v>
      </c>
      <c r="AM21" s="12" t="s">
        <v>77</v>
      </c>
    </row>
    <row r="22" ht="15.75" customHeight="1">
      <c r="A22" s="10">
        <v>45215.0</v>
      </c>
      <c r="B22" s="19">
        <v>0.0</v>
      </c>
      <c r="C22" s="19">
        <v>10.0</v>
      </c>
      <c r="D22" s="19">
        <v>7.0</v>
      </c>
      <c r="E22" s="19">
        <v>17.0</v>
      </c>
      <c r="F22" s="19">
        <v>5.0</v>
      </c>
      <c r="G22" s="19">
        <v>0.0</v>
      </c>
      <c r="H22" s="19">
        <v>0.0</v>
      </c>
      <c r="I22" s="19">
        <v>0.0</v>
      </c>
      <c r="J22" s="19">
        <v>0.0</v>
      </c>
      <c r="K22" s="7"/>
      <c r="L22" s="7"/>
      <c r="M22" s="7">
        <f t="shared" si="2"/>
        <v>39</v>
      </c>
      <c r="N22" s="19">
        <v>6.0</v>
      </c>
      <c r="O22" s="19">
        <v>7.0</v>
      </c>
      <c r="P22" s="19">
        <v>31.0</v>
      </c>
      <c r="Q22" s="19">
        <v>17.0</v>
      </c>
      <c r="R22" s="19">
        <v>0.0</v>
      </c>
      <c r="S22" s="19">
        <v>0.0</v>
      </c>
      <c r="T22" s="19">
        <v>0.0</v>
      </c>
      <c r="U22" s="19">
        <v>0.0</v>
      </c>
      <c r="V22" s="7"/>
      <c r="W22" s="7"/>
      <c r="X22" s="7">
        <f t="shared" si="3"/>
        <v>61</v>
      </c>
      <c r="Y22" s="7">
        <f t="shared" ref="Y22:AH22" si="28">sum(C22+N22)</f>
        <v>16</v>
      </c>
      <c r="Z22" s="7">
        <f t="shared" si="28"/>
        <v>14</v>
      </c>
      <c r="AA22" s="7">
        <f t="shared" si="28"/>
        <v>48</v>
      </c>
      <c r="AB22" s="7">
        <f t="shared" si="28"/>
        <v>22</v>
      </c>
      <c r="AC22" s="7">
        <f t="shared" si="28"/>
        <v>0</v>
      </c>
      <c r="AD22" s="7">
        <f t="shared" si="28"/>
        <v>0</v>
      </c>
      <c r="AE22" s="7">
        <f t="shared" si="28"/>
        <v>0</v>
      </c>
      <c r="AF22" s="7">
        <f t="shared" si="28"/>
        <v>0</v>
      </c>
      <c r="AG22" s="7">
        <f t="shared" si="28"/>
        <v>0</v>
      </c>
      <c r="AH22" s="7">
        <f t="shared" si="28"/>
        <v>0</v>
      </c>
      <c r="AI22" s="24">
        <f t="shared" si="5"/>
        <v>3</v>
      </c>
      <c r="AJ22" s="23">
        <f t="shared" si="6"/>
        <v>25</v>
      </c>
      <c r="AK22" s="23">
        <f t="array" ref="AK22">AVEDEV(IF(Y22:AG22&gt;0,Y22:AG22))</f>
        <v>11.5</v>
      </c>
      <c r="AL22" s="23">
        <f t="shared" si="29"/>
        <v>3.333333333</v>
      </c>
      <c r="AM22" s="12" t="s">
        <v>77</v>
      </c>
    </row>
    <row r="23" ht="15.75" customHeight="1">
      <c r="A23" s="10">
        <v>45216.0</v>
      </c>
      <c r="B23" s="19">
        <v>0.0</v>
      </c>
      <c r="C23" s="19">
        <v>21.0</v>
      </c>
      <c r="D23" s="19">
        <v>7.0</v>
      </c>
      <c r="E23" s="19">
        <v>8.0</v>
      </c>
      <c r="F23" s="19">
        <v>8.0</v>
      </c>
      <c r="G23" s="19">
        <v>5.0</v>
      </c>
      <c r="H23" s="19">
        <v>0.0</v>
      </c>
      <c r="I23" s="19">
        <v>0.0</v>
      </c>
      <c r="J23" s="19">
        <v>0.0</v>
      </c>
      <c r="K23" s="7"/>
      <c r="L23" s="7"/>
      <c r="M23" s="7">
        <f t="shared" si="2"/>
        <v>49</v>
      </c>
      <c r="N23" s="19">
        <v>30.0</v>
      </c>
      <c r="O23" s="19">
        <v>6.0</v>
      </c>
      <c r="P23" s="19">
        <v>2.0</v>
      </c>
      <c r="Q23" s="19">
        <v>2.0</v>
      </c>
      <c r="R23" s="19">
        <v>11.0</v>
      </c>
      <c r="S23" s="19">
        <v>0.0</v>
      </c>
      <c r="T23" s="19">
        <v>0.0</v>
      </c>
      <c r="U23" s="19">
        <v>0.0</v>
      </c>
      <c r="V23" s="7"/>
      <c r="W23" s="7"/>
      <c r="X23" s="7">
        <f t="shared" si="3"/>
        <v>51</v>
      </c>
      <c r="Y23" s="7">
        <f t="shared" ref="Y23:AH23" si="30">sum(C23+N23)</f>
        <v>51</v>
      </c>
      <c r="Z23" s="7">
        <f t="shared" si="30"/>
        <v>13</v>
      </c>
      <c r="AA23" s="7">
        <f t="shared" si="30"/>
        <v>10</v>
      </c>
      <c r="AB23" s="7">
        <f t="shared" si="30"/>
        <v>10</v>
      </c>
      <c r="AC23" s="7">
        <f t="shared" si="30"/>
        <v>16</v>
      </c>
      <c r="AD23" s="7">
        <f t="shared" si="30"/>
        <v>0</v>
      </c>
      <c r="AE23" s="7">
        <f t="shared" si="30"/>
        <v>0</v>
      </c>
      <c r="AF23" s="7">
        <f t="shared" si="30"/>
        <v>0</v>
      </c>
      <c r="AG23" s="7">
        <f t="shared" si="30"/>
        <v>0</v>
      </c>
      <c r="AH23" s="7">
        <f t="shared" si="30"/>
        <v>0</v>
      </c>
      <c r="AI23" s="24">
        <f t="shared" si="5"/>
        <v>4</v>
      </c>
      <c r="AJ23" s="23">
        <f t="shared" si="6"/>
        <v>20</v>
      </c>
      <c r="AK23" s="23">
        <f t="array" ref="AK23">AVEDEV(IF(Y23:AG23&gt;0,Y23:AG23))</f>
        <v>12.4</v>
      </c>
      <c r="AL23" s="23">
        <f t="shared" si="29"/>
        <v>2.5</v>
      </c>
      <c r="AM23" s="12" t="s">
        <v>77</v>
      </c>
    </row>
    <row r="24" ht="15.75" customHeight="1">
      <c r="A24" s="10">
        <v>45217.0</v>
      </c>
      <c r="B24" s="19">
        <v>0.0</v>
      </c>
      <c r="C24" s="19">
        <v>9.0</v>
      </c>
      <c r="D24" s="19">
        <v>7.0</v>
      </c>
      <c r="E24" s="19">
        <v>7.0</v>
      </c>
      <c r="F24" s="19">
        <v>8.0</v>
      </c>
      <c r="G24" s="19">
        <v>8.0</v>
      </c>
      <c r="H24" s="19">
        <v>12.0</v>
      </c>
      <c r="I24" s="19">
        <v>7.0</v>
      </c>
      <c r="J24" s="19">
        <v>0.0</v>
      </c>
      <c r="K24" s="7"/>
      <c r="L24" s="7"/>
      <c r="M24" s="7">
        <f t="shared" si="2"/>
        <v>58</v>
      </c>
      <c r="N24" s="19">
        <v>1.0</v>
      </c>
      <c r="O24" s="19">
        <v>5.0</v>
      </c>
      <c r="P24" s="19">
        <v>5.0</v>
      </c>
      <c r="Q24" s="19">
        <v>2.0</v>
      </c>
      <c r="R24" s="19">
        <v>2.0</v>
      </c>
      <c r="S24" s="19">
        <v>12.0</v>
      </c>
      <c r="T24" s="19">
        <v>15.0</v>
      </c>
      <c r="U24" s="19">
        <v>0.0</v>
      </c>
      <c r="V24" s="7"/>
      <c r="W24" s="7"/>
      <c r="X24" s="7">
        <f t="shared" si="3"/>
        <v>42</v>
      </c>
      <c r="Y24" s="7">
        <f t="shared" ref="Y24:AH24" si="31">sum(C24+N24)</f>
        <v>10</v>
      </c>
      <c r="Z24" s="7">
        <f t="shared" si="31"/>
        <v>12</v>
      </c>
      <c r="AA24" s="7">
        <f t="shared" si="31"/>
        <v>12</v>
      </c>
      <c r="AB24" s="7">
        <f t="shared" si="31"/>
        <v>10</v>
      </c>
      <c r="AC24" s="7">
        <f t="shared" si="31"/>
        <v>10</v>
      </c>
      <c r="AD24" s="7">
        <f t="shared" si="31"/>
        <v>24</v>
      </c>
      <c r="AE24" s="7">
        <f t="shared" si="31"/>
        <v>22</v>
      </c>
      <c r="AF24" s="7">
        <f t="shared" si="31"/>
        <v>0</v>
      </c>
      <c r="AG24" s="7">
        <f t="shared" si="31"/>
        <v>0</v>
      </c>
      <c r="AH24" s="7">
        <f t="shared" si="31"/>
        <v>0</v>
      </c>
      <c r="AI24" s="24">
        <f t="shared" si="5"/>
        <v>6</v>
      </c>
      <c r="AJ24" s="23">
        <f t="shared" si="6"/>
        <v>14.28571429</v>
      </c>
      <c r="AK24" s="23">
        <f t="array" ref="AK24">AVEDEV(IF(Y24:AG24&gt;0,Y24:AG24))</f>
        <v>4.979591837</v>
      </c>
      <c r="AL24" s="23">
        <f t="shared" si="29"/>
        <v>2.767857143</v>
      </c>
      <c r="AM24" s="12" t="s">
        <v>77</v>
      </c>
    </row>
    <row r="25" ht="15.75" customHeight="1">
      <c r="A25" s="10">
        <v>45218.0</v>
      </c>
      <c r="B25" s="19">
        <v>0.0</v>
      </c>
      <c r="C25" s="19">
        <v>9.0</v>
      </c>
      <c r="D25" s="19">
        <v>7.0</v>
      </c>
      <c r="E25" s="19">
        <v>13.0</v>
      </c>
      <c r="F25" s="19">
        <v>9.0</v>
      </c>
      <c r="G25" s="19">
        <v>9.0</v>
      </c>
      <c r="H25" s="19">
        <v>7.0</v>
      </c>
      <c r="I25" s="19">
        <v>0.0</v>
      </c>
      <c r="J25" s="19">
        <v>0.0</v>
      </c>
      <c r="K25" s="7"/>
      <c r="L25" s="7"/>
      <c r="M25" s="7">
        <f t="shared" si="2"/>
        <v>54</v>
      </c>
      <c r="N25" s="19">
        <v>1.0</v>
      </c>
      <c r="O25" s="19">
        <v>5.0</v>
      </c>
      <c r="P25" s="19">
        <v>15.0</v>
      </c>
      <c r="Q25" s="19">
        <v>1.0</v>
      </c>
      <c r="R25" s="19">
        <v>11.0</v>
      </c>
      <c r="S25" s="19">
        <v>13.0</v>
      </c>
      <c r="T25" s="19">
        <v>0.0</v>
      </c>
      <c r="U25" s="19">
        <v>0.0</v>
      </c>
      <c r="V25" s="7"/>
      <c r="W25" s="7"/>
      <c r="X25" s="7">
        <f t="shared" si="3"/>
        <v>46</v>
      </c>
      <c r="Y25" s="7">
        <f t="shared" ref="Y25:AH25" si="32">sum(C25+N25)</f>
        <v>10</v>
      </c>
      <c r="Z25" s="7">
        <f t="shared" si="32"/>
        <v>12</v>
      </c>
      <c r="AA25" s="7">
        <f t="shared" si="32"/>
        <v>28</v>
      </c>
      <c r="AB25" s="7">
        <f t="shared" si="32"/>
        <v>10</v>
      </c>
      <c r="AC25" s="7">
        <f t="shared" si="32"/>
        <v>20</v>
      </c>
      <c r="AD25" s="7">
        <f t="shared" si="32"/>
        <v>20</v>
      </c>
      <c r="AE25" s="7">
        <f t="shared" si="32"/>
        <v>0</v>
      </c>
      <c r="AF25" s="7">
        <f t="shared" si="32"/>
        <v>0</v>
      </c>
      <c r="AG25" s="7">
        <f t="shared" si="32"/>
        <v>0</v>
      </c>
      <c r="AH25" s="7">
        <f t="shared" si="32"/>
        <v>0</v>
      </c>
      <c r="AI25" s="24">
        <f t="shared" si="5"/>
        <v>5</v>
      </c>
      <c r="AJ25" s="23">
        <f t="shared" si="6"/>
        <v>16.66666667</v>
      </c>
      <c r="AK25" s="23">
        <f t="array" ref="AK25">AVEDEV(IF(Y25:AG25&gt;0,Y25:AG25))</f>
        <v>6</v>
      </c>
      <c r="AL25" s="23">
        <f t="shared" si="29"/>
        <v>3.511904762</v>
      </c>
      <c r="AM25" s="12" t="s">
        <v>77</v>
      </c>
    </row>
    <row r="26" ht="15.75" customHeight="1">
      <c r="A26" s="10">
        <v>45219.0</v>
      </c>
      <c r="B26" s="19">
        <v>0.0</v>
      </c>
      <c r="C26" s="19">
        <v>7.0</v>
      </c>
      <c r="D26" s="19">
        <v>7.0</v>
      </c>
      <c r="E26" s="19">
        <v>30.0</v>
      </c>
      <c r="F26" s="19">
        <v>2.0</v>
      </c>
      <c r="G26" s="19">
        <v>0.0</v>
      </c>
      <c r="H26" s="19">
        <v>0.0</v>
      </c>
      <c r="I26" s="19">
        <v>0.0</v>
      </c>
      <c r="J26" s="19">
        <v>0.0</v>
      </c>
      <c r="K26" s="7"/>
      <c r="L26" s="7"/>
      <c r="M26" s="7">
        <f t="shared" si="2"/>
        <v>46</v>
      </c>
      <c r="N26" s="19">
        <v>3.0</v>
      </c>
      <c r="O26" s="19">
        <v>3.0</v>
      </c>
      <c r="P26" s="19">
        <v>43.0</v>
      </c>
      <c r="Q26" s="19">
        <v>5.0</v>
      </c>
      <c r="R26" s="19">
        <v>0.0</v>
      </c>
      <c r="S26" s="19">
        <v>0.0</v>
      </c>
      <c r="T26" s="19">
        <v>0.0</v>
      </c>
      <c r="U26" s="19">
        <v>0.0</v>
      </c>
      <c r="V26" s="7"/>
      <c r="W26" s="7"/>
      <c r="X26" s="7">
        <f t="shared" si="3"/>
        <v>54</v>
      </c>
      <c r="Y26" s="7">
        <f t="shared" ref="Y26:AH26" si="33">sum(C26+N26)</f>
        <v>10</v>
      </c>
      <c r="Z26" s="7">
        <f t="shared" si="33"/>
        <v>10</v>
      </c>
      <c r="AA26" s="7">
        <f t="shared" si="33"/>
        <v>73</v>
      </c>
      <c r="AB26" s="7">
        <f t="shared" si="33"/>
        <v>7</v>
      </c>
      <c r="AC26" s="7">
        <f t="shared" si="33"/>
        <v>0</v>
      </c>
      <c r="AD26" s="7">
        <f t="shared" si="33"/>
        <v>0</v>
      </c>
      <c r="AE26" s="7">
        <f t="shared" si="33"/>
        <v>0</v>
      </c>
      <c r="AF26" s="7">
        <f t="shared" si="33"/>
        <v>0</v>
      </c>
      <c r="AG26" s="7">
        <f t="shared" si="33"/>
        <v>0</v>
      </c>
      <c r="AH26" s="7">
        <f t="shared" si="33"/>
        <v>0</v>
      </c>
      <c r="AI26" s="24">
        <f t="shared" si="5"/>
        <v>3</v>
      </c>
      <c r="AJ26" s="23">
        <f t="shared" si="6"/>
        <v>25</v>
      </c>
      <c r="AK26" s="23">
        <f t="array" ref="AK26">AVEDEV(IF(Y26:AG26&gt;0,Y26:AG26))</f>
        <v>24</v>
      </c>
      <c r="AL26" s="23">
        <f t="shared" si="29"/>
        <v>3.511904762</v>
      </c>
      <c r="AM26" s="12" t="s">
        <v>77</v>
      </c>
    </row>
    <row r="27" ht="15.75" customHeight="1">
      <c r="A27" s="10">
        <v>45222.0</v>
      </c>
      <c r="B27" s="19">
        <v>0.0</v>
      </c>
      <c r="C27" s="19">
        <v>8.0</v>
      </c>
      <c r="D27" s="19">
        <v>7.0</v>
      </c>
      <c r="E27" s="19">
        <v>11.0</v>
      </c>
      <c r="F27" s="19">
        <v>9.0</v>
      </c>
      <c r="G27" s="19">
        <v>7.0</v>
      </c>
      <c r="H27" s="19">
        <v>8.0</v>
      </c>
      <c r="I27" s="19">
        <v>7.0</v>
      </c>
      <c r="J27" s="19">
        <v>2.0</v>
      </c>
      <c r="K27" s="7"/>
      <c r="L27" s="7"/>
      <c r="M27" s="7">
        <f t="shared" si="2"/>
        <v>59</v>
      </c>
      <c r="N27" s="19">
        <v>2.0</v>
      </c>
      <c r="O27" s="19">
        <v>3.0</v>
      </c>
      <c r="P27" s="19">
        <v>10.0</v>
      </c>
      <c r="Q27" s="19">
        <v>13.0</v>
      </c>
      <c r="R27" s="19">
        <v>5.0</v>
      </c>
      <c r="S27" s="19">
        <v>2.0</v>
      </c>
      <c r="T27" s="19">
        <v>3.0</v>
      </c>
      <c r="U27" s="19">
        <v>3.0</v>
      </c>
      <c r="V27" s="7"/>
      <c r="W27" s="7"/>
      <c r="X27" s="7">
        <f t="shared" si="3"/>
        <v>41</v>
      </c>
      <c r="Y27" s="7">
        <f t="shared" ref="Y27:AH27" si="34">sum(C27+N27)</f>
        <v>10</v>
      </c>
      <c r="Z27" s="7">
        <f t="shared" si="34"/>
        <v>10</v>
      </c>
      <c r="AA27" s="7">
        <f t="shared" si="34"/>
        <v>21</v>
      </c>
      <c r="AB27" s="7">
        <f t="shared" si="34"/>
        <v>22</v>
      </c>
      <c r="AC27" s="7">
        <f t="shared" si="34"/>
        <v>12</v>
      </c>
      <c r="AD27" s="7">
        <f t="shared" si="34"/>
        <v>10</v>
      </c>
      <c r="AE27" s="7">
        <f t="shared" si="34"/>
        <v>10</v>
      </c>
      <c r="AF27" s="7">
        <f t="shared" si="34"/>
        <v>5</v>
      </c>
      <c r="AG27" s="7">
        <f t="shared" si="34"/>
        <v>0</v>
      </c>
      <c r="AH27" s="7">
        <f t="shared" si="34"/>
        <v>0</v>
      </c>
      <c r="AI27" s="24">
        <f t="shared" si="5"/>
        <v>7</v>
      </c>
      <c r="AJ27" s="23">
        <f t="shared" si="6"/>
        <v>12.5</v>
      </c>
      <c r="AK27" s="23">
        <f t="array" ref="AK27">AVEDEV(IF(Y27:AG27&gt;0,Y27:AG27))</f>
        <v>4.5</v>
      </c>
      <c r="AL27" s="23">
        <f t="shared" si="29"/>
        <v>3.943452381</v>
      </c>
      <c r="AM27" s="12" t="s">
        <v>77</v>
      </c>
    </row>
    <row r="28" ht="15.75" customHeight="1">
      <c r="A28" s="10">
        <v>45223.0</v>
      </c>
      <c r="B28" s="19">
        <v>0.0</v>
      </c>
      <c r="C28" s="19">
        <v>9.0</v>
      </c>
      <c r="D28" s="19">
        <v>18.0</v>
      </c>
      <c r="E28" s="19">
        <v>19.0</v>
      </c>
      <c r="F28" s="19">
        <v>4.0</v>
      </c>
      <c r="G28" s="19">
        <v>0.0</v>
      </c>
      <c r="H28" s="19">
        <v>0.0</v>
      </c>
      <c r="I28" s="19">
        <v>0.0</v>
      </c>
      <c r="J28" s="19">
        <v>0.0</v>
      </c>
      <c r="K28" s="7"/>
      <c r="L28" s="7"/>
      <c r="M28" s="7">
        <f t="shared" si="2"/>
        <v>50</v>
      </c>
      <c r="N28" s="19">
        <v>14.0</v>
      </c>
      <c r="O28" s="19">
        <v>15.0</v>
      </c>
      <c r="P28" s="19">
        <v>16.0</v>
      </c>
      <c r="Q28" s="19">
        <v>5.0</v>
      </c>
      <c r="R28" s="19">
        <v>0.0</v>
      </c>
      <c r="S28" s="19">
        <v>0.0</v>
      </c>
      <c r="T28" s="19">
        <v>0.0</v>
      </c>
      <c r="U28" s="19">
        <v>0.0</v>
      </c>
      <c r="V28" s="7"/>
      <c r="W28" s="7"/>
      <c r="X28" s="7">
        <f t="shared" si="3"/>
        <v>50</v>
      </c>
      <c r="Y28" s="7">
        <f t="shared" ref="Y28:AH28" si="35">sum(C28+N28)</f>
        <v>23</v>
      </c>
      <c r="Z28" s="7">
        <f t="shared" si="35"/>
        <v>33</v>
      </c>
      <c r="AA28" s="7">
        <f t="shared" si="35"/>
        <v>35</v>
      </c>
      <c r="AB28" s="7">
        <f t="shared" si="35"/>
        <v>9</v>
      </c>
      <c r="AC28" s="7">
        <f t="shared" si="35"/>
        <v>0</v>
      </c>
      <c r="AD28" s="7">
        <f t="shared" si="35"/>
        <v>0</v>
      </c>
      <c r="AE28" s="7">
        <f t="shared" si="35"/>
        <v>0</v>
      </c>
      <c r="AF28" s="7">
        <f t="shared" si="35"/>
        <v>0</v>
      </c>
      <c r="AG28" s="7">
        <f t="shared" si="35"/>
        <v>0</v>
      </c>
      <c r="AH28" s="7">
        <f t="shared" si="35"/>
        <v>0</v>
      </c>
      <c r="AI28" s="24">
        <f t="shared" si="5"/>
        <v>3</v>
      </c>
      <c r="AJ28" s="23">
        <f t="shared" si="6"/>
        <v>25</v>
      </c>
      <c r="AK28" s="23">
        <f t="array" ref="AK28">AVEDEV(IF(Y28:AG28&gt;0,Y28:AG28))</f>
        <v>9</v>
      </c>
      <c r="AL28" s="23">
        <f t="shared" si="29"/>
        <v>5.208333333</v>
      </c>
      <c r="AM28" s="12" t="s">
        <v>77</v>
      </c>
    </row>
    <row r="29" ht="15.75" customHeight="1">
      <c r="A29" s="10">
        <v>45224.0</v>
      </c>
      <c r="B29" s="19">
        <v>0.0</v>
      </c>
      <c r="C29" s="19">
        <v>8.0</v>
      </c>
      <c r="D29" s="19">
        <v>22.0</v>
      </c>
      <c r="E29" s="19">
        <v>10.0</v>
      </c>
      <c r="F29" s="19">
        <v>7.0</v>
      </c>
      <c r="G29" s="19">
        <v>2.0</v>
      </c>
      <c r="H29" s="19">
        <v>0.0</v>
      </c>
      <c r="I29" s="19">
        <v>0.0</v>
      </c>
      <c r="J29" s="19">
        <v>0.0</v>
      </c>
      <c r="K29" s="7"/>
      <c r="L29" s="7"/>
      <c r="M29" s="7">
        <f t="shared" si="2"/>
        <v>49</v>
      </c>
      <c r="N29" s="19">
        <v>11.0</v>
      </c>
      <c r="O29" s="19">
        <v>20.0</v>
      </c>
      <c r="P29" s="19">
        <v>16.0</v>
      </c>
      <c r="Q29" s="19">
        <v>3.0</v>
      </c>
      <c r="R29" s="19">
        <v>1.0</v>
      </c>
      <c r="S29" s="19">
        <v>0.0</v>
      </c>
      <c r="T29" s="19">
        <v>0.0</v>
      </c>
      <c r="U29" s="19">
        <v>0.0</v>
      </c>
      <c r="V29" s="7"/>
      <c r="W29" s="7"/>
      <c r="X29" s="7">
        <f t="shared" si="3"/>
        <v>51</v>
      </c>
      <c r="Y29" s="7">
        <f t="shared" ref="Y29:AH29" si="36">sum(C29+N29)</f>
        <v>19</v>
      </c>
      <c r="Z29" s="7">
        <f t="shared" si="36"/>
        <v>42</v>
      </c>
      <c r="AA29" s="7">
        <f t="shared" si="36"/>
        <v>26</v>
      </c>
      <c r="AB29" s="7">
        <f t="shared" si="36"/>
        <v>10</v>
      </c>
      <c r="AC29" s="7">
        <f t="shared" si="36"/>
        <v>3</v>
      </c>
      <c r="AD29" s="7">
        <f t="shared" si="36"/>
        <v>0</v>
      </c>
      <c r="AE29" s="7">
        <f t="shared" si="36"/>
        <v>0</v>
      </c>
      <c r="AF29" s="7">
        <f t="shared" si="36"/>
        <v>0</v>
      </c>
      <c r="AG29" s="7">
        <f t="shared" si="36"/>
        <v>0</v>
      </c>
      <c r="AH29" s="7">
        <f t="shared" si="36"/>
        <v>0</v>
      </c>
      <c r="AI29" s="24">
        <f t="shared" si="5"/>
        <v>4</v>
      </c>
      <c r="AJ29" s="23">
        <f t="shared" si="6"/>
        <v>20</v>
      </c>
      <c r="AK29" s="23">
        <f t="array" ref="AK29">AVEDEV(IF(Y29:AG29&gt;0,Y29:AG29))</f>
        <v>11.2</v>
      </c>
      <c r="AL29" s="23">
        <f t="shared" si="29"/>
        <v>4.375</v>
      </c>
      <c r="AM29" s="12" t="s">
        <v>77</v>
      </c>
    </row>
    <row r="30" ht="15.75" customHeight="1">
      <c r="A30" s="10">
        <v>45225.0</v>
      </c>
      <c r="B30" s="21">
        <v>0.0</v>
      </c>
      <c r="C30" s="21">
        <v>8.0</v>
      </c>
      <c r="D30" s="21">
        <v>7.0</v>
      </c>
      <c r="E30" s="21">
        <v>11.0</v>
      </c>
      <c r="F30" s="21">
        <v>8.0</v>
      </c>
      <c r="G30" s="21">
        <v>9.0</v>
      </c>
      <c r="H30" s="21">
        <v>0.0</v>
      </c>
      <c r="I30" s="21">
        <v>0.0</v>
      </c>
      <c r="J30" s="21">
        <v>0.0</v>
      </c>
      <c r="K30" s="7"/>
      <c r="L30" s="7"/>
      <c r="M30" s="7">
        <f t="shared" si="2"/>
        <v>43</v>
      </c>
      <c r="N30" s="21">
        <v>6.0</v>
      </c>
      <c r="O30" s="21">
        <v>3.0</v>
      </c>
      <c r="P30" s="21">
        <v>13.0</v>
      </c>
      <c r="Q30" s="21">
        <v>5.0</v>
      </c>
      <c r="R30" s="21">
        <v>30.0</v>
      </c>
      <c r="S30" s="21">
        <v>0.0</v>
      </c>
      <c r="T30" s="21">
        <v>0.0</v>
      </c>
      <c r="U30" s="21">
        <v>0.0</v>
      </c>
      <c r="V30" s="7"/>
      <c r="W30" s="7"/>
      <c r="X30" s="7">
        <f t="shared" si="3"/>
        <v>57</v>
      </c>
      <c r="Y30" s="7">
        <f t="shared" ref="Y30:AH30" si="37">sum(C30+N30)</f>
        <v>14</v>
      </c>
      <c r="Z30" s="7">
        <f t="shared" si="37"/>
        <v>10</v>
      </c>
      <c r="AA30" s="7">
        <f t="shared" si="37"/>
        <v>24</v>
      </c>
      <c r="AB30" s="7">
        <f t="shared" si="37"/>
        <v>13</v>
      </c>
      <c r="AC30" s="7">
        <f t="shared" si="37"/>
        <v>39</v>
      </c>
      <c r="AD30" s="7">
        <f t="shared" si="37"/>
        <v>0</v>
      </c>
      <c r="AE30" s="7">
        <f t="shared" si="37"/>
        <v>0</v>
      </c>
      <c r="AF30" s="7">
        <f t="shared" si="37"/>
        <v>0</v>
      </c>
      <c r="AG30" s="7">
        <f t="shared" si="37"/>
        <v>0</v>
      </c>
      <c r="AH30" s="7">
        <f t="shared" si="37"/>
        <v>0</v>
      </c>
      <c r="AI30" s="24">
        <f t="shared" si="5"/>
        <v>4</v>
      </c>
      <c r="AJ30" s="23">
        <f t="shared" si="6"/>
        <v>20</v>
      </c>
      <c r="AK30" s="23">
        <f t="array" ref="AK30">AVEDEV(IF(Y30:AG30&gt;0,Y30:AG30))</f>
        <v>9.2</v>
      </c>
      <c r="AL30" s="23">
        <f t="shared" si="29"/>
        <v>3.4375</v>
      </c>
      <c r="AM30" s="12" t="s">
        <v>77</v>
      </c>
    </row>
    <row r="31" ht="15.75" customHeight="1">
      <c r="A31" s="10">
        <v>45226.0</v>
      </c>
      <c r="B31" s="21">
        <v>0.0</v>
      </c>
      <c r="C31" s="21">
        <v>9.0</v>
      </c>
      <c r="D31" s="21">
        <v>8.0</v>
      </c>
      <c r="E31" s="21">
        <v>11.0</v>
      </c>
      <c r="F31" s="21">
        <v>7.0</v>
      </c>
      <c r="G31" s="21">
        <v>13.0</v>
      </c>
      <c r="H31" s="21">
        <v>7.0</v>
      </c>
      <c r="I31" s="21">
        <v>7.0</v>
      </c>
      <c r="J31" s="21">
        <v>0.0</v>
      </c>
      <c r="K31" s="7"/>
      <c r="L31" s="7"/>
      <c r="M31" s="7">
        <f t="shared" si="2"/>
        <v>62</v>
      </c>
      <c r="N31" s="21">
        <v>5.0</v>
      </c>
      <c r="O31" s="21">
        <v>2.0</v>
      </c>
      <c r="P31" s="21">
        <v>6.0</v>
      </c>
      <c r="Q31" s="21">
        <v>4.0</v>
      </c>
      <c r="R31" s="21">
        <v>13.0</v>
      </c>
      <c r="S31" s="21">
        <v>3.0</v>
      </c>
      <c r="T31" s="21">
        <v>5.0</v>
      </c>
      <c r="U31" s="21">
        <v>0.0</v>
      </c>
      <c r="V31" s="7"/>
      <c r="W31" s="7"/>
      <c r="X31" s="7">
        <f t="shared" si="3"/>
        <v>38</v>
      </c>
      <c r="Y31" s="7">
        <f t="shared" ref="Y31:AH31" si="38">sum(C31+N31)</f>
        <v>14</v>
      </c>
      <c r="Z31" s="7">
        <f t="shared" si="38"/>
        <v>10</v>
      </c>
      <c r="AA31" s="7">
        <f t="shared" si="38"/>
        <v>17</v>
      </c>
      <c r="AB31" s="7">
        <f t="shared" si="38"/>
        <v>11</v>
      </c>
      <c r="AC31" s="7">
        <f t="shared" si="38"/>
        <v>26</v>
      </c>
      <c r="AD31" s="7">
        <f t="shared" si="38"/>
        <v>10</v>
      </c>
      <c r="AE31" s="7">
        <f t="shared" si="38"/>
        <v>12</v>
      </c>
      <c r="AF31" s="7">
        <f t="shared" si="38"/>
        <v>0</v>
      </c>
      <c r="AG31" s="7">
        <f t="shared" si="38"/>
        <v>0</v>
      </c>
      <c r="AH31" s="7">
        <f t="shared" si="38"/>
        <v>0</v>
      </c>
      <c r="AI31" s="24">
        <f t="shared" si="5"/>
        <v>6</v>
      </c>
      <c r="AJ31" s="23">
        <f t="shared" si="6"/>
        <v>14.28571429</v>
      </c>
      <c r="AK31" s="23">
        <f t="array" ref="AK31">AVEDEV(IF(Y31:AG31&gt;0,Y31:AG31))</f>
        <v>4.12244898</v>
      </c>
      <c r="AL31" s="23">
        <f t="shared" si="29"/>
        <v>2.767857143</v>
      </c>
      <c r="AM31" s="12" t="s">
        <v>77</v>
      </c>
    </row>
    <row r="32" ht="15.75" customHeight="1">
      <c r="A32" s="25">
        <v>45229.0</v>
      </c>
      <c r="B32" s="21">
        <v>0.0</v>
      </c>
      <c r="C32" s="21">
        <v>10.0</v>
      </c>
      <c r="D32" s="21">
        <v>8.0</v>
      </c>
      <c r="E32" s="21">
        <v>15.0</v>
      </c>
      <c r="F32" s="21">
        <v>7.0</v>
      </c>
      <c r="G32" s="21">
        <v>9.0</v>
      </c>
      <c r="H32" s="21">
        <v>5.0</v>
      </c>
      <c r="I32" s="21">
        <v>0.0</v>
      </c>
      <c r="J32" s="21">
        <v>0.0</v>
      </c>
      <c r="K32" s="7"/>
      <c r="L32" s="7"/>
      <c r="M32" s="7">
        <f t="shared" si="2"/>
        <v>54</v>
      </c>
      <c r="N32" s="21">
        <v>0.0</v>
      </c>
      <c r="O32" s="21">
        <v>9.0</v>
      </c>
      <c r="P32" s="21">
        <v>21.0</v>
      </c>
      <c r="Q32" s="21">
        <v>4.0</v>
      </c>
      <c r="R32" s="21">
        <v>9.0</v>
      </c>
      <c r="S32" s="21">
        <v>3.0</v>
      </c>
      <c r="T32" s="21">
        <v>0.0</v>
      </c>
      <c r="U32" s="21">
        <v>0.0</v>
      </c>
      <c r="V32" s="7"/>
      <c r="W32" s="7"/>
      <c r="X32" s="7">
        <f t="shared" si="3"/>
        <v>46</v>
      </c>
      <c r="Y32" s="7">
        <f t="shared" ref="Y32:AH32" si="39">sum(C32+N32)</f>
        <v>10</v>
      </c>
      <c r="Z32" s="7">
        <f t="shared" si="39"/>
        <v>17</v>
      </c>
      <c r="AA32" s="7">
        <f t="shared" si="39"/>
        <v>36</v>
      </c>
      <c r="AB32" s="7">
        <f t="shared" si="39"/>
        <v>11</v>
      </c>
      <c r="AC32" s="7">
        <f t="shared" si="39"/>
        <v>18</v>
      </c>
      <c r="AD32" s="7">
        <f t="shared" si="39"/>
        <v>8</v>
      </c>
      <c r="AE32" s="7">
        <f t="shared" si="39"/>
        <v>0</v>
      </c>
      <c r="AF32" s="7">
        <f t="shared" si="39"/>
        <v>0</v>
      </c>
      <c r="AG32" s="7">
        <f t="shared" si="39"/>
        <v>0</v>
      </c>
      <c r="AH32" s="7">
        <f t="shared" si="39"/>
        <v>0</v>
      </c>
      <c r="AI32" s="24">
        <f t="shared" si="5"/>
        <v>5</v>
      </c>
      <c r="AJ32" s="23">
        <f t="shared" si="6"/>
        <v>16.66666667</v>
      </c>
      <c r="AK32" s="23">
        <f t="array" ref="AK32">AVEDEV(IF(Y32:AG32&gt;0,Y32:AG32))</f>
        <v>7</v>
      </c>
      <c r="AL32" s="23">
        <f t="shared" si="29"/>
        <v>2.261904762</v>
      </c>
      <c r="AM32" s="12" t="s">
        <v>77</v>
      </c>
    </row>
    <row r="33" ht="15.75" customHeight="1">
      <c r="A33" s="25">
        <v>45230.0</v>
      </c>
      <c r="B33" s="21">
        <v>0.0</v>
      </c>
      <c r="C33" s="21">
        <v>12.0</v>
      </c>
      <c r="D33" s="21">
        <v>12.0</v>
      </c>
      <c r="E33" s="21">
        <v>21.0</v>
      </c>
      <c r="F33" s="21">
        <v>0.0</v>
      </c>
      <c r="G33" s="21">
        <v>0.0</v>
      </c>
      <c r="H33" s="21">
        <v>0.0</v>
      </c>
      <c r="I33" s="21">
        <v>0.0</v>
      </c>
      <c r="J33" s="21">
        <v>0.0</v>
      </c>
      <c r="K33" s="7"/>
      <c r="L33" s="7"/>
      <c r="M33" s="7">
        <f t="shared" si="2"/>
        <v>45</v>
      </c>
      <c r="N33" s="21">
        <v>15.0</v>
      </c>
      <c r="O33" s="21">
        <v>6.0</v>
      </c>
      <c r="P33" s="21">
        <v>34.0</v>
      </c>
      <c r="Q33" s="21">
        <v>0.0</v>
      </c>
      <c r="R33" s="21">
        <v>0.0</v>
      </c>
      <c r="S33" s="21">
        <v>0.0</v>
      </c>
      <c r="T33" s="21">
        <v>0.0</v>
      </c>
      <c r="U33" s="21">
        <v>0.0</v>
      </c>
      <c r="V33" s="7"/>
      <c r="W33" s="7"/>
      <c r="X33" s="7">
        <f t="shared" si="3"/>
        <v>55</v>
      </c>
      <c r="Y33" s="7">
        <f t="shared" ref="Y33:AH33" si="40">sum(C33+N33)</f>
        <v>27</v>
      </c>
      <c r="Z33" s="7">
        <f t="shared" si="40"/>
        <v>18</v>
      </c>
      <c r="AA33" s="7">
        <f t="shared" si="40"/>
        <v>55</v>
      </c>
      <c r="AB33" s="7">
        <f t="shared" si="40"/>
        <v>0</v>
      </c>
      <c r="AC33" s="7">
        <f t="shared" si="40"/>
        <v>0</v>
      </c>
      <c r="AD33" s="7">
        <f t="shared" si="40"/>
        <v>0</v>
      </c>
      <c r="AE33" s="7">
        <f t="shared" si="40"/>
        <v>0</v>
      </c>
      <c r="AF33" s="7">
        <f t="shared" si="40"/>
        <v>0</v>
      </c>
      <c r="AG33" s="7">
        <f t="shared" si="40"/>
        <v>0</v>
      </c>
      <c r="AH33" s="7">
        <f t="shared" si="40"/>
        <v>0</v>
      </c>
      <c r="AI33" s="24">
        <f t="shared" si="5"/>
        <v>2</v>
      </c>
      <c r="AJ33" s="23">
        <f t="shared" si="6"/>
        <v>33.33333333</v>
      </c>
      <c r="AK33" s="23">
        <f t="array" ref="AK33">AVEDEV(IF(Y33:AG33&gt;0,Y33:AG33))</f>
        <v>14.44444444</v>
      </c>
      <c r="AL33" s="23">
        <f t="shared" si="29"/>
        <v>6.130952381</v>
      </c>
      <c r="AM33" s="12" t="s">
        <v>77</v>
      </c>
    </row>
    <row r="34" ht="15.75" customHeight="1">
      <c r="A34" s="25">
        <v>45231.0</v>
      </c>
      <c r="B34" s="21">
        <v>0.0</v>
      </c>
      <c r="C34" s="21">
        <v>9.0</v>
      </c>
      <c r="D34" s="21">
        <v>8.0</v>
      </c>
      <c r="E34" s="21">
        <v>8.0</v>
      </c>
      <c r="F34" s="21">
        <v>7.0</v>
      </c>
      <c r="G34" s="21">
        <v>7.0</v>
      </c>
      <c r="H34" s="21">
        <v>7.0</v>
      </c>
      <c r="I34" s="21">
        <v>4.0</v>
      </c>
      <c r="J34" s="21">
        <v>0.0</v>
      </c>
      <c r="K34" s="7"/>
      <c r="L34" s="7"/>
      <c r="M34" s="7">
        <f t="shared" si="2"/>
        <v>50</v>
      </c>
      <c r="N34" s="21">
        <v>13.0</v>
      </c>
      <c r="O34" s="21">
        <v>7.0</v>
      </c>
      <c r="P34" s="21">
        <v>2.0</v>
      </c>
      <c r="Q34" s="21">
        <v>6.0</v>
      </c>
      <c r="R34" s="21">
        <v>4.0</v>
      </c>
      <c r="S34" s="21">
        <v>5.0</v>
      </c>
      <c r="T34" s="21">
        <v>13.0</v>
      </c>
      <c r="U34" s="21">
        <v>0.0</v>
      </c>
      <c r="V34" s="7"/>
      <c r="W34" s="7"/>
      <c r="X34" s="7">
        <f t="shared" si="3"/>
        <v>50</v>
      </c>
      <c r="Y34" s="7">
        <f t="shared" ref="Y34:AH34" si="41">sum(C34+N34)</f>
        <v>22</v>
      </c>
      <c r="Z34" s="7">
        <f t="shared" si="41"/>
        <v>15</v>
      </c>
      <c r="AA34" s="7">
        <f t="shared" si="41"/>
        <v>10</v>
      </c>
      <c r="AB34" s="7">
        <f t="shared" si="41"/>
        <v>13</v>
      </c>
      <c r="AC34" s="7">
        <f t="shared" si="41"/>
        <v>11</v>
      </c>
      <c r="AD34" s="7">
        <f t="shared" si="41"/>
        <v>12</v>
      </c>
      <c r="AE34" s="7">
        <f t="shared" si="41"/>
        <v>17</v>
      </c>
      <c r="AF34" s="7">
        <f t="shared" si="41"/>
        <v>0</v>
      </c>
      <c r="AG34" s="7">
        <f t="shared" si="41"/>
        <v>0</v>
      </c>
      <c r="AH34" s="7">
        <f t="shared" si="41"/>
        <v>0</v>
      </c>
      <c r="AI34" s="24">
        <f t="shared" si="5"/>
        <v>6</v>
      </c>
      <c r="AJ34" s="23">
        <f t="shared" si="6"/>
        <v>14.28571429</v>
      </c>
      <c r="AK34" s="23">
        <f t="array" ref="AK34">AVEDEV(IF(Y34:AG34&gt;0,Y34:AG34))</f>
        <v>3.183673469</v>
      </c>
      <c r="AL34" s="23">
        <f t="shared" si="29"/>
        <v>6.845238095</v>
      </c>
      <c r="AM34" s="21" t="s">
        <v>78</v>
      </c>
    </row>
    <row r="35" ht="15.75" customHeight="1">
      <c r="A35" s="25">
        <v>45232.0</v>
      </c>
      <c r="B35" s="21">
        <v>0.0</v>
      </c>
      <c r="C35" s="21">
        <v>7.0</v>
      </c>
      <c r="D35" s="21">
        <v>7.0</v>
      </c>
      <c r="E35" s="21">
        <v>10.0</v>
      </c>
      <c r="F35" s="21">
        <v>13.0</v>
      </c>
      <c r="G35" s="21">
        <v>10.0</v>
      </c>
      <c r="H35" s="21">
        <v>0.0</v>
      </c>
      <c r="I35" s="21">
        <v>0.0</v>
      </c>
      <c r="J35" s="21">
        <v>0.0</v>
      </c>
      <c r="K35" s="7"/>
      <c r="L35" s="7"/>
      <c r="M35" s="7">
        <f t="shared" si="2"/>
        <v>47</v>
      </c>
      <c r="N35" s="21">
        <v>6.0</v>
      </c>
      <c r="O35" s="21">
        <v>6.0</v>
      </c>
      <c r="P35" s="21">
        <v>7.0</v>
      </c>
      <c r="Q35" s="21">
        <v>15.0</v>
      </c>
      <c r="R35" s="21">
        <v>19.0</v>
      </c>
      <c r="S35" s="21">
        <v>0.0</v>
      </c>
      <c r="T35" s="21">
        <v>0.0</v>
      </c>
      <c r="U35" s="21">
        <v>0.0</v>
      </c>
      <c r="V35" s="7"/>
      <c r="W35" s="7"/>
      <c r="X35" s="7">
        <f t="shared" si="3"/>
        <v>53</v>
      </c>
      <c r="Y35" s="7">
        <f t="shared" ref="Y35:AH35" si="42">sum(C35+N35)</f>
        <v>13</v>
      </c>
      <c r="Z35" s="7">
        <f t="shared" si="42"/>
        <v>13</v>
      </c>
      <c r="AA35" s="7">
        <f t="shared" si="42"/>
        <v>17</v>
      </c>
      <c r="AB35" s="7">
        <f t="shared" si="42"/>
        <v>28</v>
      </c>
      <c r="AC35" s="7">
        <f t="shared" si="42"/>
        <v>29</v>
      </c>
      <c r="AD35" s="7">
        <f t="shared" si="42"/>
        <v>0</v>
      </c>
      <c r="AE35" s="7">
        <f t="shared" si="42"/>
        <v>0</v>
      </c>
      <c r="AF35" s="7">
        <f t="shared" si="42"/>
        <v>0</v>
      </c>
      <c r="AG35" s="7">
        <f t="shared" si="42"/>
        <v>0</v>
      </c>
      <c r="AH35" s="7">
        <f t="shared" si="42"/>
        <v>0</v>
      </c>
      <c r="AI35" s="24">
        <f t="shared" si="5"/>
        <v>4</v>
      </c>
      <c r="AJ35" s="23">
        <f t="shared" si="6"/>
        <v>20</v>
      </c>
      <c r="AK35" s="23">
        <f t="array" ref="AK35">AVEDEV(IF(Y35:AG35&gt;0,Y35:AG35))</f>
        <v>6.8</v>
      </c>
      <c r="AL35" s="23">
        <f t="shared" si="29"/>
        <v>6.130952381</v>
      </c>
      <c r="AM35" s="12" t="s">
        <v>77</v>
      </c>
    </row>
    <row r="36" ht="15.75" customHeight="1">
      <c r="A36" s="25">
        <v>45233.0</v>
      </c>
      <c r="B36" s="21">
        <v>0.0</v>
      </c>
      <c r="C36" s="21">
        <v>9.0</v>
      </c>
      <c r="D36" s="21">
        <v>12.0</v>
      </c>
      <c r="E36" s="21">
        <v>15.0</v>
      </c>
      <c r="F36" s="21">
        <v>11.0</v>
      </c>
      <c r="G36" s="21">
        <v>2.0</v>
      </c>
      <c r="H36" s="21">
        <v>0.0</v>
      </c>
      <c r="I36" s="21">
        <v>0.0</v>
      </c>
      <c r="J36" s="21">
        <v>0.0</v>
      </c>
      <c r="K36" s="7"/>
      <c r="L36" s="7"/>
      <c r="M36" s="7">
        <f t="shared" si="2"/>
        <v>49</v>
      </c>
      <c r="N36" s="21">
        <v>6.0</v>
      </c>
      <c r="O36" s="21">
        <v>10.0</v>
      </c>
      <c r="P36" s="21">
        <v>27.0</v>
      </c>
      <c r="Q36" s="21">
        <v>6.0</v>
      </c>
      <c r="R36" s="21">
        <v>2.0</v>
      </c>
      <c r="S36" s="21">
        <v>0.0</v>
      </c>
      <c r="T36" s="21">
        <v>0.0</v>
      </c>
      <c r="U36" s="21">
        <v>0.0</v>
      </c>
      <c r="V36" s="7"/>
      <c r="W36" s="7"/>
      <c r="X36" s="7">
        <f t="shared" si="3"/>
        <v>51</v>
      </c>
      <c r="Y36" s="7">
        <f t="shared" ref="Y36:AH36" si="43">sum(C36+N36)</f>
        <v>15</v>
      </c>
      <c r="Z36" s="7">
        <f t="shared" si="43"/>
        <v>22</v>
      </c>
      <c r="AA36" s="7">
        <f t="shared" si="43"/>
        <v>42</v>
      </c>
      <c r="AB36" s="7">
        <f t="shared" si="43"/>
        <v>17</v>
      </c>
      <c r="AC36" s="7">
        <f t="shared" si="43"/>
        <v>4</v>
      </c>
      <c r="AD36" s="7">
        <f t="shared" si="43"/>
        <v>0</v>
      </c>
      <c r="AE36" s="7">
        <f t="shared" si="43"/>
        <v>0</v>
      </c>
      <c r="AF36" s="7">
        <f t="shared" si="43"/>
        <v>0</v>
      </c>
      <c r="AG36" s="7">
        <f t="shared" si="43"/>
        <v>0</v>
      </c>
      <c r="AH36" s="7">
        <f t="shared" si="43"/>
        <v>0</v>
      </c>
      <c r="AI36" s="24">
        <f t="shared" si="5"/>
        <v>4</v>
      </c>
      <c r="AJ36" s="23">
        <f t="shared" si="6"/>
        <v>20</v>
      </c>
      <c r="AK36" s="23">
        <f t="array" ref="AK36">AVEDEV(IF(Y36:AG36&gt;0,Y36:AG36))</f>
        <v>9.6</v>
      </c>
      <c r="AL36" s="23">
        <f t="shared" si="29"/>
        <v>5.714285714</v>
      </c>
      <c r="AM36" s="21" t="s">
        <v>78</v>
      </c>
    </row>
    <row r="37" ht="15.75" customHeight="1">
      <c r="A37" s="17">
        <v>45236.0</v>
      </c>
      <c r="B37" s="21">
        <v>0.0</v>
      </c>
      <c r="C37" s="21">
        <v>8.0</v>
      </c>
      <c r="D37" s="21">
        <v>7.0</v>
      </c>
      <c r="E37" s="21">
        <v>15.0</v>
      </c>
      <c r="F37" s="21">
        <v>7.0</v>
      </c>
      <c r="G37" s="21">
        <v>0.0</v>
      </c>
      <c r="H37" s="21">
        <v>0.0</v>
      </c>
      <c r="I37" s="21">
        <v>0.0</v>
      </c>
      <c r="J37" s="21">
        <v>0.0</v>
      </c>
      <c r="K37" s="7"/>
      <c r="L37" s="7"/>
      <c r="M37" s="7">
        <f t="shared" si="2"/>
        <v>37</v>
      </c>
      <c r="N37" s="21">
        <v>8.0</v>
      </c>
      <c r="O37" s="21">
        <v>3.0</v>
      </c>
      <c r="P37" s="21">
        <v>46.0</v>
      </c>
      <c r="Q37" s="21">
        <v>3.0</v>
      </c>
      <c r="R37" s="21">
        <v>3.0</v>
      </c>
      <c r="S37" s="21">
        <v>0.0</v>
      </c>
      <c r="T37" s="21">
        <v>0.0</v>
      </c>
      <c r="U37" s="21">
        <v>0.0</v>
      </c>
      <c r="V37" s="7"/>
      <c r="W37" s="7"/>
      <c r="X37" s="7">
        <f t="shared" si="3"/>
        <v>63</v>
      </c>
      <c r="Y37" s="7">
        <f t="shared" ref="Y37:AH37" si="44">sum(C37+N37)</f>
        <v>16</v>
      </c>
      <c r="Z37" s="7">
        <f t="shared" si="44"/>
        <v>10</v>
      </c>
      <c r="AA37" s="7">
        <f t="shared" si="44"/>
        <v>61</v>
      </c>
      <c r="AB37" s="7">
        <f t="shared" si="44"/>
        <v>10</v>
      </c>
      <c r="AC37" s="7">
        <f t="shared" si="44"/>
        <v>3</v>
      </c>
      <c r="AD37" s="7">
        <f t="shared" si="44"/>
        <v>0</v>
      </c>
      <c r="AE37" s="7">
        <f t="shared" si="44"/>
        <v>0</v>
      </c>
      <c r="AF37" s="7">
        <f t="shared" si="44"/>
        <v>0</v>
      </c>
      <c r="AG37" s="7">
        <f t="shared" si="44"/>
        <v>0</v>
      </c>
      <c r="AH37" s="7">
        <f t="shared" si="44"/>
        <v>0</v>
      </c>
      <c r="AI37" s="24">
        <f t="shared" si="5"/>
        <v>4</v>
      </c>
      <c r="AJ37" s="23">
        <f t="shared" si="6"/>
        <v>20</v>
      </c>
      <c r="AK37" s="23">
        <f t="array" ref="AK37">AVEDEV(IF(Y37:AG37&gt;0,Y37:AG37))</f>
        <v>16.4</v>
      </c>
      <c r="AL37" s="23">
        <f t="shared" si="29"/>
        <v>2.142857143</v>
      </c>
      <c r="AM37" s="21" t="s">
        <v>78</v>
      </c>
    </row>
    <row r="38" ht="15.75" customHeight="1">
      <c r="A38" s="17">
        <v>45237.0</v>
      </c>
      <c r="B38" s="21">
        <v>1.0</v>
      </c>
      <c r="C38" s="21">
        <v>11.0</v>
      </c>
      <c r="D38" s="21">
        <v>10.0</v>
      </c>
      <c r="E38" s="21">
        <v>17.0</v>
      </c>
      <c r="F38" s="21">
        <v>7.0</v>
      </c>
      <c r="G38" s="21">
        <v>4.0</v>
      </c>
      <c r="H38" s="21">
        <v>0.0</v>
      </c>
      <c r="I38" s="21">
        <v>0.0</v>
      </c>
      <c r="J38" s="21">
        <v>0.0</v>
      </c>
      <c r="K38" s="7"/>
      <c r="L38" s="7"/>
      <c r="M38" s="7">
        <f t="shared" si="2"/>
        <v>49</v>
      </c>
      <c r="N38" s="21">
        <v>15.0</v>
      </c>
      <c r="O38" s="21">
        <v>0.0</v>
      </c>
      <c r="P38" s="21">
        <v>24.0</v>
      </c>
      <c r="Q38" s="21">
        <v>6.0</v>
      </c>
      <c r="R38" s="21">
        <v>6.0</v>
      </c>
      <c r="S38" s="21">
        <v>0.0</v>
      </c>
      <c r="T38" s="21">
        <v>0.0</v>
      </c>
      <c r="U38" s="21">
        <v>0.0</v>
      </c>
      <c r="V38" s="7"/>
      <c r="W38" s="7"/>
      <c r="X38" s="7">
        <f t="shared" si="3"/>
        <v>51</v>
      </c>
      <c r="Y38" s="7">
        <f t="shared" ref="Y38:AH38" si="45">sum(C38+N38)</f>
        <v>26</v>
      </c>
      <c r="Z38" s="7">
        <f t="shared" si="45"/>
        <v>10</v>
      </c>
      <c r="AA38" s="7">
        <f t="shared" si="45"/>
        <v>41</v>
      </c>
      <c r="AB38" s="7">
        <f t="shared" si="45"/>
        <v>13</v>
      </c>
      <c r="AC38" s="7">
        <f t="shared" si="45"/>
        <v>10</v>
      </c>
      <c r="AD38" s="7">
        <f t="shared" si="45"/>
        <v>0</v>
      </c>
      <c r="AE38" s="7">
        <f t="shared" si="45"/>
        <v>0</v>
      </c>
      <c r="AF38" s="7">
        <f t="shared" si="45"/>
        <v>0</v>
      </c>
      <c r="AG38" s="7">
        <f t="shared" si="45"/>
        <v>0</v>
      </c>
      <c r="AH38" s="7">
        <f t="shared" si="45"/>
        <v>0</v>
      </c>
      <c r="AI38" s="24">
        <f t="shared" si="5"/>
        <v>4</v>
      </c>
      <c r="AJ38" s="23">
        <f t="shared" si="6"/>
        <v>20</v>
      </c>
      <c r="AK38" s="23">
        <f t="array" ref="AK38">AVEDEV(IF(Y38:AG38&gt;0,Y38:AG38))</f>
        <v>10.8</v>
      </c>
      <c r="AL38" s="23">
        <f t="shared" si="29"/>
        <v>0</v>
      </c>
      <c r="AM38" s="21" t="s">
        <v>78</v>
      </c>
    </row>
    <row r="39" ht="15.75" customHeight="1">
      <c r="A39" s="17">
        <v>45238.0</v>
      </c>
      <c r="B39" s="21">
        <v>0.0</v>
      </c>
      <c r="C39" s="21">
        <v>10.0</v>
      </c>
      <c r="D39" s="21">
        <v>9.0</v>
      </c>
      <c r="E39" s="21">
        <v>7.0</v>
      </c>
      <c r="F39" s="21">
        <v>9.0</v>
      </c>
      <c r="G39" s="21">
        <v>7.0</v>
      </c>
      <c r="H39" s="21">
        <v>8.0</v>
      </c>
      <c r="I39" s="21">
        <v>7.0</v>
      </c>
      <c r="J39" s="21">
        <v>8.0</v>
      </c>
      <c r="K39" s="19">
        <v>7.0</v>
      </c>
      <c r="L39" s="7"/>
      <c r="M39" s="7">
        <f t="shared" si="2"/>
        <v>72</v>
      </c>
      <c r="N39" s="21">
        <v>4.0</v>
      </c>
      <c r="O39" s="21">
        <v>1.0</v>
      </c>
      <c r="P39" s="21">
        <v>3.0</v>
      </c>
      <c r="Q39" s="21">
        <v>1.0</v>
      </c>
      <c r="R39" s="21">
        <v>3.0</v>
      </c>
      <c r="S39" s="21">
        <v>5.0</v>
      </c>
      <c r="T39" s="21">
        <v>4.0</v>
      </c>
      <c r="U39" s="21">
        <v>2.0</v>
      </c>
      <c r="V39" s="19">
        <v>5.0</v>
      </c>
      <c r="W39" s="7"/>
      <c r="X39" s="7">
        <f t="shared" si="3"/>
        <v>28</v>
      </c>
      <c r="Y39" s="7">
        <f t="shared" ref="Y39:AH39" si="46">sum(C39+N39)</f>
        <v>14</v>
      </c>
      <c r="Z39" s="7">
        <f t="shared" si="46"/>
        <v>10</v>
      </c>
      <c r="AA39" s="7">
        <f t="shared" si="46"/>
        <v>10</v>
      </c>
      <c r="AB39" s="7">
        <f t="shared" si="46"/>
        <v>10</v>
      </c>
      <c r="AC39" s="7">
        <f t="shared" si="46"/>
        <v>10</v>
      </c>
      <c r="AD39" s="7">
        <f t="shared" si="46"/>
        <v>13</v>
      </c>
      <c r="AE39" s="7">
        <f t="shared" si="46"/>
        <v>11</v>
      </c>
      <c r="AF39" s="7">
        <f t="shared" si="46"/>
        <v>10</v>
      </c>
      <c r="AG39" s="7">
        <f t="shared" si="46"/>
        <v>12</v>
      </c>
      <c r="AH39" s="7">
        <f t="shared" si="46"/>
        <v>0</v>
      </c>
      <c r="AI39" s="24">
        <f t="shared" si="5"/>
        <v>8</v>
      </c>
      <c r="AJ39" s="23">
        <f t="shared" si="6"/>
        <v>11.11111111</v>
      </c>
      <c r="AK39" s="23">
        <f t="array" ref="AK39">AVEDEV(IF(Y39:AG39&gt;0,Y39:AG39))</f>
        <v>1.259259259</v>
      </c>
      <c r="AL39" s="23">
        <f t="shared" si="29"/>
        <v>3.333333333</v>
      </c>
      <c r="AM39" s="21" t="s">
        <v>78</v>
      </c>
    </row>
    <row r="40" ht="15.75" customHeight="1">
      <c r="A40" s="17">
        <v>45239.0</v>
      </c>
      <c r="B40" s="21">
        <v>0.0</v>
      </c>
      <c r="C40" s="21">
        <v>10.0</v>
      </c>
      <c r="D40" s="21">
        <v>7.0</v>
      </c>
      <c r="E40" s="21">
        <v>7.0</v>
      </c>
      <c r="F40" s="21">
        <v>7.0</v>
      </c>
      <c r="G40" s="21">
        <v>7.0</v>
      </c>
      <c r="H40" s="21">
        <v>8.0</v>
      </c>
      <c r="I40" s="21">
        <v>12.0</v>
      </c>
      <c r="J40" s="21">
        <v>0.0</v>
      </c>
      <c r="K40" s="19">
        <v>0.0</v>
      </c>
      <c r="L40" s="7"/>
      <c r="M40" s="7">
        <f t="shared" si="2"/>
        <v>58</v>
      </c>
      <c r="N40" s="21">
        <v>0.0</v>
      </c>
      <c r="O40" s="21">
        <v>4.0</v>
      </c>
      <c r="P40" s="21">
        <v>3.0</v>
      </c>
      <c r="Q40" s="21">
        <v>4.0</v>
      </c>
      <c r="R40" s="21">
        <v>4.0</v>
      </c>
      <c r="S40" s="21">
        <v>5.0</v>
      </c>
      <c r="T40" s="21">
        <v>22.0</v>
      </c>
      <c r="U40" s="21">
        <v>0.0</v>
      </c>
      <c r="V40" s="19">
        <v>0.0</v>
      </c>
      <c r="W40" s="7"/>
      <c r="X40" s="7">
        <f t="shared" si="3"/>
        <v>42</v>
      </c>
      <c r="Y40" s="7">
        <f t="shared" ref="Y40:AH40" si="47">sum(C40+N40)</f>
        <v>10</v>
      </c>
      <c r="Z40" s="7">
        <f t="shared" si="47"/>
        <v>11</v>
      </c>
      <c r="AA40" s="7">
        <f t="shared" si="47"/>
        <v>10</v>
      </c>
      <c r="AB40" s="7">
        <f t="shared" si="47"/>
        <v>11</v>
      </c>
      <c r="AC40" s="7">
        <f t="shared" si="47"/>
        <v>11</v>
      </c>
      <c r="AD40" s="7">
        <f t="shared" si="47"/>
        <v>13</v>
      </c>
      <c r="AE40" s="7">
        <f t="shared" si="47"/>
        <v>34</v>
      </c>
      <c r="AF40" s="7">
        <f t="shared" si="47"/>
        <v>0</v>
      </c>
      <c r="AG40" s="7">
        <f t="shared" si="47"/>
        <v>0</v>
      </c>
      <c r="AH40" s="7">
        <f t="shared" si="47"/>
        <v>0</v>
      </c>
      <c r="AI40" s="24">
        <f t="shared" si="5"/>
        <v>6</v>
      </c>
      <c r="AJ40" s="23">
        <f t="shared" si="6"/>
        <v>14.28571429</v>
      </c>
      <c r="AK40" s="23">
        <f t="array" ref="AK40">AVEDEV(IF(Y40:AG40&gt;0,Y40:AG40))</f>
        <v>5.632653061</v>
      </c>
      <c r="AL40" s="23">
        <f t="shared" si="29"/>
        <v>3.650793651</v>
      </c>
      <c r="AM40" s="21" t="s">
        <v>78</v>
      </c>
    </row>
    <row r="41" ht="15.75" customHeight="1">
      <c r="A41" s="17">
        <v>45240.0</v>
      </c>
      <c r="B41" s="21">
        <v>0.0</v>
      </c>
      <c r="C41" s="21">
        <v>10.0</v>
      </c>
      <c r="D41" s="21">
        <v>16.0</v>
      </c>
      <c r="E41" s="21">
        <v>18.0</v>
      </c>
      <c r="F41" s="21">
        <v>7.0</v>
      </c>
      <c r="G41" s="21">
        <v>3.0</v>
      </c>
      <c r="H41" s="21">
        <v>0.0</v>
      </c>
      <c r="I41" s="21">
        <v>0.0</v>
      </c>
      <c r="J41" s="21">
        <v>0.0</v>
      </c>
      <c r="K41" s="19">
        <v>0.0</v>
      </c>
      <c r="L41" s="7"/>
      <c r="M41" s="7">
        <f t="shared" si="2"/>
        <v>54</v>
      </c>
      <c r="N41" s="21">
        <v>0.0</v>
      </c>
      <c r="O41" s="21">
        <v>11.0</v>
      </c>
      <c r="P41" s="21">
        <v>27.0</v>
      </c>
      <c r="Q41" s="21">
        <v>6.0</v>
      </c>
      <c r="R41" s="21">
        <v>2.0</v>
      </c>
      <c r="S41" s="21">
        <v>0.0</v>
      </c>
      <c r="T41" s="21">
        <v>0.0</v>
      </c>
      <c r="U41" s="21">
        <v>0.0</v>
      </c>
      <c r="V41" s="19">
        <v>0.0</v>
      </c>
      <c r="W41" s="7"/>
      <c r="X41" s="7">
        <f t="shared" si="3"/>
        <v>46</v>
      </c>
      <c r="Y41" s="7">
        <f t="shared" ref="Y41:AH41" si="48">sum(C41+N41)</f>
        <v>10</v>
      </c>
      <c r="Z41" s="7">
        <f t="shared" si="48"/>
        <v>27</v>
      </c>
      <c r="AA41" s="7">
        <f t="shared" si="48"/>
        <v>45</v>
      </c>
      <c r="AB41" s="7">
        <f t="shared" si="48"/>
        <v>13</v>
      </c>
      <c r="AC41" s="7">
        <f t="shared" si="48"/>
        <v>5</v>
      </c>
      <c r="AD41" s="7">
        <f t="shared" si="48"/>
        <v>0</v>
      </c>
      <c r="AE41" s="7">
        <f t="shared" si="48"/>
        <v>0</v>
      </c>
      <c r="AF41" s="7">
        <f t="shared" si="48"/>
        <v>0</v>
      </c>
      <c r="AG41" s="7">
        <f t="shared" si="48"/>
        <v>0</v>
      </c>
      <c r="AH41" s="7">
        <f t="shared" si="48"/>
        <v>0</v>
      </c>
      <c r="AI41" s="24">
        <f t="shared" si="5"/>
        <v>4</v>
      </c>
      <c r="AJ41" s="23">
        <f t="shared" si="6"/>
        <v>20</v>
      </c>
      <c r="AK41" s="23">
        <f t="array" ref="AK41">AVEDEV(IF(Y41:AG41&gt;0,Y41:AG41))</f>
        <v>12.8</v>
      </c>
      <c r="AL41" s="23">
        <f t="shared" si="29"/>
        <v>3.650793651</v>
      </c>
      <c r="AM41" s="21" t="s">
        <v>78</v>
      </c>
    </row>
    <row r="42" ht="15.75" customHeight="1">
      <c r="A42" s="17">
        <v>45243.0</v>
      </c>
      <c r="B42" s="21">
        <v>0.0</v>
      </c>
      <c r="C42" s="21">
        <v>9.0</v>
      </c>
      <c r="D42" s="21">
        <v>7.0</v>
      </c>
      <c r="E42" s="21">
        <v>7.0</v>
      </c>
      <c r="F42" s="21">
        <v>10.0</v>
      </c>
      <c r="G42" s="21">
        <v>11.0</v>
      </c>
      <c r="H42" s="21">
        <v>7.0</v>
      </c>
      <c r="I42" s="21">
        <v>10.0</v>
      </c>
      <c r="J42" s="21">
        <v>2.0</v>
      </c>
      <c r="K42" s="19">
        <v>0.0</v>
      </c>
      <c r="L42" s="7"/>
      <c r="M42" s="7">
        <f t="shared" si="2"/>
        <v>63</v>
      </c>
      <c r="N42" s="21">
        <v>1.0</v>
      </c>
      <c r="O42" s="21">
        <v>3.0</v>
      </c>
      <c r="P42" s="21">
        <v>8.0</v>
      </c>
      <c r="Q42" s="21">
        <v>6.0</v>
      </c>
      <c r="R42" s="21">
        <v>7.0</v>
      </c>
      <c r="S42" s="21">
        <v>3.0</v>
      </c>
      <c r="T42" s="21">
        <v>8.0</v>
      </c>
      <c r="U42" s="21">
        <v>1.0</v>
      </c>
      <c r="V42" s="19">
        <v>0.0</v>
      </c>
      <c r="W42" s="7"/>
      <c r="X42" s="7">
        <f t="shared" si="3"/>
        <v>37</v>
      </c>
      <c r="Y42" s="7">
        <f t="shared" ref="Y42:AH42" si="49">sum(C42+N42)</f>
        <v>10</v>
      </c>
      <c r="Z42" s="7">
        <f t="shared" si="49"/>
        <v>10</v>
      </c>
      <c r="AA42" s="7">
        <f t="shared" si="49"/>
        <v>15</v>
      </c>
      <c r="AB42" s="7">
        <f t="shared" si="49"/>
        <v>16</v>
      </c>
      <c r="AC42" s="7">
        <f t="shared" si="49"/>
        <v>18</v>
      </c>
      <c r="AD42" s="7">
        <f t="shared" si="49"/>
        <v>10</v>
      </c>
      <c r="AE42" s="7">
        <f t="shared" si="49"/>
        <v>18</v>
      </c>
      <c r="AF42" s="7">
        <f t="shared" si="49"/>
        <v>3</v>
      </c>
      <c r="AG42" s="7">
        <f t="shared" si="49"/>
        <v>0</v>
      </c>
      <c r="AH42" s="7">
        <f t="shared" si="49"/>
        <v>0</v>
      </c>
      <c r="AI42" s="24">
        <f t="shared" si="5"/>
        <v>7</v>
      </c>
      <c r="AJ42" s="23">
        <f t="shared" si="6"/>
        <v>12.5</v>
      </c>
      <c r="AK42" s="23">
        <f t="array" ref="AK42">AVEDEV(IF(Y42:AG42&gt;0,Y42:AG42))</f>
        <v>4.25</v>
      </c>
      <c r="AL42" s="23">
        <f t="shared" si="29"/>
        <v>2.762896825</v>
      </c>
      <c r="AM42" s="21" t="s">
        <v>78</v>
      </c>
    </row>
    <row r="43" ht="15.75" customHeight="1">
      <c r="A43" s="17">
        <v>45244.0</v>
      </c>
      <c r="B43" s="21">
        <v>0.0</v>
      </c>
      <c r="C43" s="21">
        <v>7.0</v>
      </c>
      <c r="D43" s="21">
        <v>10.0</v>
      </c>
      <c r="E43" s="21">
        <v>8.0</v>
      </c>
      <c r="F43" s="21">
        <v>15.0</v>
      </c>
      <c r="G43" s="21">
        <v>8.0</v>
      </c>
      <c r="H43" s="21">
        <v>8.0</v>
      </c>
      <c r="I43" s="21">
        <v>0.0</v>
      </c>
      <c r="J43" s="21">
        <v>0.0</v>
      </c>
      <c r="K43" s="19">
        <v>0.0</v>
      </c>
      <c r="L43" s="7"/>
      <c r="M43" s="7">
        <f t="shared" si="2"/>
        <v>56</v>
      </c>
      <c r="N43" s="21">
        <v>3.0</v>
      </c>
      <c r="O43" s="21">
        <v>11.0</v>
      </c>
      <c r="P43" s="21">
        <v>2.0</v>
      </c>
      <c r="Q43" s="21">
        <v>19.0</v>
      </c>
      <c r="R43" s="21">
        <v>8.0</v>
      </c>
      <c r="S43" s="21">
        <v>1.0</v>
      </c>
      <c r="T43" s="21">
        <v>0.0</v>
      </c>
      <c r="U43" s="21">
        <v>0.0</v>
      </c>
      <c r="V43" s="19">
        <v>0.0</v>
      </c>
      <c r="W43" s="7"/>
      <c r="X43" s="7">
        <f t="shared" si="3"/>
        <v>44</v>
      </c>
      <c r="Y43" s="7">
        <f t="shared" ref="Y43:AH43" si="50">sum(C43+N43)</f>
        <v>10</v>
      </c>
      <c r="Z43" s="7">
        <f t="shared" si="50"/>
        <v>21</v>
      </c>
      <c r="AA43" s="7">
        <f t="shared" si="50"/>
        <v>10</v>
      </c>
      <c r="AB43" s="7">
        <f t="shared" si="50"/>
        <v>34</v>
      </c>
      <c r="AC43" s="7">
        <f t="shared" si="50"/>
        <v>16</v>
      </c>
      <c r="AD43" s="7">
        <f t="shared" si="50"/>
        <v>9</v>
      </c>
      <c r="AE43" s="7">
        <f t="shared" si="50"/>
        <v>0</v>
      </c>
      <c r="AF43" s="7">
        <f t="shared" si="50"/>
        <v>0</v>
      </c>
      <c r="AG43" s="7">
        <f t="shared" si="50"/>
        <v>0</v>
      </c>
      <c r="AH43" s="7">
        <f t="shared" si="50"/>
        <v>0</v>
      </c>
      <c r="AI43" s="24">
        <f t="shared" si="5"/>
        <v>5</v>
      </c>
      <c r="AJ43" s="23">
        <f t="shared" si="6"/>
        <v>16.66666667</v>
      </c>
      <c r="AK43" s="23">
        <f t="array" ref="AK43">AVEDEV(IF(Y43:AG43&gt;0,Y43:AG43))</f>
        <v>7.222222222</v>
      </c>
      <c r="AL43" s="23">
        <f t="shared" si="29"/>
        <v>2.470238095</v>
      </c>
      <c r="AM43" s="21" t="s">
        <v>78</v>
      </c>
    </row>
    <row r="44" ht="15.75" customHeight="1">
      <c r="A44" s="17">
        <v>45245.0</v>
      </c>
      <c r="B44" s="21">
        <v>0.0</v>
      </c>
      <c r="C44" s="21">
        <v>9.0</v>
      </c>
      <c r="D44" s="21">
        <v>9.0</v>
      </c>
      <c r="E44" s="21">
        <v>7.0</v>
      </c>
      <c r="F44" s="21">
        <v>7.0</v>
      </c>
      <c r="G44" s="21">
        <v>7.0</v>
      </c>
      <c r="H44" s="21">
        <v>7.0</v>
      </c>
      <c r="I44" s="21">
        <v>7.0</v>
      </c>
      <c r="J44" s="21">
        <v>9.0</v>
      </c>
      <c r="K44" s="19">
        <v>8.0</v>
      </c>
      <c r="L44" s="19">
        <v>1.0</v>
      </c>
      <c r="M44" s="7">
        <f t="shared" ref="M44:M50" si="52">SUM(C44:L44)</f>
        <v>71</v>
      </c>
      <c r="N44" s="21">
        <v>1.0</v>
      </c>
      <c r="O44" s="21">
        <v>1.0</v>
      </c>
      <c r="P44" s="21">
        <v>4.0</v>
      </c>
      <c r="Q44" s="21">
        <v>3.0</v>
      </c>
      <c r="R44" s="21">
        <v>5.0</v>
      </c>
      <c r="S44" s="21">
        <v>3.0</v>
      </c>
      <c r="T44" s="21">
        <v>8.0</v>
      </c>
      <c r="U44" s="21">
        <v>1.0</v>
      </c>
      <c r="V44" s="19">
        <v>2.0</v>
      </c>
      <c r="W44" s="19">
        <v>1.0</v>
      </c>
      <c r="X44" s="7">
        <f t="shared" ref="X44:X50" si="53">SUM(N44:W44)</f>
        <v>29</v>
      </c>
      <c r="Y44" s="7">
        <f t="shared" ref="Y44:AH44" si="51">sum(C44+N44)</f>
        <v>10</v>
      </c>
      <c r="Z44" s="7">
        <f t="shared" si="51"/>
        <v>10</v>
      </c>
      <c r="AA44" s="7">
        <f t="shared" si="51"/>
        <v>11</v>
      </c>
      <c r="AB44" s="7">
        <f t="shared" si="51"/>
        <v>10</v>
      </c>
      <c r="AC44" s="7">
        <f t="shared" si="51"/>
        <v>12</v>
      </c>
      <c r="AD44" s="7">
        <f t="shared" si="51"/>
        <v>10</v>
      </c>
      <c r="AE44" s="7">
        <f t="shared" si="51"/>
        <v>15</v>
      </c>
      <c r="AF44" s="7">
        <f t="shared" si="51"/>
        <v>10</v>
      </c>
      <c r="AG44" s="7">
        <f t="shared" si="51"/>
        <v>10</v>
      </c>
      <c r="AH44" s="7">
        <f t="shared" si="51"/>
        <v>2</v>
      </c>
      <c r="AI44" s="24">
        <f t="shared" si="5"/>
        <v>9</v>
      </c>
      <c r="AJ44" s="23">
        <f t="shared" si="6"/>
        <v>10.88888889</v>
      </c>
      <c r="AK44" s="23">
        <f t="array" ref="AK44">AVEDEV(IF(Y44:AG44&gt;0,Y44:AG44))</f>
        <v>1.185185185</v>
      </c>
      <c r="AL44" s="23">
        <f t="shared" si="29"/>
        <v>3.319444444</v>
      </c>
      <c r="AM44" s="21" t="s">
        <v>78</v>
      </c>
    </row>
    <row r="45" ht="15.75" customHeight="1">
      <c r="A45" s="17">
        <v>45246.0</v>
      </c>
      <c r="B45" s="21">
        <v>1.0</v>
      </c>
      <c r="C45" s="21">
        <v>8.0</v>
      </c>
      <c r="D45" s="21">
        <v>8.0</v>
      </c>
      <c r="E45" s="21">
        <v>7.0</v>
      </c>
      <c r="F45" s="21">
        <v>15.0</v>
      </c>
      <c r="G45" s="21">
        <v>10.0</v>
      </c>
      <c r="H45" s="21">
        <v>6.0</v>
      </c>
      <c r="I45" s="21">
        <v>0.0</v>
      </c>
      <c r="J45" s="21">
        <v>0.0</v>
      </c>
      <c r="K45" s="19">
        <v>0.0</v>
      </c>
      <c r="L45" s="19">
        <v>0.0</v>
      </c>
      <c r="M45" s="7">
        <f t="shared" si="52"/>
        <v>54</v>
      </c>
      <c r="N45" s="21">
        <v>8.0</v>
      </c>
      <c r="O45" s="21">
        <v>2.0</v>
      </c>
      <c r="P45" s="21">
        <v>3.0</v>
      </c>
      <c r="Q45" s="21">
        <v>15.0</v>
      </c>
      <c r="R45" s="21">
        <v>10.0</v>
      </c>
      <c r="S45" s="21">
        <v>8.0</v>
      </c>
      <c r="T45" s="21">
        <v>0.0</v>
      </c>
      <c r="U45" s="21">
        <v>0.0</v>
      </c>
      <c r="V45" s="19">
        <v>0.0</v>
      </c>
      <c r="W45" s="19">
        <v>0.0</v>
      </c>
      <c r="X45" s="7">
        <f t="shared" si="53"/>
        <v>46</v>
      </c>
      <c r="Y45" s="7">
        <f t="shared" ref="Y45:AH45" si="54">sum(C45+N45)</f>
        <v>16</v>
      </c>
      <c r="Z45" s="7">
        <f t="shared" si="54"/>
        <v>10</v>
      </c>
      <c r="AA45" s="7">
        <f t="shared" si="54"/>
        <v>10</v>
      </c>
      <c r="AB45" s="7">
        <f t="shared" si="54"/>
        <v>30</v>
      </c>
      <c r="AC45" s="7">
        <f t="shared" si="54"/>
        <v>20</v>
      </c>
      <c r="AD45" s="7">
        <f t="shared" si="54"/>
        <v>14</v>
      </c>
      <c r="AE45" s="7">
        <f t="shared" si="54"/>
        <v>0</v>
      </c>
      <c r="AF45" s="7">
        <f t="shared" si="54"/>
        <v>0</v>
      </c>
      <c r="AG45" s="7">
        <f t="shared" si="54"/>
        <v>0</v>
      </c>
      <c r="AH45" s="7">
        <f t="shared" si="54"/>
        <v>0</v>
      </c>
      <c r="AI45" s="24">
        <f t="shared" si="5"/>
        <v>5</v>
      </c>
      <c r="AJ45" s="23">
        <f t="shared" si="6"/>
        <v>16.66666667</v>
      </c>
      <c r="AK45" s="23">
        <f t="array" ref="AK45">AVEDEV(IF(Y45:AG45&gt;0,Y45:AG45))</f>
        <v>5.555555556</v>
      </c>
      <c r="AL45" s="23">
        <f t="shared" si="29"/>
        <v>2.486111111</v>
      </c>
      <c r="AM45" s="21" t="s">
        <v>78</v>
      </c>
    </row>
    <row r="46" ht="15.75" customHeight="1">
      <c r="A46" s="17">
        <v>45250.0</v>
      </c>
      <c r="B46" s="21">
        <v>0.0</v>
      </c>
      <c r="C46" s="21">
        <v>21.0</v>
      </c>
      <c r="D46" s="21">
        <v>8.0</v>
      </c>
      <c r="E46" s="21">
        <v>12.0</v>
      </c>
      <c r="F46" s="21">
        <v>8.0</v>
      </c>
      <c r="G46" s="21">
        <v>8.0</v>
      </c>
      <c r="H46" s="21">
        <v>0.0</v>
      </c>
      <c r="I46" s="21">
        <v>0.0</v>
      </c>
      <c r="J46" s="21">
        <v>0.0</v>
      </c>
      <c r="K46" s="19">
        <v>0.0</v>
      </c>
      <c r="L46" s="19">
        <v>0.0</v>
      </c>
      <c r="M46" s="7">
        <f t="shared" si="52"/>
        <v>57</v>
      </c>
      <c r="N46" s="21">
        <v>18.0</v>
      </c>
      <c r="O46" s="21">
        <v>2.0</v>
      </c>
      <c r="P46" s="21">
        <v>13.0</v>
      </c>
      <c r="Q46" s="21">
        <v>2.0</v>
      </c>
      <c r="R46" s="21">
        <v>8.0</v>
      </c>
      <c r="S46" s="21">
        <v>0.0</v>
      </c>
      <c r="T46" s="21">
        <v>0.0</v>
      </c>
      <c r="U46" s="21">
        <v>0.0</v>
      </c>
      <c r="V46" s="19">
        <v>0.0</v>
      </c>
      <c r="W46" s="19">
        <v>0.0</v>
      </c>
      <c r="X46" s="7">
        <f t="shared" si="53"/>
        <v>43</v>
      </c>
      <c r="Y46" s="7">
        <f t="shared" ref="Y46:AH46" si="55">sum(C46+N46)</f>
        <v>39</v>
      </c>
      <c r="Z46" s="7">
        <f t="shared" si="55"/>
        <v>10</v>
      </c>
      <c r="AA46" s="7">
        <f t="shared" si="55"/>
        <v>25</v>
      </c>
      <c r="AB46" s="7">
        <f t="shared" si="55"/>
        <v>10</v>
      </c>
      <c r="AC46" s="7">
        <f t="shared" si="55"/>
        <v>16</v>
      </c>
      <c r="AD46" s="7">
        <f t="shared" si="55"/>
        <v>0</v>
      </c>
      <c r="AE46" s="7">
        <f t="shared" si="55"/>
        <v>0</v>
      </c>
      <c r="AF46" s="7">
        <f t="shared" si="55"/>
        <v>0</v>
      </c>
      <c r="AG46" s="7">
        <f t="shared" si="55"/>
        <v>0</v>
      </c>
      <c r="AH46" s="7">
        <f t="shared" si="55"/>
        <v>0</v>
      </c>
      <c r="AI46" s="24">
        <f t="shared" si="5"/>
        <v>4</v>
      </c>
      <c r="AJ46" s="23">
        <f t="shared" si="6"/>
        <v>20</v>
      </c>
      <c r="AK46" s="23">
        <f t="array" ref="AK46">AVEDEV(IF(Y46:AG46&gt;0,Y46:AG46))</f>
        <v>9.6</v>
      </c>
      <c r="AL46" s="23">
        <f t="shared" si="29"/>
        <v>2.583333333</v>
      </c>
      <c r="AM46" s="21" t="s">
        <v>78</v>
      </c>
    </row>
    <row r="47" ht="15.75" customHeight="1">
      <c r="A47" s="17">
        <v>45251.0</v>
      </c>
      <c r="B47" s="21">
        <v>1.0</v>
      </c>
      <c r="C47" s="21">
        <v>10.0</v>
      </c>
      <c r="D47" s="21">
        <v>7.0</v>
      </c>
      <c r="E47" s="21">
        <v>9.0</v>
      </c>
      <c r="F47" s="21">
        <v>7.0</v>
      </c>
      <c r="G47" s="21">
        <v>13.0</v>
      </c>
      <c r="H47" s="21">
        <v>8.0</v>
      </c>
      <c r="I47" s="21">
        <v>5.0</v>
      </c>
      <c r="J47" s="21">
        <v>0.0</v>
      </c>
      <c r="K47" s="19">
        <v>0.0</v>
      </c>
      <c r="L47" s="19">
        <v>0.0</v>
      </c>
      <c r="M47" s="7">
        <f t="shared" si="52"/>
        <v>59</v>
      </c>
      <c r="N47" s="21">
        <v>6.0</v>
      </c>
      <c r="O47" s="21">
        <v>4.0</v>
      </c>
      <c r="P47" s="21">
        <v>6.0</v>
      </c>
      <c r="Q47" s="21">
        <v>4.0</v>
      </c>
      <c r="R47" s="21">
        <v>9.0</v>
      </c>
      <c r="S47" s="21">
        <v>2.0</v>
      </c>
      <c r="T47" s="21">
        <v>10.0</v>
      </c>
      <c r="U47" s="21">
        <v>0.0</v>
      </c>
      <c r="V47" s="19">
        <v>0.0</v>
      </c>
      <c r="W47" s="19">
        <v>0.0</v>
      </c>
      <c r="X47" s="7">
        <f t="shared" si="53"/>
        <v>41</v>
      </c>
      <c r="Y47" s="7">
        <f t="shared" ref="Y47:AH47" si="56">sum(C47+N47)</f>
        <v>16</v>
      </c>
      <c r="Z47" s="7">
        <f t="shared" si="56"/>
        <v>11</v>
      </c>
      <c r="AA47" s="7">
        <f t="shared" si="56"/>
        <v>15</v>
      </c>
      <c r="AB47" s="7">
        <f t="shared" si="56"/>
        <v>11</v>
      </c>
      <c r="AC47" s="7">
        <f t="shared" si="56"/>
        <v>22</v>
      </c>
      <c r="AD47" s="7">
        <f t="shared" si="56"/>
        <v>10</v>
      </c>
      <c r="AE47" s="7">
        <f t="shared" si="56"/>
        <v>15</v>
      </c>
      <c r="AF47" s="7">
        <f t="shared" si="56"/>
        <v>0</v>
      </c>
      <c r="AG47" s="7">
        <f t="shared" si="56"/>
        <v>0</v>
      </c>
      <c r="AH47" s="7">
        <f t="shared" si="56"/>
        <v>0</v>
      </c>
      <c r="AI47" s="24">
        <f t="shared" si="5"/>
        <v>6</v>
      </c>
      <c r="AJ47" s="23">
        <f t="shared" si="6"/>
        <v>14.28571429</v>
      </c>
      <c r="AK47" s="23">
        <f t="array" ref="AK47">AVEDEV(IF(Y47:AG47&gt;0,Y47:AG47))</f>
        <v>3.102040816</v>
      </c>
      <c r="AL47" s="23">
        <f t="shared" si="29"/>
        <v>2.873015873</v>
      </c>
      <c r="AM47" s="21" t="s">
        <v>78</v>
      </c>
    </row>
    <row r="48" ht="15.75" customHeight="1">
      <c r="A48" s="17">
        <v>45252.0</v>
      </c>
      <c r="B48" s="21">
        <v>1.0</v>
      </c>
      <c r="C48" s="21">
        <v>7.0</v>
      </c>
      <c r="D48" s="21">
        <v>10.0</v>
      </c>
      <c r="E48" s="21">
        <v>8.0</v>
      </c>
      <c r="F48" s="21">
        <v>13.0</v>
      </c>
      <c r="G48" s="21">
        <v>13.0</v>
      </c>
      <c r="H48" s="21">
        <v>9.0</v>
      </c>
      <c r="I48" s="21">
        <v>0.0</v>
      </c>
      <c r="J48" s="21">
        <v>0.0</v>
      </c>
      <c r="K48" s="19">
        <v>0.0</v>
      </c>
      <c r="L48" s="19">
        <v>0.0</v>
      </c>
      <c r="M48" s="7">
        <f t="shared" si="52"/>
        <v>60</v>
      </c>
      <c r="N48" s="21">
        <v>7.0</v>
      </c>
      <c r="O48" s="21">
        <v>0.0</v>
      </c>
      <c r="P48" s="21">
        <v>8.0</v>
      </c>
      <c r="Q48" s="21">
        <v>12.0</v>
      </c>
      <c r="R48" s="21">
        <v>11.0</v>
      </c>
      <c r="S48" s="21">
        <v>1.0</v>
      </c>
      <c r="T48" s="21">
        <v>1.0</v>
      </c>
      <c r="U48" s="21">
        <v>0.0</v>
      </c>
      <c r="V48" s="19">
        <v>0.0</v>
      </c>
      <c r="W48" s="19">
        <v>0.0</v>
      </c>
      <c r="X48" s="7">
        <f t="shared" si="53"/>
        <v>40</v>
      </c>
      <c r="Y48" s="7">
        <f t="shared" ref="Y48:AH48" si="57">sum(C48+N48)</f>
        <v>14</v>
      </c>
      <c r="Z48" s="7">
        <f t="shared" si="57"/>
        <v>10</v>
      </c>
      <c r="AA48" s="7">
        <f t="shared" si="57"/>
        <v>16</v>
      </c>
      <c r="AB48" s="7">
        <f t="shared" si="57"/>
        <v>25</v>
      </c>
      <c r="AC48" s="7">
        <f t="shared" si="57"/>
        <v>24</v>
      </c>
      <c r="AD48" s="7">
        <f t="shared" si="57"/>
        <v>10</v>
      </c>
      <c r="AE48" s="7">
        <f t="shared" si="57"/>
        <v>1</v>
      </c>
      <c r="AF48" s="7">
        <f t="shared" si="57"/>
        <v>0</v>
      </c>
      <c r="AG48" s="7">
        <f t="shared" si="57"/>
        <v>0</v>
      </c>
      <c r="AH48" s="7">
        <f t="shared" si="57"/>
        <v>0</v>
      </c>
      <c r="AI48" s="24">
        <f t="shared" si="5"/>
        <v>6</v>
      </c>
      <c r="AJ48" s="23">
        <f t="shared" si="6"/>
        <v>14.28571429</v>
      </c>
      <c r="AK48" s="23">
        <f t="array" ref="AK48">AVEDEV(IF(Y48:AG48&gt;0,Y48:AG48))</f>
        <v>6.326530612</v>
      </c>
      <c r="AL48" s="23">
        <f t="shared" si="29"/>
        <v>2.023809524</v>
      </c>
      <c r="AM48" s="21" t="s">
        <v>78</v>
      </c>
    </row>
    <row r="49" ht="15.75" customHeight="1">
      <c r="A49" s="17">
        <v>45253.0</v>
      </c>
      <c r="B49" s="21">
        <v>0.0</v>
      </c>
      <c r="C49" s="21">
        <v>9.0</v>
      </c>
      <c r="D49" s="21">
        <v>7.0</v>
      </c>
      <c r="E49" s="21">
        <v>26.0</v>
      </c>
      <c r="F49" s="21">
        <v>8.0</v>
      </c>
      <c r="G49" s="21">
        <v>8.0</v>
      </c>
      <c r="H49" s="21">
        <v>4.0</v>
      </c>
      <c r="I49" s="21">
        <v>0.0</v>
      </c>
      <c r="J49" s="21">
        <v>0.0</v>
      </c>
      <c r="K49" s="19">
        <v>0.0</v>
      </c>
      <c r="L49" s="19">
        <v>0.0</v>
      </c>
      <c r="M49" s="7">
        <f t="shared" si="52"/>
        <v>62</v>
      </c>
      <c r="N49" s="21">
        <v>1.0</v>
      </c>
      <c r="O49" s="21">
        <v>3.0</v>
      </c>
      <c r="P49" s="21">
        <v>24.0</v>
      </c>
      <c r="Q49" s="21">
        <v>2.0</v>
      </c>
      <c r="R49" s="21">
        <v>2.0</v>
      </c>
      <c r="S49" s="21">
        <v>6.0</v>
      </c>
      <c r="T49" s="21">
        <v>0.0</v>
      </c>
      <c r="U49" s="21">
        <v>0.0</v>
      </c>
      <c r="V49" s="19">
        <v>0.0</v>
      </c>
      <c r="W49" s="19">
        <v>0.0</v>
      </c>
      <c r="X49" s="7">
        <f t="shared" si="53"/>
        <v>38</v>
      </c>
      <c r="Y49" s="7">
        <f t="shared" ref="Y49:AH49" si="58">sum(C49+N49)</f>
        <v>10</v>
      </c>
      <c r="Z49" s="7">
        <f t="shared" si="58"/>
        <v>10</v>
      </c>
      <c r="AA49" s="7">
        <f t="shared" si="58"/>
        <v>50</v>
      </c>
      <c r="AB49" s="7">
        <f t="shared" si="58"/>
        <v>10</v>
      </c>
      <c r="AC49" s="7">
        <f t="shared" si="58"/>
        <v>10</v>
      </c>
      <c r="AD49" s="7">
        <f t="shared" si="58"/>
        <v>10</v>
      </c>
      <c r="AE49" s="7">
        <f t="shared" si="58"/>
        <v>0</v>
      </c>
      <c r="AF49" s="7">
        <f t="shared" si="58"/>
        <v>0</v>
      </c>
      <c r="AG49" s="7">
        <f t="shared" si="58"/>
        <v>0</v>
      </c>
      <c r="AH49" s="7">
        <f t="shared" si="58"/>
        <v>0</v>
      </c>
      <c r="AI49" s="24">
        <f t="shared" si="5"/>
        <v>5</v>
      </c>
      <c r="AJ49" s="23">
        <f t="shared" si="6"/>
        <v>16.66666667</v>
      </c>
      <c r="AK49" s="23">
        <f t="array" ref="AK49">AVEDEV(IF(Y49:AG49&gt;0,Y49:AG49))</f>
        <v>11.11111111</v>
      </c>
      <c r="AL49" s="23">
        <f t="shared" si="29"/>
        <v>2.023809524</v>
      </c>
      <c r="AM49" s="21" t="s">
        <v>78</v>
      </c>
    </row>
    <row r="50" ht="15.75" customHeight="1">
      <c r="A50" s="17">
        <v>45257.0</v>
      </c>
      <c r="B50" s="21">
        <v>1.0</v>
      </c>
      <c r="C50" s="21">
        <v>8.0</v>
      </c>
      <c r="D50" s="21">
        <v>8.0</v>
      </c>
      <c r="E50" s="21">
        <v>13.0</v>
      </c>
      <c r="F50" s="21">
        <v>8.0</v>
      </c>
      <c r="G50" s="21">
        <v>7.0</v>
      </c>
      <c r="H50" s="21">
        <v>13.0</v>
      </c>
      <c r="I50" s="21">
        <v>7.0</v>
      </c>
      <c r="J50" s="21">
        <v>0.0</v>
      </c>
      <c r="K50" s="19">
        <v>0.0</v>
      </c>
      <c r="L50" s="19">
        <v>0.0</v>
      </c>
      <c r="M50" s="7">
        <f t="shared" si="52"/>
        <v>64</v>
      </c>
      <c r="N50" s="21">
        <v>2.0</v>
      </c>
      <c r="O50" s="21">
        <v>2.0</v>
      </c>
      <c r="P50" s="21">
        <v>7.0</v>
      </c>
      <c r="Q50" s="21">
        <v>2.0</v>
      </c>
      <c r="R50" s="21">
        <v>4.0</v>
      </c>
      <c r="S50" s="21">
        <v>9.0</v>
      </c>
      <c r="T50" s="21">
        <v>10.0</v>
      </c>
      <c r="U50" s="21">
        <v>0.0</v>
      </c>
      <c r="V50" s="19">
        <v>0.0</v>
      </c>
      <c r="W50" s="19">
        <v>0.0</v>
      </c>
      <c r="X50" s="7">
        <f t="shared" si="53"/>
        <v>36</v>
      </c>
      <c r="Y50" s="7">
        <f t="shared" ref="Y50:AH50" si="59">sum(C50+N50)</f>
        <v>10</v>
      </c>
      <c r="Z50" s="7">
        <f t="shared" si="59"/>
        <v>10</v>
      </c>
      <c r="AA50" s="7">
        <f t="shared" si="59"/>
        <v>20</v>
      </c>
      <c r="AB50" s="7">
        <f t="shared" si="59"/>
        <v>10</v>
      </c>
      <c r="AC50" s="7">
        <f t="shared" si="59"/>
        <v>11</v>
      </c>
      <c r="AD50" s="7">
        <f t="shared" si="59"/>
        <v>22</v>
      </c>
      <c r="AE50" s="7">
        <f t="shared" si="59"/>
        <v>17</v>
      </c>
      <c r="AF50" s="7">
        <f t="shared" si="59"/>
        <v>0</v>
      </c>
      <c r="AG50" s="7">
        <f t="shared" si="59"/>
        <v>0</v>
      </c>
      <c r="AH50" s="7">
        <f t="shared" si="59"/>
        <v>0</v>
      </c>
      <c r="AI50" s="24">
        <f t="shared" si="5"/>
        <v>6</v>
      </c>
      <c r="AJ50" s="23">
        <f t="shared" si="6"/>
        <v>14.28571429</v>
      </c>
      <c r="AK50" s="23">
        <f t="array" ref="AK50">AVEDEV(IF(Y50:AG50&gt;0,Y50:AG50))</f>
        <v>4.612244898</v>
      </c>
      <c r="AL50" s="23">
        <f t="shared" si="29"/>
        <v>0.8928571429</v>
      </c>
      <c r="AM50" s="21" t="s">
        <v>78</v>
      </c>
    </row>
    <row r="51" ht="15.75" customHeight="1">
      <c r="A51" s="17">
        <v>45258.0</v>
      </c>
      <c r="B51" s="20"/>
      <c r="C51" s="20"/>
      <c r="D51" s="20"/>
      <c r="E51" s="20"/>
      <c r="F51" s="20"/>
      <c r="G51" s="20"/>
      <c r="H51" s="20"/>
      <c r="I51" s="20"/>
      <c r="J51" s="20"/>
      <c r="K51" s="7"/>
      <c r="L51" s="7"/>
      <c r="M51" s="7">
        <f t="shared" ref="M51:M56" si="61">SUM(C51:K51)</f>
        <v>0</v>
      </c>
      <c r="N51" s="20"/>
      <c r="O51" s="20"/>
      <c r="P51" s="20"/>
      <c r="Q51" s="20"/>
      <c r="R51" s="20"/>
      <c r="S51" s="20"/>
      <c r="T51" s="20"/>
      <c r="U51" s="20"/>
      <c r="V51" s="7"/>
      <c r="W51" s="7"/>
      <c r="X51" s="7">
        <f t="shared" ref="X51:X56" si="62">SUM(N51:V51)</f>
        <v>0</v>
      </c>
      <c r="Y51" s="7">
        <f t="shared" ref="Y51:AH51" si="60">sum(C51+N51)</f>
        <v>0</v>
      </c>
      <c r="Z51" s="7">
        <f t="shared" si="60"/>
        <v>0</v>
      </c>
      <c r="AA51" s="7">
        <f t="shared" si="60"/>
        <v>0</v>
      </c>
      <c r="AB51" s="7">
        <f t="shared" si="60"/>
        <v>0</v>
      </c>
      <c r="AC51" s="7">
        <f t="shared" si="60"/>
        <v>0</v>
      </c>
      <c r="AD51" s="7">
        <f t="shared" si="60"/>
        <v>0</v>
      </c>
      <c r="AE51" s="7">
        <f t="shared" si="60"/>
        <v>0</v>
      </c>
      <c r="AF51" s="7">
        <f t="shared" si="60"/>
        <v>0</v>
      </c>
      <c r="AG51" s="7">
        <f t="shared" si="60"/>
        <v>0</v>
      </c>
      <c r="AH51" s="7">
        <f t="shared" si="60"/>
        <v>0</v>
      </c>
      <c r="AI51" s="24">
        <f t="shared" si="5"/>
        <v>-1</v>
      </c>
      <c r="AJ51" s="23" t="str">
        <f t="shared" si="6"/>
        <v>#DIV/0!</v>
      </c>
      <c r="AK51" s="23" t="str">
        <f t="array" ref="AK51">AVEDEV(IF(Y51:AG51&gt;0,Y51:AG51))</f>
        <v>#DIV/0!</v>
      </c>
      <c r="AL51" s="23" t="str">
        <f t="shared" si="29"/>
        <v>#DIV/0!</v>
      </c>
      <c r="AM51" s="20"/>
    </row>
    <row r="52" ht="15.75" customHeight="1">
      <c r="A52" s="17">
        <v>45259.0</v>
      </c>
      <c r="B52" s="20"/>
      <c r="C52" s="20"/>
      <c r="D52" s="20"/>
      <c r="E52" s="20"/>
      <c r="F52" s="20"/>
      <c r="G52" s="20"/>
      <c r="H52" s="20"/>
      <c r="I52" s="20"/>
      <c r="J52" s="20"/>
      <c r="K52" s="7"/>
      <c r="L52" s="7"/>
      <c r="M52" s="7">
        <f t="shared" si="61"/>
        <v>0</v>
      </c>
      <c r="N52" s="20"/>
      <c r="O52" s="20"/>
      <c r="P52" s="20"/>
      <c r="Q52" s="20"/>
      <c r="R52" s="20"/>
      <c r="S52" s="20"/>
      <c r="T52" s="20"/>
      <c r="U52" s="20"/>
      <c r="V52" s="7"/>
      <c r="W52" s="7"/>
      <c r="X52" s="7">
        <f t="shared" si="62"/>
        <v>0</v>
      </c>
      <c r="Y52" s="7">
        <f t="shared" ref="Y52:AH52" si="63">sum(C52+N52)</f>
        <v>0</v>
      </c>
      <c r="Z52" s="7">
        <f t="shared" si="63"/>
        <v>0</v>
      </c>
      <c r="AA52" s="7">
        <f t="shared" si="63"/>
        <v>0</v>
      </c>
      <c r="AB52" s="7">
        <f t="shared" si="63"/>
        <v>0</v>
      </c>
      <c r="AC52" s="7">
        <f t="shared" si="63"/>
        <v>0</v>
      </c>
      <c r="AD52" s="7">
        <f t="shared" si="63"/>
        <v>0</v>
      </c>
      <c r="AE52" s="7">
        <f t="shared" si="63"/>
        <v>0</v>
      </c>
      <c r="AF52" s="7">
        <f t="shared" si="63"/>
        <v>0</v>
      </c>
      <c r="AG52" s="7">
        <f t="shared" si="63"/>
        <v>0</v>
      </c>
      <c r="AH52" s="7">
        <f t="shared" si="63"/>
        <v>0</v>
      </c>
      <c r="AI52" s="24">
        <f t="shared" si="5"/>
        <v>-1</v>
      </c>
      <c r="AJ52" s="23" t="str">
        <f t="shared" si="6"/>
        <v>#DIV/0!</v>
      </c>
      <c r="AK52" s="23" t="str">
        <f t="array" ref="AK52">AVEDEV(IF(Y52:AG52&gt;0,Y52:AG52))</f>
        <v>#DIV/0!</v>
      </c>
      <c r="AL52" s="23" t="str">
        <f t="shared" si="29"/>
        <v>#DIV/0!</v>
      </c>
      <c r="AM52" s="20"/>
    </row>
    <row r="53" ht="15.75" customHeight="1">
      <c r="A53" s="17">
        <v>45260.0</v>
      </c>
      <c r="B53" s="20"/>
      <c r="C53" s="20"/>
      <c r="D53" s="20"/>
      <c r="E53" s="20"/>
      <c r="F53" s="20"/>
      <c r="G53" s="20"/>
      <c r="H53" s="20"/>
      <c r="I53" s="20"/>
      <c r="J53" s="20"/>
      <c r="K53" s="7"/>
      <c r="L53" s="7"/>
      <c r="M53" s="7">
        <f t="shared" si="61"/>
        <v>0</v>
      </c>
      <c r="N53" s="20"/>
      <c r="O53" s="20"/>
      <c r="P53" s="20"/>
      <c r="Q53" s="20"/>
      <c r="R53" s="20"/>
      <c r="S53" s="20"/>
      <c r="T53" s="20"/>
      <c r="U53" s="20"/>
      <c r="V53" s="7"/>
      <c r="W53" s="7"/>
      <c r="X53" s="7">
        <f t="shared" si="62"/>
        <v>0</v>
      </c>
      <c r="Y53" s="7">
        <f t="shared" ref="Y53:AH53" si="64">sum(C53+N53)</f>
        <v>0</v>
      </c>
      <c r="Z53" s="7">
        <f t="shared" si="64"/>
        <v>0</v>
      </c>
      <c r="AA53" s="7">
        <f t="shared" si="64"/>
        <v>0</v>
      </c>
      <c r="AB53" s="7">
        <f t="shared" si="64"/>
        <v>0</v>
      </c>
      <c r="AC53" s="7">
        <f t="shared" si="64"/>
        <v>0</v>
      </c>
      <c r="AD53" s="7">
        <f t="shared" si="64"/>
        <v>0</v>
      </c>
      <c r="AE53" s="7">
        <f t="shared" si="64"/>
        <v>0</v>
      </c>
      <c r="AF53" s="7">
        <f t="shared" si="64"/>
        <v>0</v>
      </c>
      <c r="AG53" s="7">
        <f t="shared" si="64"/>
        <v>0</v>
      </c>
      <c r="AH53" s="7">
        <f t="shared" si="64"/>
        <v>0</v>
      </c>
      <c r="AI53" s="24">
        <f t="shared" si="5"/>
        <v>-1</v>
      </c>
      <c r="AJ53" s="23" t="str">
        <f t="shared" si="6"/>
        <v>#DIV/0!</v>
      </c>
      <c r="AK53" s="23" t="str">
        <f t="array" ref="AK53">AVEDEV(IF(Y53:AG53&gt;0,Y53:AG53))</f>
        <v>#DIV/0!</v>
      </c>
      <c r="AL53" s="23" t="str">
        <f t="shared" si="29"/>
        <v>#DIV/0!</v>
      </c>
      <c r="AM53" s="20"/>
    </row>
    <row r="54" ht="15.75" customHeight="1">
      <c r="A54" s="17">
        <v>45261.0</v>
      </c>
      <c r="B54" s="20"/>
      <c r="C54" s="20"/>
      <c r="D54" s="20"/>
      <c r="E54" s="20"/>
      <c r="F54" s="20"/>
      <c r="G54" s="20"/>
      <c r="H54" s="20"/>
      <c r="I54" s="20"/>
      <c r="J54" s="20"/>
      <c r="K54" s="7"/>
      <c r="L54" s="7"/>
      <c r="M54" s="7">
        <f t="shared" si="61"/>
        <v>0</v>
      </c>
      <c r="N54" s="20"/>
      <c r="O54" s="20"/>
      <c r="P54" s="20"/>
      <c r="Q54" s="20"/>
      <c r="R54" s="20"/>
      <c r="S54" s="20"/>
      <c r="T54" s="20"/>
      <c r="U54" s="20"/>
      <c r="V54" s="7"/>
      <c r="W54" s="7"/>
      <c r="X54" s="7">
        <f t="shared" si="62"/>
        <v>0</v>
      </c>
      <c r="Y54" s="7">
        <f t="shared" ref="Y54:AH54" si="65">sum(C54+N54)</f>
        <v>0</v>
      </c>
      <c r="Z54" s="7">
        <f t="shared" si="65"/>
        <v>0</v>
      </c>
      <c r="AA54" s="7">
        <f t="shared" si="65"/>
        <v>0</v>
      </c>
      <c r="AB54" s="7">
        <f t="shared" si="65"/>
        <v>0</v>
      </c>
      <c r="AC54" s="7">
        <f t="shared" si="65"/>
        <v>0</v>
      </c>
      <c r="AD54" s="7">
        <f t="shared" si="65"/>
        <v>0</v>
      </c>
      <c r="AE54" s="7">
        <f t="shared" si="65"/>
        <v>0</v>
      </c>
      <c r="AF54" s="7">
        <f t="shared" si="65"/>
        <v>0</v>
      </c>
      <c r="AG54" s="7">
        <f t="shared" si="65"/>
        <v>0</v>
      </c>
      <c r="AH54" s="7">
        <f t="shared" si="65"/>
        <v>0</v>
      </c>
      <c r="AI54" s="24">
        <f t="shared" si="5"/>
        <v>-1</v>
      </c>
      <c r="AJ54" s="23" t="str">
        <f t="shared" si="6"/>
        <v>#DIV/0!</v>
      </c>
      <c r="AK54" s="23" t="str">
        <f t="array" ref="AK54">AVEDEV(IF(Y54:AG54&gt;0,Y54:AG54))</f>
        <v>#DIV/0!</v>
      </c>
      <c r="AL54" s="23" t="str">
        <f t="shared" si="29"/>
        <v>#DIV/0!</v>
      </c>
      <c r="AM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7"/>
      <c r="L55" s="7"/>
      <c r="M55" s="7">
        <f t="shared" si="61"/>
        <v>0</v>
      </c>
      <c r="N55" s="20"/>
      <c r="O55" s="20"/>
      <c r="P55" s="20"/>
      <c r="Q55" s="20"/>
      <c r="R55" s="20"/>
      <c r="S55" s="20"/>
      <c r="T55" s="20"/>
      <c r="U55" s="20"/>
      <c r="V55" s="7"/>
      <c r="W55" s="7"/>
      <c r="X55" s="7">
        <f t="shared" si="62"/>
        <v>0</v>
      </c>
      <c r="Y55" s="7">
        <f t="shared" ref="Y55:AH55" si="66">sum(C55+N55)</f>
        <v>0</v>
      </c>
      <c r="Z55" s="7">
        <f t="shared" si="66"/>
        <v>0</v>
      </c>
      <c r="AA55" s="7">
        <f t="shared" si="66"/>
        <v>0</v>
      </c>
      <c r="AB55" s="7">
        <f t="shared" si="66"/>
        <v>0</v>
      </c>
      <c r="AC55" s="7">
        <f t="shared" si="66"/>
        <v>0</v>
      </c>
      <c r="AD55" s="7">
        <f t="shared" si="66"/>
        <v>0</v>
      </c>
      <c r="AE55" s="7">
        <f t="shared" si="66"/>
        <v>0</v>
      </c>
      <c r="AF55" s="7">
        <f t="shared" si="66"/>
        <v>0</v>
      </c>
      <c r="AG55" s="7">
        <f t="shared" si="66"/>
        <v>0</v>
      </c>
      <c r="AH55" s="7">
        <f t="shared" si="66"/>
        <v>0</v>
      </c>
      <c r="AI55" s="24">
        <f t="shared" si="5"/>
        <v>-1</v>
      </c>
      <c r="AJ55" s="23" t="str">
        <f t="shared" si="6"/>
        <v>#DIV/0!</v>
      </c>
      <c r="AK55" s="23" t="str">
        <f t="array" ref="AK55">AVEDEV(IF(Y55:AG55&gt;0,Y55:AG55))</f>
        <v>#DIV/0!</v>
      </c>
      <c r="AL55" s="23" t="str">
        <f t="shared" si="29"/>
        <v>#DIV/0!</v>
      </c>
      <c r="AM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7"/>
      <c r="L56" s="7"/>
      <c r="M56" s="7">
        <f t="shared" si="61"/>
        <v>0</v>
      </c>
      <c r="N56" s="20"/>
      <c r="O56" s="20"/>
      <c r="P56" s="20"/>
      <c r="Q56" s="20"/>
      <c r="R56" s="20"/>
      <c r="S56" s="20"/>
      <c r="T56" s="20"/>
      <c r="U56" s="20"/>
      <c r="V56" s="7"/>
      <c r="W56" s="7"/>
      <c r="X56" s="7">
        <f t="shared" si="62"/>
        <v>0</v>
      </c>
      <c r="Y56" s="7">
        <f t="shared" ref="Y56:AH56" si="67">sum(C56+N56)</f>
        <v>0</v>
      </c>
      <c r="Z56" s="7">
        <f t="shared" si="67"/>
        <v>0</v>
      </c>
      <c r="AA56" s="7">
        <f t="shared" si="67"/>
        <v>0</v>
      </c>
      <c r="AB56" s="7">
        <f t="shared" si="67"/>
        <v>0</v>
      </c>
      <c r="AC56" s="7">
        <f t="shared" si="67"/>
        <v>0</v>
      </c>
      <c r="AD56" s="7">
        <f t="shared" si="67"/>
        <v>0</v>
      </c>
      <c r="AE56" s="7">
        <f t="shared" si="67"/>
        <v>0</v>
      </c>
      <c r="AF56" s="7">
        <f t="shared" si="67"/>
        <v>0</v>
      </c>
      <c r="AG56" s="7">
        <f t="shared" si="67"/>
        <v>0</v>
      </c>
      <c r="AH56" s="7">
        <f t="shared" si="67"/>
        <v>0</v>
      </c>
      <c r="AI56" s="24">
        <f t="shared" si="5"/>
        <v>-1</v>
      </c>
      <c r="AJ56" s="23" t="str">
        <f t="shared" si="6"/>
        <v>#DIV/0!</v>
      </c>
      <c r="AK56" s="23" t="str">
        <f t="array" ref="AK56">AVEDEV(IF(Y56:AG56&gt;0,Y56:AG56))</f>
        <v>#DIV/0!</v>
      </c>
      <c r="AL56" s="23" t="str">
        <f t="shared" si="29"/>
        <v>#DIV/0!</v>
      </c>
      <c r="AM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0"/>
    <col customWidth="1" min="3" max="3" width="6.5"/>
    <col customWidth="1" min="4" max="4" width="5.63"/>
    <col customWidth="1" min="5" max="5" width="6.5"/>
    <col customWidth="1" min="6" max="6" width="6.75"/>
    <col customWidth="1" min="7" max="7" width="6.5"/>
    <col customWidth="1" min="8" max="8" width="6.38"/>
    <col customWidth="1" min="9" max="10" width="6.5"/>
    <col customWidth="1" min="11" max="11" width="7.88"/>
    <col customWidth="1" min="12" max="12" width="6.63"/>
    <col customWidth="1" min="13" max="13" width="6.5"/>
    <col customWidth="1" min="14" max="14" width="7.13"/>
    <col customWidth="1" min="15" max="15" width="7.38"/>
    <col customWidth="1" min="16" max="16" width="6.5"/>
    <col customWidth="1" min="17" max="17" width="6.63"/>
    <col customWidth="1" min="33" max="33" width="21.0"/>
  </cols>
  <sheetData>
    <row r="1" ht="15.75" customHeight="1">
      <c r="A1" s="19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7" t="s">
        <v>51</v>
      </c>
      <c r="S1" s="7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61</v>
      </c>
      <c r="AC1" s="9" t="s">
        <v>62</v>
      </c>
      <c r="AD1" s="9" t="s">
        <v>63</v>
      </c>
      <c r="AE1" s="9" t="s">
        <v>13</v>
      </c>
      <c r="AF1" s="9" t="s">
        <v>14</v>
      </c>
      <c r="AG1" s="9" t="s">
        <v>64</v>
      </c>
    </row>
    <row r="2" ht="15.75" customHeight="1">
      <c r="A2" s="10">
        <v>45175.0</v>
      </c>
      <c r="B2" s="7"/>
      <c r="C2" s="7"/>
      <c r="D2" s="7"/>
      <c r="E2" s="7"/>
      <c r="F2" s="7"/>
      <c r="G2" s="7"/>
      <c r="H2" s="7"/>
      <c r="I2" s="7"/>
      <c r="J2" s="7"/>
      <c r="K2" s="7">
        <f>SUM(C2:J2)</f>
        <v>0</v>
      </c>
      <c r="L2" s="7"/>
      <c r="M2" s="7"/>
      <c r="N2" s="7"/>
      <c r="O2" s="7"/>
      <c r="P2" s="7"/>
      <c r="Q2" s="7"/>
      <c r="R2" s="7"/>
      <c r="S2" s="7"/>
      <c r="T2" s="8">
        <f>SUM(L2:S2)</f>
        <v>0</v>
      </c>
      <c r="U2" s="8">
        <f t="shared" ref="U2:AB2" si="1">sum(C2+L2)</f>
        <v>0</v>
      </c>
      <c r="V2" s="8">
        <f t="shared" si="1"/>
        <v>0</v>
      </c>
      <c r="W2" s="8">
        <f t="shared" si="1"/>
        <v>0</v>
      </c>
      <c r="X2" s="8">
        <f t="shared" si="1"/>
        <v>0</v>
      </c>
      <c r="Y2" s="8">
        <f t="shared" si="1"/>
        <v>0</v>
      </c>
      <c r="Z2" s="8">
        <f t="shared" si="1"/>
        <v>0</v>
      </c>
      <c r="AA2" s="8">
        <f t="shared" si="1"/>
        <v>0</v>
      </c>
      <c r="AB2" s="8">
        <f t="shared" si="1"/>
        <v>0</v>
      </c>
      <c r="AC2" s="9">
        <f t="shared" ref="AC2:AC58" si="3">(COUNTIF(U2:AB2,"&gt;0")-1)</f>
        <v>-1</v>
      </c>
      <c r="AD2" s="11" t="str">
        <f t="shared" ref="AD2:AD58" si="4">AVERAGEIF(U2:AB2,"&gt;0")</f>
        <v>#DIV/0!</v>
      </c>
      <c r="AE2" s="11" t="str">
        <f t="array" ref="AE2">AVEDEV(IF(U2:AB2&gt;0,U2:AB2))</f>
        <v>#DIV/0!</v>
      </c>
      <c r="AF2" s="11"/>
      <c r="AG2" s="12" t="s">
        <v>65</v>
      </c>
    </row>
    <row r="3" ht="15.75" customHeight="1">
      <c r="A3" s="10">
        <v>45176.0</v>
      </c>
      <c r="B3" s="7"/>
      <c r="C3" s="7"/>
      <c r="D3" s="7"/>
      <c r="E3" s="7"/>
      <c r="F3" s="7"/>
      <c r="G3" s="7"/>
      <c r="H3" s="7"/>
      <c r="I3" s="7"/>
      <c r="J3" s="7"/>
      <c r="K3" s="7">
        <f t="shared" ref="K3:K7" si="5">SUM(C3:I3)</f>
        <v>0</v>
      </c>
      <c r="L3" s="7"/>
      <c r="M3" s="7"/>
      <c r="N3" s="7"/>
      <c r="O3" s="7"/>
      <c r="P3" s="7"/>
      <c r="Q3" s="7"/>
      <c r="R3" s="7"/>
      <c r="S3" s="7"/>
      <c r="T3" s="8">
        <f t="shared" ref="T3:T7" si="6">SUM(L3:R3)</f>
        <v>0</v>
      </c>
      <c r="U3" s="8">
        <f t="shared" ref="U3:AB3" si="2">sum(C3+L3)</f>
        <v>0</v>
      </c>
      <c r="V3" s="8">
        <f t="shared" si="2"/>
        <v>0</v>
      </c>
      <c r="W3" s="8">
        <f t="shared" si="2"/>
        <v>0</v>
      </c>
      <c r="X3" s="8">
        <f t="shared" si="2"/>
        <v>0</v>
      </c>
      <c r="Y3" s="8">
        <f t="shared" si="2"/>
        <v>0</v>
      </c>
      <c r="Z3" s="8">
        <f t="shared" si="2"/>
        <v>0</v>
      </c>
      <c r="AA3" s="8">
        <f t="shared" si="2"/>
        <v>0</v>
      </c>
      <c r="AB3" s="8">
        <f t="shared" si="2"/>
        <v>0</v>
      </c>
      <c r="AC3" s="9">
        <f t="shared" si="3"/>
        <v>-1</v>
      </c>
      <c r="AD3" s="11" t="str">
        <f t="shared" si="4"/>
        <v>#DIV/0!</v>
      </c>
      <c r="AE3" s="11" t="str">
        <f t="array" ref="AE3">AVEDEV(IF(U3:AB3&gt;0,U3:AB3))</f>
        <v>#DIV/0!</v>
      </c>
      <c r="AF3" s="11"/>
      <c r="AG3" s="12" t="s">
        <v>80</v>
      </c>
    </row>
    <row r="4" ht="15.75" customHeight="1">
      <c r="A4" s="10">
        <v>45177.0</v>
      </c>
      <c r="B4" s="13"/>
      <c r="C4" s="13"/>
      <c r="D4" s="13"/>
      <c r="E4" s="13"/>
      <c r="F4" s="13"/>
      <c r="G4" s="13"/>
      <c r="H4" s="13"/>
      <c r="I4" s="13"/>
      <c r="J4" s="7"/>
      <c r="K4" s="7">
        <f t="shared" si="5"/>
        <v>0</v>
      </c>
      <c r="L4" s="13"/>
      <c r="M4" s="13"/>
      <c r="N4" s="13"/>
      <c r="O4" s="13"/>
      <c r="P4" s="13"/>
      <c r="Q4" s="13"/>
      <c r="R4" s="13"/>
      <c r="S4" s="7"/>
      <c r="T4" s="8">
        <f t="shared" si="6"/>
        <v>0</v>
      </c>
      <c r="U4" s="8">
        <f t="shared" ref="U4:AB4" si="7">sum(C4+L4)</f>
        <v>0</v>
      </c>
      <c r="V4" s="8">
        <f t="shared" si="7"/>
        <v>0</v>
      </c>
      <c r="W4" s="8">
        <f t="shared" si="7"/>
        <v>0</v>
      </c>
      <c r="X4" s="8">
        <f t="shared" si="7"/>
        <v>0</v>
      </c>
      <c r="Y4" s="8">
        <f t="shared" si="7"/>
        <v>0</v>
      </c>
      <c r="Z4" s="8">
        <f t="shared" si="7"/>
        <v>0</v>
      </c>
      <c r="AA4" s="8">
        <f t="shared" si="7"/>
        <v>0</v>
      </c>
      <c r="AB4" s="8">
        <f t="shared" si="7"/>
        <v>0</v>
      </c>
      <c r="AC4" s="9">
        <f t="shared" si="3"/>
        <v>-1</v>
      </c>
      <c r="AD4" s="11" t="str">
        <f t="shared" si="4"/>
        <v>#DIV/0!</v>
      </c>
      <c r="AE4" s="11" t="str">
        <f t="array" ref="AE4">AVEDEV(IF(U4:AB4&gt;0,U4:AB4))</f>
        <v>#DIV/0!</v>
      </c>
      <c r="AF4" s="11"/>
      <c r="AG4" s="12" t="s">
        <v>101</v>
      </c>
    </row>
    <row r="5" ht="15.75" customHeight="1">
      <c r="A5" s="10">
        <v>45180.0</v>
      </c>
      <c r="B5" s="8"/>
      <c r="C5" s="8"/>
      <c r="D5" s="8"/>
      <c r="E5" s="8"/>
      <c r="F5" s="8"/>
      <c r="G5" s="8"/>
      <c r="H5" s="8"/>
      <c r="I5" s="8"/>
      <c r="J5" s="7"/>
      <c r="K5" s="7">
        <f t="shared" si="5"/>
        <v>0</v>
      </c>
      <c r="L5" s="8"/>
      <c r="M5" s="8"/>
      <c r="N5" s="8"/>
      <c r="O5" s="8"/>
      <c r="P5" s="8"/>
      <c r="Q5" s="8"/>
      <c r="R5" s="8"/>
      <c r="S5" s="7"/>
      <c r="T5" s="8">
        <f t="shared" si="6"/>
        <v>0</v>
      </c>
      <c r="U5" s="8">
        <f t="shared" ref="U5:AB5" si="8">sum(C5+L5)</f>
        <v>0</v>
      </c>
      <c r="V5" s="8">
        <f t="shared" si="8"/>
        <v>0</v>
      </c>
      <c r="W5" s="8">
        <f t="shared" si="8"/>
        <v>0</v>
      </c>
      <c r="X5" s="8">
        <f t="shared" si="8"/>
        <v>0</v>
      </c>
      <c r="Y5" s="8">
        <f t="shared" si="8"/>
        <v>0</v>
      </c>
      <c r="Z5" s="8">
        <f t="shared" si="8"/>
        <v>0</v>
      </c>
      <c r="AA5" s="8">
        <f t="shared" si="8"/>
        <v>0</v>
      </c>
      <c r="AB5" s="8">
        <f t="shared" si="8"/>
        <v>0</v>
      </c>
      <c r="AC5" s="9">
        <f t="shared" si="3"/>
        <v>-1</v>
      </c>
      <c r="AD5" s="11" t="str">
        <f t="shared" si="4"/>
        <v>#DIV/0!</v>
      </c>
      <c r="AE5" s="11" t="str">
        <f t="array" ref="AE5">AVEDEV(IF(U5:AB5&gt;0,U5:AB5))</f>
        <v>#DIV/0!</v>
      </c>
      <c r="AF5" s="11" t="str">
        <f t="shared" ref="AF5:AF6" si="10">AVEDEV(AD4:AD5)</f>
        <v>#DIV/0!</v>
      </c>
      <c r="AG5" s="12" t="s">
        <v>80</v>
      </c>
    </row>
    <row r="6" ht="15.75" customHeight="1">
      <c r="A6" s="10">
        <v>45181.0</v>
      </c>
      <c r="B6" s="8"/>
      <c r="C6" s="8"/>
      <c r="D6" s="8"/>
      <c r="E6" s="8"/>
      <c r="F6" s="8"/>
      <c r="G6" s="8"/>
      <c r="H6" s="8"/>
      <c r="I6" s="8"/>
      <c r="J6" s="7"/>
      <c r="K6" s="7">
        <f t="shared" si="5"/>
        <v>0</v>
      </c>
      <c r="L6" s="8"/>
      <c r="M6" s="8"/>
      <c r="N6" s="8"/>
      <c r="O6" s="8"/>
      <c r="P6" s="8"/>
      <c r="Q6" s="8"/>
      <c r="R6" s="8"/>
      <c r="S6" s="7"/>
      <c r="T6" s="8">
        <f t="shared" si="6"/>
        <v>0</v>
      </c>
      <c r="U6" s="8">
        <f t="shared" ref="U6:AB6" si="9">sum(C6+L6)</f>
        <v>0</v>
      </c>
      <c r="V6" s="8">
        <f t="shared" si="9"/>
        <v>0</v>
      </c>
      <c r="W6" s="8">
        <f t="shared" si="9"/>
        <v>0</v>
      </c>
      <c r="X6" s="8">
        <f t="shared" si="9"/>
        <v>0</v>
      </c>
      <c r="Y6" s="8">
        <f t="shared" si="9"/>
        <v>0</v>
      </c>
      <c r="Z6" s="8">
        <f t="shared" si="9"/>
        <v>0</v>
      </c>
      <c r="AA6" s="8">
        <f t="shared" si="9"/>
        <v>0</v>
      </c>
      <c r="AB6" s="8">
        <f t="shared" si="9"/>
        <v>0</v>
      </c>
      <c r="AC6" s="9">
        <f t="shared" si="3"/>
        <v>-1</v>
      </c>
      <c r="AD6" s="11" t="str">
        <f t="shared" si="4"/>
        <v>#DIV/0!</v>
      </c>
      <c r="AE6" s="11" t="str">
        <f t="array" ref="AE6">AVEDEV(IF(U6:AB6&gt;0,U6:AB6))</f>
        <v>#DIV/0!</v>
      </c>
      <c r="AF6" s="11" t="str">
        <f t="shared" si="10"/>
        <v>#DIV/0!</v>
      </c>
      <c r="AG6" s="12" t="s">
        <v>80</v>
      </c>
    </row>
    <row r="7" ht="15.75" customHeight="1">
      <c r="A7" s="10">
        <v>45182.0</v>
      </c>
      <c r="B7" s="8"/>
      <c r="C7" s="8"/>
      <c r="D7" s="8"/>
      <c r="E7" s="8"/>
      <c r="F7" s="8"/>
      <c r="G7" s="8"/>
      <c r="H7" s="8"/>
      <c r="I7" s="8"/>
      <c r="J7" s="7"/>
      <c r="K7" s="7">
        <f t="shared" si="5"/>
        <v>0</v>
      </c>
      <c r="L7" s="8"/>
      <c r="M7" s="8"/>
      <c r="N7" s="8"/>
      <c r="O7" s="8"/>
      <c r="P7" s="8"/>
      <c r="Q7" s="8"/>
      <c r="R7" s="8"/>
      <c r="S7" s="7"/>
      <c r="T7" s="8">
        <f t="shared" si="6"/>
        <v>0</v>
      </c>
      <c r="U7" s="8">
        <f t="shared" ref="U7:AB7" si="11">sum(C7+L7)</f>
        <v>0</v>
      </c>
      <c r="V7" s="8">
        <f t="shared" si="11"/>
        <v>0</v>
      </c>
      <c r="W7" s="8">
        <f t="shared" si="11"/>
        <v>0</v>
      </c>
      <c r="X7" s="8">
        <f t="shared" si="11"/>
        <v>0</v>
      </c>
      <c r="Y7" s="8">
        <f t="shared" si="11"/>
        <v>0</v>
      </c>
      <c r="Z7" s="8">
        <f t="shared" si="11"/>
        <v>0</v>
      </c>
      <c r="AA7" s="8">
        <f t="shared" si="11"/>
        <v>0</v>
      </c>
      <c r="AB7" s="8">
        <f t="shared" si="11"/>
        <v>0</v>
      </c>
      <c r="AC7" s="9">
        <f t="shared" si="3"/>
        <v>-1</v>
      </c>
      <c r="AD7" s="11" t="str">
        <f t="shared" si="4"/>
        <v>#DIV/0!</v>
      </c>
      <c r="AE7" s="11" t="str">
        <f t="array" ref="AE7">AVEDEV(IF(U7:AB7&gt;0,U7:AB7))</f>
        <v>#DIV/0!</v>
      </c>
      <c r="AF7" s="11" t="str">
        <f>AVEDEV(AD5:AD7)</f>
        <v>#DIV/0!</v>
      </c>
      <c r="AG7" s="12" t="s">
        <v>137</v>
      </c>
    </row>
    <row r="8" ht="15.75" customHeight="1">
      <c r="A8" s="10">
        <v>45183.0</v>
      </c>
      <c r="B8" s="8"/>
      <c r="C8" s="8"/>
      <c r="D8" s="8"/>
      <c r="E8" s="8"/>
      <c r="F8" s="8"/>
      <c r="G8" s="8"/>
      <c r="H8" s="8"/>
      <c r="I8" s="8"/>
      <c r="J8" s="8"/>
      <c r="K8" s="7">
        <f t="shared" ref="K8:K58" si="13">SUM(C8:J8)</f>
        <v>0</v>
      </c>
      <c r="L8" s="8"/>
      <c r="M8" s="8"/>
      <c r="N8" s="8"/>
      <c r="O8" s="8"/>
      <c r="P8" s="8"/>
      <c r="Q8" s="8"/>
      <c r="R8" s="8"/>
      <c r="S8" s="8"/>
      <c r="T8" s="8">
        <f t="shared" ref="T8:T58" si="14">SUM(L8:S8)</f>
        <v>0</v>
      </c>
      <c r="U8" s="8">
        <f t="shared" ref="U8:AB8" si="12">sum(C8+L8)</f>
        <v>0</v>
      </c>
      <c r="V8" s="8">
        <f t="shared" si="12"/>
        <v>0</v>
      </c>
      <c r="W8" s="8">
        <f t="shared" si="12"/>
        <v>0</v>
      </c>
      <c r="X8" s="8">
        <f t="shared" si="12"/>
        <v>0</v>
      </c>
      <c r="Y8" s="8">
        <f t="shared" si="12"/>
        <v>0</v>
      </c>
      <c r="Z8" s="8">
        <f t="shared" si="12"/>
        <v>0</v>
      </c>
      <c r="AA8" s="8">
        <f t="shared" si="12"/>
        <v>0</v>
      </c>
      <c r="AB8" s="8">
        <f t="shared" si="12"/>
        <v>0</v>
      </c>
      <c r="AC8" s="9">
        <f t="shared" si="3"/>
        <v>-1</v>
      </c>
      <c r="AD8" s="11" t="str">
        <f t="shared" si="4"/>
        <v>#DIV/0!</v>
      </c>
      <c r="AE8" s="11" t="str">
        <f t="array" ref="AE8">AVEDEV(IF(U8:AB8&gt;0,U8:AB8))</f>
        <v>#DIV/0!</v>
      </c>
      <c r="AF8" s="11" t="str">
        <f t="shared" ref="AF8:AF10" si="16">AVEDEV(AD5:AD8)</f>
        <v>#DIV/0!</v>
      </c>
      <c r="AG8" s="12" t="s">
        <v>161</v>
      </c>
    </row>
    <row r="9" ht="15.75" customHeight="1">
      <c r="A9" s="10">
        <v>45184.0</v>
      </c>
      <c r="B9" s="8"/>
      <c r="C9" s="8"/>
      <c r="D9" s="8"/>
      <c r="E9" s="8"/>
      <c r="F9" s="8"/>
      <c r="G9" s="8"/>
      <c r="H9" s="8"/>
      <c r="I9" s="8"/>
      <c r="J9" s="8"/>
      <c r="K9" s="7">
        <f t="shared" si="13"/>
        <v>0</v>
      </c>
      <c r="L9" s="8"/>
      <c r="M9" s="8"/>
      <c r="N9" s="8"/>
      <c r="O9" s="8"/>
      <c r="P9" s="8"/>
      <c r="Q9" s="8"/>
      <c r="R9" s="8"/>
      <c r="S9" s="8"/>
      <c r="T9" s="8">
        <f t="shared" si="14"/>
        <v>0</v>
      </c>
      <c r="U9" s="8">
        <f t="shared" ref="U9:AB9" si="15">sum(C9+L9)</f>
        <v>0</v>
      </c>
      <c r="V9" s="8">
        <f t="shared" si="15"/>
        <v>0</v>
      </c>
      <c r="W9" s="8">
        <f t="shared" si="15"/>
        <v>0</v>
      </c>
      <c r="X9" s="8">
        <f t="shared" si="15"/>
        <v>0</v>
      </c>
      <c r="Y9" s="8">
        <f t="shared" si="15"/>
        <v>0</v>
      </c>
      <c r="Z9" s="8">
        <f t="shared" si="15"/>
        <v>0</v>
      </c>
      <c r="AA9" s="8">
        <f t="shared" si="15"/>
        <v>0</v>
      </c>
      <c r="AB9" s="8">
        <f t="shared" si="15"/>
        <v>0</v>
      </c>
      <c r="AC9" s="9">
        <f t="shared" si="3"/>
        <v>-1</v>
      </c>
      <c r="AD9" s="11" t="str">
        <f t="shared" si="4"/>
        <v>#DIV/0!</v>
      </c>
      <c r="AE9" s="11" t="str">
        <f t="array" ref="AE9">AVEDEV(IF(U9:AB9&gt;0,U9:AB9))</f>
        <v>#DIV/0!</v>
      </c>
      <c r="AF9" s="11" t="str">
        <f t="shared" si="16"/>
        <v>#DIV/0!</v>
      </c>
      <c r="AG9" s="12" t="s">
        <v>107</v>
      </c>
    </row>
    <row r="10" ht="15.75" customHeight="1">
      <c r="A10" s="10">
        <v>45185.0</v>
      </c>
      <c r="B10" s="8"/>
      <c r="C10" s="8"/>
      <c r="D10" s="8"/>
      <c r="E10" s="8"/>
      <c r="F10" s="8"/>
      <c r="G10" s="8"/>
      <c r="H10" s="8"/>
      <c r="I10" s="8"/>
      <c r="J10" s="7"/>
      <c r="K10" s="7">
        <f t="shared" si="13"/>
        <v>0</v>
      </c>
      <c r="L10" s="8"/>
      <c r="M10" s="8"/>
      <c r="N10" s="8"/>
      <c r="O10" s="8"/>
      <c r="P10" s="8"/>
      <c r="Q10" s="8"/>
      <c r="R10" s="8"/>
      <c r="S10" s="8"/>
      <c r="T10" s="8">
        <f t="shared" si="14"/>
        <v>0</v>
      </c>
      <c r="U10" s="8">
        <f t="shared" ref="U10:AB10" si="17">sum(C10+L10)</f>
        <v>0</v>
      </c>
      <c r="V10" s="8">
        <f t="shared" si="17"/>
        <v>0</v>
      </c>
      <c r="W10" s="8">
        <f t="shared" si="17"/>
        <v>0</v>
      </c>
      <c r="X10" s="8">
        <f t="shared" si="17"/>
        <v>0</v>
      </c>
      <c r="Y10" s="8">
        <f t="shared" si="17"/>
        <v>0</v>
      </c>
      <c r="Z10" s="8">
        <f t="shared" si="17"/>
        <v>0</v>
      </c>
      <c r="AA10" s="8">
        <f t="shared" si="17"/>
        <v>0</v>
      </c>
      <c r="AB10" s="8">
        <f t="shared" si="17"/>
        <v>0</v>
      </c>
      <c r="AC10" s="9">
        <f t="shared" si="3"/>
        <v>-1</v>
      </c>
      <c r="AD10" s="11" t="str">
        <f t="shared" si="4"/>
        <v>#DIV/0!</v>
      </c>
      <c r="AE10" s="11" t="str">
        <f t="array" ref="AE10">AVEDEV(IF(U10:AB10&gt;0,U10:AB10))</f>
        <v>#DIV/0!</v>
      </c>
      <c r="AF10" s="11" t="str">
        <f t="shared" si="16"/>
        <v>#DIV/0!</v>
      </c>
      <c r="AG10" s="12" t="s">
        <v>149</v>
      </c>
    </row>
    <row r="11" ht="15.75" customHeight="1">
      <c r="A11" s="10">
        <v>45187.0</v>
      </c>
      <c r="B11" s="8"/>
      <c r="C11" s="8"/>
      <c r="D11" s="8"/>
      <c r="E11" s="8"/>
      <c r="F11" s="8"/>
      <c r="G11" s="8"/>
      <c r="H11" s="8"/>
      <c r="I11" s="8"/>
      <c r="J11" s="7"/>
      <c r="K11" s="7">
        <f t="shared" si="13"/>
        <v>0</v>
      </c>
      <c r="L11" s="8"/>
      <c r="M11" s="8"/>
      <c r="N11" s="8"/>
      <c r="O11" s="8"/>
      <c r="P11" s="8"/>
      <c r="Q11" s="8"/>
      <c r="R11" s="8"/>
      <c r="S11" s="8"/>
      <c r="T11" s="8">
        <f t="shared" si="14"/>
        <v>0</v>
      </c>
      <c r="U11" s="8">
        <f t="shared" ref="U11:AB11" si="18">sum(C11+L11)</f>
        <v>0</v>
      </c>
      <c r="V11" s="8">
        <f t="shared" si="18"/>
        <v>0</v>
      </c>
      <c r="W11" s="8">
        <f t="shared" si="18"/>
        <v>0</v>
      </c>
      <c r="X11" s="8">
        <f t="shared" si="18"/>
        <v>0</v>
      </c>
      <c r="Y11" s="8">
        <f t="shared" si="18"/>
        <v>0</v>
      </c>
      <c r="Z11" s="8">
        <f t="shared" si="18"/>
        <v>0</v>
      </c>
      <c r="AA11" s="8">
        <f t="shared" si="18"/>
        <v>0</v>
      </c>
      <c r="AB11" s="8">
        <f t="shared" si="18"/>
        <v>0</v>
      </c>
      <c r="AC11" s="9">
        <f t="shared" si="3"/>
        <v>-1</v>
      </c>
      <c r="AD11" s="11" t="str">
        <f t="shared" si="4"/>
        <v>#DIV/0!</v>
      </c>
      <c r="AE11" s="11" t="str">
        <f t="array" ref="AE11">AVEDEV(IF(U11:AB11&gt;0,U11:AB11))</f>
        <v>#DIV/0!</v>
      </c>
      <c r="AF11" s="11" t="str">
        <f t="shared" ref="AF11:AF13" si="20">AVEDEV(AD9:AD11)</f>
        <v>#DIV/0!</v>
      </c>
      <c r="AG11" s="12" t="s">
        <v>81</v>
      </c>
    </row>
    <row r="12" ht="15.75" customHeight="1">
      <c r="A12" s="10">
        <v>45188.0</v>
      </c>
      <c r="B12" s="8"/>
      <c r="C12" s="8"/>
      <c r="D12" s="8"/>
      <c r="E12" s="8"/>
      <c r="F12" s="8"/>
      <c r="G12" s="8"/>
      <c r="H12" s="8"/>
      <c r="I12" s="8"/>
      <c r="J12" s="7"/>
      <c r="K12" s="7">
        <f t="shared" si="13"/>
        <v>0</v>
      </c>
      <c r="L12" s="8"/>
      <c r="M12" s="8"/>
      <c r="N12" s="8"/>
      <c r="O12" s="8"/>
      <c r="P12" s="8"/>
      <c r="Q12" s="8"/>
      <c r="R12" s="8"/>
      <c r="S12" s="8"/>
      <c r="T12" s="8">
        <f t="shared" si="14"/>
        <v>0</v>
      </c>
      <c r="U12" s="8">
        <f t="shared" ref="U12:AB12" si="19">sum(C12+L12)</f>
        <v>0</v>
      </c>
      <c r="V12" s="8">
        <f t="shared" si="19"/>
        <v>0</v>
      </c>
      <c r="W12" s="8">
        <f t="shared" si="19"/>
        <v>0</v>
      </c>
      <c r="X12" s="8">
        <f t="shared" si="19"/>
        <v>0</v>
      </c>
      <c r="Y12" s="8">
        <f t="shared" si="19"/>
        <v>0</v>
      </c>
      <c r="Z12" s="8">
        <f t="shared" si="19"/>
        <v>0</v>
      </c>
      <c r="AA12" s="8">
        <f t="shared" si="19"/>
        <v>0</v>
      </c>
      <c r="AB12" s="8">
        <f t="shared" si="19"/>
        <v>0</v>
      </c>
      <c r="AC12" s="9">
        <f t="shared" si="3"/>
        <v>-1</v>
      </c>
      <c r="AD12" s="11" t="str">
        <f t="shared" si="4"/>
        <v>#DIV/0!</v>
      </c>
      <c r="AE12" s="11" t="str">
        <f t="array" ref="AE12">AVEDEV(IF(U12:AB12&gt;0,U12:AB12))</f>
        <v>#DIV/0!</v>
      </c>
      <c r="AF12" s="11" t="str">
        <f t="shared" si="20"/>
        <v>#DIV/0!</v>
      </c>
      <c r="AG12" s="12" t="s">
        <v>162</v>
      </c>
    </row>
    <row r="13" ht="15.75" customHeight="1">
      <c r="A13" s="10">
        <v>45189.0</v>
      </c>
      <c r="B13" s="8"/>
      <c r="C13" s="8"/>
      <c r="D13" s="8"/>
      <c r="E13" s="8"/>
      <c r="F13" s="8"/>
      <c r="G13" s="8"/>
      <c r="H13" s="8"/>
      <c r="I13" s="8"/>
      <c r="J13" s="8"/>
      <c r="K13" s="7">
        <f t="shared" si="13"/>
        <v>0</v>
      </c>
      <c r="L13" s="8"/>
      <c r="M13" s="8"/>
      <c r="N13" s="8"/>
      <c r="O13" s="8"/>
      <c r="P13" s="8"/>
      <c r="Q13" s="8"/>
      <c r="R13" s="8"/>
      <c r="S13" s="8"/>
      <c r="T13" s="8">
        <f t="shared" si="14"/>
        <v>0</v>
      </c>
      <c r="U13" s="8">
        <f t="shared" ref="U13:AB13" si="21">sum(C13+L13)</f>
        <v>0</v>
      </c>
      <c r="V13" s="8">
        <f t="shared" si="21"/>
        <v>0</v>
      </c>
      <c r="W13" s="8">
        <f t="shared" si="21"/>
        <v>0</v>
      </c>
      <c r="X13" s="8">
        <f t="shared" si="21"/>
        <v>0</v>
      </c>
      <c r="Y13" s="8">
        <f t="shared" si="21"/>
        <v>0</v>
      </c>
      <c r="Z13" s="8">
        <f t="shared" si="21"/>
        <v>0</v>
      </c>
      <c r="AA13" s="8">
        <f t="shared" si="21"/>
        <v>0</v>
      </c>
      <c r="AB13" s="8">
        <f t="shared" si="21"/>
        <v>0</v>
      </c>
      <c r="AC13" s="9">
        <f t="shared" si="3"/>
        <v>-1</v>
      </c>
      <c r="AD13" s="11" t="str">
        <f t="shared" si="4"/>
        <v>#DIV/0!</v>
      </c>
      <c r="AE13" s="11" t="str">
        <f t="array" ref="AE13">AVEDEV(IF(U13:AB13&gt;0,U13:AB13))</f>
        <v>#DIV/0!</v>
      </c>
      <c r="AF13" s="11" t="str">
        <f t="shared" si="20"/>
        <v>#DIV/0!</v>
      </c>
      <c r="AG13" s="12" t="s">
        <v>117</v>
      </c>
    </row>
    <row r="14" ht="15.75" customHeight="1">
      <c r="A14" s="10">
        <v>45190.0</v>
      </c>
      <c r="B14" s="8"/>
      <c r="C14" s="8"/>
      <c r="D14" s="8"/>
      <c r="E14" s="8"/>
      <c r="F14" s="8"/>
      <c r="G14" s="8"/>
      <c r="H14" s="8"/>
      <c r="I14" s="8"/>
      <c r="J14" s="8"/>
      <c r="K14" s="7">
        <f t="shared" si="13"/>
        <v>0</v>
      </c>
      <c r="L14" s="8"/>
      <c r="M14" s="8"/>
      <c r="N14" s="8"/>
      <c r="O14" s="8"/>
      <c r="P14" s="8"/>
      <c r="Q14" s="8"/>
      <c r="R14" s="8"/>
      <c r="S14" s="8"/>
      <c r="T14" s="8">
        <f t="shared" si="14"/>
        <v>0</v>
      </c>
      <c r="U14" s="8">
        <f t="shared" ref="U14:AB14" si="22">sum(C14+L14)</f>
        <v>0</v>
      </c>
      <c r="V14" s="8">
        <f t="shared" si="22"/>
        <v>0</v>
      </c>
      <c r="W14" s="8">
        <f t="shared" si="22"/>
        <v>0</v>
      </c>
      <c r="X14" s="8">
        <f t="shared" si="22"/>
        <v>0</v>
      </c>
      <c r="Y14" s="8">
        <f t="shared" si="22"/>
        <v>0</v>
      </c>
      <c r="Z14" s="8">
        <f t="shared" si="22"/>
        <v>0</v>
      </c>
      <c r="AA14" s="8">
        <f t="shared" si="22"/>
        <v>0</v>
      </c>
      <c r="AB14" s="8">
        <f t="shared" si="22"/>
        <v>0</v>
      </c>
      <c r="AC14" s="9">
        <f t="shared" si="3"/>
        <v>-1</v>
      </c>
      <c r="AD14" s="11" t="str">
        <f t="shared" si="4"/>
        <v>#DIV/0!</v>
      </c>
      <c r="AE14" s="11" t="str">
        <f t="array" ref="AE14">AVEDEV(IF(U14:AB14&gt;0,U14:AB14))</f>
        <v>#DIV/0!</v>
      </c>
      <c r="AF14" s="11" t="str">
        <f>AVEDEV(AD11:AD14)</f>
        <v>#DIV/0!</v>
      </c>
      <c r="AG14" s="12" t="s">
        <v>163</v>
      </c>
    </row>
    <row r="15" ht="15.75" customHeight="1">
      <c r="A15" s="10">
        <v>45194.0</v>
      </c>
      <c r="B15" s="8"/>
      <c r="C15" s="8"/>
      <c r="D15" s="8"/>
      <c r="E15" s="8"/>
      <c r="F15" s="8"/>
      <c r="G15" s="8"/>
      <c r="H15" s="8"/>
      <c r="I15" s="8"/>
      <c r="J15" s="8"/>
      <c r="K15" s="7">
        <f t="shared" si="13"/>
        <v>0</v>
      </c>
      <c r="L15" s="8"/>
      <c r="M15" s="8"/>
      <c r="N15" s="8"/>
      <c r="O15" s="8"/>
      <c r="P15" s="8"/>
      <c r="Q15" s="8"/>
      <c r="R15" s="8"/>
      <c r="S15" s="8"/>
      <c r="T15" s="8">
        <f t="shared" si="14"/>
        <v>0</v>
      </c>
      <c r="U15" s="8">
        <f t="shared" ref="U15:AB15" si="23">sum(C15+L15)</f>
        <v>0</v>
      </c>
      <c r="V15" s="8">
        <f t="shared" si="23"/>
        <v>0</v>
      </c>
      <c r="W15" s="8">
        <f t="shared" si="23"/>
        <v>0</v>
      </c>
      <c r="X15" s="8">
        <f t="shared" si="23"/>
        <v>0</v>
      </c>
      <c r="Y15" s="8">
        <f t="shared" si="23"/>
        <v>0</v>
      </c>
      <c r="Z15" s="8">
        <f t="shared" si="23"/>
        <v>0</v>
      </c>
      <c r="AA15" s="8">
        <f t="shared" si="23"/>
        <v>0</v>
      </c>
      <c r="AB15" s="8">
        <f t="shared" si="23"/>
        <v>0</v>
      </c>
      <c r="AC15" s="9">
        <f t="shared" si="3"/>
        <v>-1</v>
      </c>
      <c r="AD15" s="11" t="str">
        <f t="shared" si="4"/>
        <v>#DIV/0!</v>
      </c>
      <c r="AE15" s="11" t="str">
        <f t="array" ref="AE15">AVEDEV(IF(U15:AB15&gt;0,U15:AB15))</f>
        <v>#DIV/0!</v>
      </c>
      <c r="AF15" s="11" t="str">
        <f>AVEDEV(AD15)</f>
        <v>#DIV/0!</v>
      </c>
      <c r="AG15" s="12" t="s">
        <v>164</v>
      </c>
    </row>
    <row r="16" ht="15.75" customHeight="1">
      <c r="A16" s="10">
        <v>45195.0</v>
      </c>
      <c r="B16" s="8"/>
      <c r="C16" s="8"/>
      <c r="D16" s="8"/>
      <c r="E16" s="8"/>
      <c r="F16" s="8"/>
      <c r="G16" s="8"/>
      <c r="H16" s="8"/>
      <c r="I16" s="8"/>
      <c r="J16" s="8"/>
      <c r="K16" s="7">
        <f t="shared" si="13"/>
        <v>0</v>
      </c>
      <c r="L16" s="8"/>
      <c r="M16" s="8"/>
      <c r="N16" s="8"/>
      <c r="O16" s="8"/>
      <c r="P16" s="8"/>
      <c r="Q16" s="8"/>
      <c r="R16" s="8"/>
      <c r="S16" s="8"/>
      <c r="T16" s="8">
        <f t="shared" si="14"/>
        <v>0</v>
      </c>
      <c r="U16" s="8">
        <f t="shared" ref="U16:AB16" si="24">sum(C16+L16)</f>
        <v>0</v>
      </c>
      <c r="V16" s="8">
        <f t="shared" si="24"/>
        <v>0</v>
      </c>
      <c r="W16" s="8">
        <f t="shared" si="24"/>
        <v>0</v>
      </c>
      <c r="X16" s="8">
        <f t="shared" si="24"/>
        <v>0</v>
      </c>
      <c r="Y16" s="8">
        <f t="shared" si="24"/>
        <v>0</v>
      </c>
      <c r="Z16" s="8">
        <f t="shared" si="24"/>
        <v>0</v>
      </c>
      <c r="AA16" s="8">
        <f t="shared" si="24"/>
        <v>0</v>
      </c>
      <c r="AB16" s="8">
        <f t="shared" si="24"/>
        <v>0</v>
      </c>
      <c r="AC16" s="9">
        <f t="shared" si="3"/>
        <v>-1</v>
      </c>
      <c r="AD16" s="11" t="str">
        <f t="shared" si="4"/>
        <v>#DIV/0!</v>
      </c>
      <c r="AE16" s="11" t="str">
        <f t="array" ref="AE16">AVEDEV(IF(U16:AB16&gt;0,U16:AB16))</f>
        <v>#DIV/0!</v>
      </c>
      <c r="AF16" s="11" t="str">
        <f>AVEDEV(AD15:AD16)</f>
        <v>#DIV/0!</v>
      </c>
      <c r="AG16" s="12" t="s">
        <v>165</v>
      </c>
    </row>
    <row r="17" ht="15.75" customHeight="1">
      <c r="A17" s="10">
        <v>45196.0</v>
      </c>
      <c r="B17" s="8"/>
      <c r="C17" s="8"/>
      <c r="D17" s="8"/>
      <c r="E17" s="8"/>
      <c r="F17" s="8"/>
      <c r="G17" s="8"/>
      <c r="H17" s="8"/>
      <c r="I17" s="8"/>
      <c r="J17" s="8"/>
      <c r="K17" s="7">
        <f t="shared" si="13"/>
        <v>0</v>
      </c>
      <c r="L17" s="8"/>
      <c r="M17" s="8"/>
      <c r="N17" s="8"/>
      <c r="O17" s="8"/>
      <c r="P17" s="8"/>
      <c r="Q17" s="8"/>
      <c r="R17" s="8"/>
      <c r="S17" s="8"/>
      <c r="T17" s="8">
        <f t="shared" si="14"/>
        <v>0</v>
      </c>
      <c r="U17" s="8">
        <f t="shared" ref="U17:AB17" si="25">sum(C17+L17)</f>
        <v>0</v>
      </c>
      <c r="V17" s="8">
        <f t="shared" si="25"/>
        <v>0</v>
      </c>
      <c r="W17" s="8">
        <f t="shared" si="25"/>
        <v>0</v>
      </c>
      <c r="X17" s="8">
        <f t="shared" si="25"/>
        <v>0</v>
      </c>
      <c r="Y17" s="8">
        <f t="shared" si="25"/>
        <v>0</v>
      </c>
      <c r="Z17" s="8">
        <f t="shared" si="25"/>
        <v>0</v>
      </c>
      <c r="AA17" s="8">
        <f t="shared" si="25"/>
        <v>0</v>
      </c>
      <c r="AB17" s="8">
        <f t="shared" si="25"/>
        <v>0</v>
      </c>
      <c r="AC17" s="9">
        <f t="shared" si="3"/>
        <v>-1</v>
      </c>
      <c r="AD17" s="11" t="str">
        <f t="shared" si="4"/>
        <v>#DIV/0!</v>
      </c>
      <c r="AE17" s="11" t="str">
        <f t="array" ref="AE17">AVEDEV(IF(U17:AB17&gt;0,U17:AB17))</f>
        <v>#DIV/0!</v>
      </c>
      <c r="AF17" s="11" t="str">
        <f>AVEDEV(AD15:AD17)</f>
        <v>#DIV/0!</v>
      </c>
      <c r="AG17" s="12" t="s">
        <v>134</v>
      </c>
    </row>
    <row r="18" ht="15.75" customHeight="1">
      <c r="A18" s="10">
        <v>45197.0</v>
      </c>
      <c r="B18" s="8"/>
      <c r="C18" s="8"/>
      <c r="D18" s="8"/>
      <c r="E18" s="8"/>
      <c r="F18" s="8"/>
      <c r="G18" s="8"/>
      <c r="H18" s="8"/>
      <c r="I18" s="8"/>
      <c r="J18" s="8"/>
      <c r="K18" s="7">
        <f t="shared" si="13"/>
        <v>0</v>
      </c>
      <c r="L18" s="8"/>
      <c r="M18" s="8"/>
      <c r="N18" s="8"/>
      <c r="O18" s="8"/>
      <c r="P18" s="8"/>
      <c r="Q18" s="8"/>
      <c r="R18" s="8"/>
      <c r="S18" s="8"/>
      <c r="T18" s="8">
        <f t="shared" si="14"/>
        <v>0</v>
      </c>
      <c r="U18" s="8">
        <f t="shared" ref="U18:AB18" si="26">sum(C18+L18)</f>
        <v>0</v>
      </c>
      <c r="V18" s="8">
        <f t="shared" si="26"/>
        <v>0</v>
      </c>
      <c r="W18" s="8">
        <f t="shared" si="26"/>
        <v>0</v>
      </c>
      <c r="X18" s="8">
        <f t="shared" si="26"/>
        <v>0</v>
      </c>
      <c r="Y18" s="8">
        <f t="shared" si="26"/>
        <v>0</v>
      </c>
      <c r="Z18" s="8">
        <f t="shared" si="26"/>
        <v>0</v>
      </c>
      <c r="AA18" s="8">
        <f t="shared" si="26"/>
        <v>0</v>
      </c>
      <c r="AB18" s="8">
        <f t="shared" si="26"/>
        <v>0</v>
      </c>
      <c r="AC18" s="9">
        <f t="shared" si="3"/>
        <v>-1</v>
      </c>
      <c r="AD18" s="11" t="str">
        <f t="shared" si="4"/>
        <v>#DIV/0!</v>
      </c>
      <c r="AE18" s="11" t="str">
        <f t="array" ref="AE18">AVEDEV(IF(U18:AB18&gt;0,U18:AB18))</f>
        <v>#DIV/0!</v>
      </c>
      <c r="AF18" s="11" t="str">
        <f>AVEDEV(AD15:AD18)</f>
        <v>#DIV/0!</v>
      </c>
      <c r="AG18" s="12" t="s">
        <v>135</v>
      </c>
    </row>
    <row r="19" ht="15.75" customHeight="1">
      <c r="A19" s="10">
        <v>45201.0</v>
      </c>
      <c r="B19" s="8"/>
      <c r="C19" s="8"/>
      <c r="D19" s="8"/>
      <c r="E19" s="8"/>
      <c r="F19" s="8"/>
      <c r="G19" s="8"/>
      <c r="H19" s="8"/>
      <c r="I19" s="8"/>
      <c r="J19" s="8"/>
      <c r="K19" s="7">
        <f t="shared" si="13"/>
        <v>0</v>
      </c>
      <c r="L19" s="8"/>
      <c r="M19" s="8"/>
      <c r="N19" s="8"/>
      <c r="O19" s="8"/>
      <c r="P19" s="8"/>
      <c r="Q19" s="8"/>
      <c r="R19" s="8"/>
      <c r="S19" s="8"/>
      <c r="T19" s="8">
        <f t="shared" si="14"/>
        <v>0</v>
      </c>
      <c r="U19" s="8">
        <f t="shared" ref="U19:AB19" si="27">sum(C19+L19)</f>
        <v>0</v>
      </c>
      <c r="V19" s="8">
        <f t="shared" si="27"/>
        <v>0</v>
      </c>
      <c r="W19" s="8">
        <f t="shared" si="27"/>
        <v>0</v>
      </c>
      <c r="X19" s="8">
        <f t="shared" si="27"/>
        <v>0</v>
      </c>
      <c r="Y19" s="8">
        <f t="shared" si="27"/>
        <v>0</v>
      </c>
      <c r="Z19" s="8">
        <f t="shared" si="27"/>
        <v>0</v>
      </c>
      <c r="AA19" s="8">
        <f t="shared" si="27"/>
        <v>0</v>
      </c>
      <c r="AB19" s="8">
        <f t="shared" si="27"/>
        <v>0</v>
      </c>
      <c r="AC19" s="9">
        <f t="shared" si="3"/>
        <v>-1</v>
      </c>
      <c r="AD19" s="11" t="str">
        <f t="shared" si="4"/>
        <v>#DIV/0!</v>
      </c>
      <c r="AE19" s="11" t="str">
        <f t="array" ref="AE19">AVEDEV(IF(U19:AB19&gt;0,U19:AB19))</f>
        <v>#DIV/0!</v>
      </c>
      <c r="AF19" s="11" t="str">
        <f>AVEDEV(AD19)</f>
        <v>#DIV/0!</v>
      </c>
      <c r="AG19" s="12" t="s">
        <v>134</v>
      </c>
    </row>
    <row r="20" ht="15.75" customHeight="1">
      <c r="A20" s="10">
        <v>45202.0</v>
      </c>
      <c r="B20" s="8"/>
      <c r="C20" s="8"/>
      <c r="D20" s="8"/>
      <c r="E20" s="8"/>
      <c r="F20" s="8"/>
      <c r="G20" s="8"/>
      <c r="H20" s="8"/>
      <c r="I20" s="8"/>
      <c r="J20" s="8"/>
      <c r="K20" s="7">
        <f t="shared" si="13"/>
        <v>0</v>
      </c>
      <c r="L20" s="8"/>
      <c r="M20" s="8"/>
      <c r="N20" s="8"/>
      <c r="O20" s="8"/>
      <c r="P20" s="8"/>
      <c r="Q20" s="8"/>
      <c r="R20" s="8"/>
      <c r="S20" s="8"/>
      <c r="T20" s="8">
        <f t="shared" si="14"/>
        <v>0</v>
      </c>
      <c r="U20" s="8">
        <f t="shared" ref="U20:AB20" si="28">sum(C20+L20)</f>
        <v>0</v>
      </c>
      <c r="V20" s="8">
        <f t="shared" si="28"/>
        <v>0</v>
      </c>
      <c r="W20" s="8">
        <f t="shared" si="28"/>
        <v>0</v>
      </c>
      <c r="X20" s="8">
        <f t="shared" si="28"/>
        <v>0</v>
      </c>
      <c r="Y20" s="8">
        <f t="shared" si="28"/>
        <v>0</v>
      </c>
      <c r="Z20" s="8">
        <f t="shared" si="28"/>
        <v>0</v>
      </c>
      <c r="AA20" s="8">
        <f t="shared" si="28"/>
        <v>0</v>
      </c>
      <c r="AB20" s="8">
        <f t="shared" si="28"/>
        <v>0</v>
      </c>
      <c r="AC20" s="9">
        <f t="shared" si="3"/>
        <v>-1</v>
      </c>
      <c r="AD20" s="11" t="str">
        <f t="shared" si="4"/>
        <v>#DIV/0!</v>
      </c>
      <c r="AE20" s="11" t="str">
        <f t="array" ref="AE20">AVEDEV(IF(U20:AB20&gt;0,U20:AB20))</f>
        <v>#DIV/0!</v>
      </c>
      <c r="AF20" s="11" t="str">
        <f>AVEDEV(AD19:AD20)</f>
        <v>#DIV/0!</v>
      </c>
      <c r="AG20" s="20"/>
    </row>
    <row r="21" ht="15.75" customHeight="1">
      <c r="A21" s="10">
        <v>45203.0</v>
      </c>
      <c r="B21" s="8"/>
      <c r="C21" s="8"/>
      <c r="D21" s="8"/>
      <c r="E21" s="8"/>
      <c r="F21" s="8"/>
      <c r="G21" s="8"/>
      <c r="H21" s="8"/>
      <c r="I21" s="8"/>
      <c r="J21" s="8"/>
      <c r="K21" s="7">
        <f t="shared" si="13"/>
        <v>0</v>
      </c>
      <c r="L21" s="8"/>
      <c r="M21" s="8"/>
      <c r="N21" s="8"/>
      <c r="O21" s="8"/>
      <c r="P21" s="8"/>
      <c r="Q21" s="8"/>
      <c r="R21" s="8"/>
      <c r="S21" s="8"/>
      <c r="T21" s="8">
        <f t="shared" si="14"/>
        <v>0</v>
      </c>
      <c r="U21" s="8">
        <f t="shared" ref="U21:AB21" si="29">sum(C21+L21)</f>
        <v>0</v>
      </c>
      <c r="V21" s="8">
        <f t="shared" si="29"/>
        <v>0</v>
      </c>
      <c r="W21" s="8">
        <f t="shared" si="29"/>
        <v>0</v>
      </c>
      <c r="X21" s="8">
        <f t="shared" si="29"/>
        <v>0</v>
      </c>
      <c r="Y21" s="8">
        <f t="shared" si="29"/>
        <v>0</v>
      </c>
      <c r="Z21" s="8">
        <f t="shared" si="29"/>
        <v>0</v>
      </c>
      <c r="AA21" s="8">
        <f t="shared" si="29"/>
        <v>0</v>
      </c>
      <c r="AB21" s="8">
        <f t="shared" si="29"/>
        <v>0</v>
      </c>
      <c r="AC21" s="9">
        <f t="shared" si="3"/>
        <v>-1</v>
      </c>
      <c r="AD21" s="11" t="str">
        <f t="shared" si="4"/>
        <v>#DIV/0!</v>
      </c>
      <c r="AE21" s="11" t="str">
        <f t="array" ref="AE21">AVEDEV(IF(U21:AB21&gt;0,U21:AB21))</f>
        <v>#DIV/0!</v>
      </c>
      <c r="AF21" s="11" t="str">
        <f>AVEDEV(AD19:AD21)</f>
        <v>#DIV/0!</v>
      </c>
      <c r="AG21" s="12" t="s">
        <v>135</v>
      </c>
    </row>
    <row r="22" ht="15.75" customHeight="1">
      <c r="A22" s="10">
        <v>45204.0</v>
      </c>
      <c r="B22" s="15">
        <v>0.0</v>
      </c>
      <c r="C22" s="15">
        <v>10.0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7">
        <f t="shared" si="13"/>
        <v>10</v>
      </c>
      <c r="L22" s="15">
        <v>0.0</v>
      </c>
      <c r="M22" s="15">
        <v>90.0</v>
      </c>
      <c r="N22" s="15">
        <v>0.0</v>
      </c>
      <c r="O22" s="15">
        <v>0.0</v>
      </c>
      <c r="P22" s="15">
        <v>0.0</v>
      </c>
      <c r="Q22" s="15">
        <v>0.0</v>
      </c>
      <c r="R22" s="15">
        <v>0.0</v>
      </c>
      <c r="S22" s="15">
        <v>0.0</v>
      </c>
      <c r="T22" s="8">
        <f t="shared" si="14"/>
        <v>90</v>
      </c>
      <c r="U22" s="8">
        <f t="shared" ref="U22:AB22" si="30">sum(C22+L22)</f>
        <v>10</v>
      </c>
      <c r="V22" s="8">
        <f t="shared" si="30"/>
        <v>90</v>
      </c>
      <c r="W22" s="8">
        <f t="shared" si="30"/>
        <v>0</v>
      </c>
      <c r="X22" s="8">
        <f t="shared" si="30"/>
        <v>0</v>
      </c>
      <c r="Y22" s="8">
        <f t="shared" si="30"/>
        <v>0</v>
      </c>
      <c r="Z22" s="8">
        <f t="shared" si="30"/>
        <v>0</v>
      </c>
      <c r="AA22" s="8">
        <f t="shared" si="30"/>
        <v>0</v>
      </c>
      <c r="AB22" s="8">
        <f t="shared" si="30"/>
        <v>0</v>
      </c>
      <c r="AC22" s="9">
        <f t="shared" si="3"/>
        <v>1</v>
      </c>
      <c r="AD22" s="11">
        <f t="shared" si="4"/>
        <v>50</v>
      </c>
      <c r="AE22" s="11">
        <f t="array" ref="AE22">AVEDEV(IF(U22:AB22&gt;0,U22:AB22))</f>
        <v>40</v>
      </c>
      <c r="AF22" s="11" t="str">
        <f t="shared" ref="AF22:AF24" si="32">AVEDEV(AD19:AD22)</f>
        <v>#DIV/0!</v>
      </c>
      <c r="AG22" s="12" t="s">
        <v>97</v>
      </c>
    </row>
    <row r="23" ht="15.75" customHeight="1">
      <c r="A23" s="10">
        <v>45205.0</v>
      </c>
      <c r="B23" s="15">
        <v>0.0</v>
      </c>
      <c r="C23" s="15">
        <v>10.0</v>
      </c>
      <c r="D23" s="15">
        <v>11.0</v>
      </c>
      <c r="E23" s="15">
        <v>8.0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7">
        <f t="shared" si="13"/>
        <v>29</v>
      </c>
      <c r="L23" s="15">
        <v>0.0</v>
      </c>
      <c r="M23" s="15">
        <v>50.0</v>
      </c>
      <c r="N23" s="15">
        <v>21.0</v>
      </c>
      <c r="O23" s="15">
        <v>0.0</v>
      </c>
      <c r="P23" s="15">
        <v>0.0</v>
      </c>
      <c r="Q23" s="15">
        <v>0.0</v>
      </c>
      <c r="R23" s="15">
        <v>0.0</v>
      </c>
      <c r="S23" s="15">
        <v>0.0</v>
      </c>
      <c r="T23" s="8">
        <f t="shared" si="14"/>
        <v>71</v>
      </c>
      <c r="U23" s="8">
        <f t="shared" ref="U23:AB23" si="31">sum(C23+L23)</f>
        <v>10</v>
      </c>
      <c r="V23" s="8">
        <f t="shared" si="31"/>
        <v>61</v>
      </c>
      <c r="W23" s="8">
        <f t="shared" si="31"/>
        <v>29</v>
      </c>
      <c r="X23" s="8">
        <f t="shared" si="31"/>
        <v>0</v>
      </c>
      <c r="Y23" s="8">
        <f t="shared" si="31"/>
        <v>0</v>
      </c>
      <c r="Z23" s="8">
        <f t="shared" si="31"/>
        <v>0</v>
      </c>
      <c r="AA23" s="8">
        <f t="shared" si="31"/>
        <v>0</v>
      </c>
      <c r="AB23" s="8">
        <f t="shared" si="31"/>
        <v>0</v>
      </c>
      <c r="AC23" s="9">
        <f t="shared" si="3"/>
        <v>2</v>
      </c>
      <c r="AD23" s="11">
        <f t="shared" si="4"/>
        <v>33.33333333</v>
      </c>
      <c r="AE23" s="11">
        <f t="array" ref="AE23">AVEDEV(IF(U23:AB23&gt;0,U23:AB23))</f>
        <v>18.44444444</v>
      </c>
      <c r="AF23" s="11" t="str">
        <f t="shared" si="32"/>
        <v>#DIV/0!</v>
      </c>
      <c r="AG23" s="12" t="s">
        <v>77</v>
      </c>
    </row>
    <row r="24" ht="15.75" customHeight="1">
      <c r="A24" s="10">
        <v>45208.0</v>
      </c>
      <c r="B24" s="15">
        <v>0.0</v>
      </c>
      <c r="C24" s="15">
        <v>7.0</v>
      </c>
      <c r="D24" s="15">
        <v>11.0</v>
      </c>
      <c r="E24" s="15">
        <v>7.0</v>
      </c>
      <c r="F24" s="15">
        <v>12.0</v>
      </c>
      <c r="G24" s="15">
        <v>5.0</v>
      </c>
      <c r="H24" s="15">
        <v>0.0</v>
      </c>
      <c r="I24" s="15">
        <v>0.0</v>
      </c>
      <c r="J24" s="15">
        <v>0.0</v>
      </c>
      <c r="K24" s="7">
        <f t="shared" si="13"/>
        <v>42</v>
      </c>
      <c r="L24" s="15">
        <v>3.0</v>
      </c>
      <c r="M24" s="15">
        <v>19.0</v>
      </c>
      <c r="N24" s="15">
        <v>4.0</v>
      </c>
      <c r="O24" s="15">
        <v>14.0</v>
      </c>
      <c r="P24" s="15">
        <v>18.0</v>
      </c>
      <c r="Q24" s="15">
        <v>0.0</v>
      </c>
      <c r="R24" s="15">
        <v>0.0</v>
      </c>
      <c r="S24" s="15">
        <v>0.0</v>
      </c>
      <c r="T24" s="8">
        <f t="shared" si="14"/>
        <v>58</v>
      </c>
      <c r="U24" s="8">
        <f t="shared" ref="U24:AB24" si="33">sum(C24+L24)</f>
        <v>10</v>
      </c>
      <c r="V24" s="8">
        <f t="shared" si="33"/>
        <v>30</v>
      </c>
      <c r="W24" s="8">
        <f t="shared" si="33"/>
        <v>11</v>
      </c>
      <c r="X24" s="8">
        <f t="shared" si="33"/>
        <v>26</v>
      </c>
      <c r="Y24" s="8">
        <f t="shared" si="33"/>
        <v>23</v>
      </c>
      <c r="Z24" s="8">
        <f t="shared" si="33"/>
        <v>0</v>
      </c>
      <c r="AA24" s="8">
        <f t="shared" si="33"/>
        <v>0</v>
      </c>
      <c r="AB24" s="8">
        <f t="shared" si="33"/>
        <v>0</v>
      </c>
      <c r="AC24" s="9">
        <f t="shared" si="3"/>
        <v>4</v>
      </c>
      <c r="AD24" s="11">
        <f t="shared" si="4"/>
        <v>20</v>
      </c>
      <c r="AE24" s="11">
        <f t="array" ref="AE24">AVEDEV(IF(U24:AB24&gt;0,U24:AB24))</f>
        <v>7.6</v>
      </c>
      <c r="AF24" s="11" t="str">
        <f t="shared" si="32"/>
        <v>#DIV/0!</v>
      </c>
      <c r="AG24" s="12" t="s">
        <v>77</v>
      </c>
    </row>
    <row r="25" ht="15.75" customHeight="1">
      <c r="A25" s="10">
        <v>45209.0</v>
      </c>
      <c r="B25" s="19">
        <v>0.0</v>
      </c>
      <c r="C25" s="19">
        <v>7.0</v>
      </c>
      <c r="D25" s="19">
        <v>19.0</v>
      </c>
      <c r="E25" s="19">
        <v>10.0</v>
      </c>
      <c r="F25" s="19">
        <v>9.0</v>
      </c>
      <c r="G25" s="19">
        <v>8.0</v>
      </c>
      <c r="H25" s="19">
        <v>0.0</v>
      </c>
      <c r="I25" s="19">
        <v>0.0</v>
      </c>
      <c r="J25" s="19">
        <v>0.0</v>
      </c>
      <c r="K25" s="7">
        <f t="shared" si="13"/>
        <v>53</v>
      </c>
      <c r="L25" s="19">
        <v>3.0</v>
      </c>
      <c r="M25" s="19">
        <v>18.0</v>
      </c>
      <c r="N25" s="19">
        <v>9.0</v>
      </c>
      <c r="O25" s="19">
        <v>10.0</v>
      </c>
      <c r="P25" s="19">
        <v>7.0</v>
      </c>
      <c r="Q25" s="19">
        <v>0.0</v>
      </c>
      <c r="R25" s="19">
        <v>0.0</v>
      </c>
      <c r="S25" s="19">
        <v>0.0</v>
      </c>
      <c r="T25" s="7">
        <f t="shared" si="14"/>
        <v>47</v>
      </c>
      <c r="U25" s="7">
        <f t="shared" ref="U25:AB25" si="34">sum(C25+L25)</f>
        <v>10</v>
      </c>
      <c r="V25" s="7">
        <f t="shared" si="34"/>
        <v>37</v>
      </c>
      <c r="W25" s="7">
        <f t="shared" si="34"/>
        <v>19</v>
      </c>
      <c r="X25" s="7">
        <f t="shared" si="34"/>
        <v>19</v>
      </c>
      <c r="Y25" s="7">
        <f t="shared" si="34"/>
        <v>15</v>
      </c>
      <c r="Z25" s="7">
        <f t="shared" si="34"/>
        <v>0</v>
      </c>
      <c r="AA25" s="7">
        <f t="shared" si="34"/>
        <v>0</v>
      </c>
      <c r="AB25" s="7">
        <f t="shared" si="34"/>
        <v>0</v>
      </c>
      <c r="AC25" s="24">
        <f t="shared" si="3"/>
        <v>4</v>
      </c>
      <c r="AD25" s="23">
        <f t="shared" si="4"/>
        <v>20</v>
      </c>
      <c r="AE25" s="23">
        <f t="array" ref="AE25">AVEDEV(IF(U25:AB25&gt;0,U25:AB25))</f>
        <v>6.8</v>
      </c>
      <c r="AF25" s="23">
        <f t="shared" ref="AF25:AF26" si="36">AVEDEV(AD24:AD25)</f>
        <v>0</v>
      </c>
      <c r="AG25" s="12" t="s">
        <v>77</v>
      </c>
    </row>
    <row r="26" ht="15.75" customHeight="1">
      <c r="A26" s="10">
        <v>45210.0</v>
      </c>
      <c r="B26" s="19">
        <v>0.0</v>
      </c>
      <c r="C26" s="19">
        <v>7.0</v>
      </c>
      <c r="D26" s="19">
        <v>12.0</v>
      </c>
      <c r="E26" s="19">
        <v>13.0</v>
      </c>
      <c r="F26" s="19">
        <v>8.0</v>
      </c>
      <c r="G26" s="19">
        <v>10.0</v>
      </c>
      <c r="H26" s="19">
        <v>8.0</v>
      </c>
      <c r="I26" s="19">
        <v>1.0</v>
      </c>
      <c r="J26" s="19">
        <v>0.0</v>
      </c>
      <c r="K26" s="7">
        <f t="shared" si="13"/>
        <v>59</v>
      </c>
      <c r="L26" s="19">
        <v>5.0</v>
      </c>
      <c r="M26" s="19">
        <v>9.0</v>
      </c>
      <c r="N26" s="19">
        <v>9.0</v>
      </c>
      <c r="O26" s="19">
        <v>4.0</v>
      </c>
      <c r="P26" s="19">
        <v>6.0</v>
      </c>
      <c r="Q26" s="19">
        <v>6.0</v>
      </c>
      <c r="R26" s="19">
        <v>2.0</v>
      </c>
      <c r="S26" s="19">
        <v>0.0</v>
      </c>
      <c r="T26" s="7">
        <f t="shared" si="14"/>
        <v>41</v>
      </c>
      <c r="U26" s="7">
        <f t="shared" ref="U26:AB26" si="35">sum(C26+L26)</f>
        <v>12</v>
      </c>
      <c r="V26" s="7">
        <f t="shared" si="35"/>
        <v>21</v>
      </c>
      <c r="W26" s="7">
        <f t="shared" si="35"/>
        <v>22</v>
      </c>
      <c r="X26" s="7">
        <f t="shared" si="35"/>
        <v>12</v>
      </c>
      <c r="Y26" s="7">
        <f t="shared" si="35"/>
        <v>16</v>
      </c>
      <c r="Z26" s="7">
        <f t="shared" si="35"/>
        <v>14</v>
      </c>
      <c r="AA26" s="7">
        <f t="shared" si="35"/>
        <v>3</v>
      </c>
      <c r="AB26" s="7">
        <f t="shared" si="35"/>
        <v>0</v>
      </c>
      <c r="AC26" s="24">
        <f t="shared" si="3"/>
        <v>6</v>
      </c>
      <c r="AD26" s="23">
        <f t="shared" si="4"/>
        <v>14.28571429</v>
      </c>
      <c r="AE26" s="23">
        <f t="array" ref="AE26">AVEDEV(IF(U26:AB26&gt;0,U26:AB26))</f>
        <v>4.612244898</v>
      </c>
      <c r="AF26" s="23">
        <f t="shared" si="36"/>
        <v>2.857142857</v>
      </c>
      <c r="AG26" s="12" t="s">
        <v>77</v>
      </c>
    </row>
    <row r="27" ht="15.75" customHeight="1">
      <c r="A27" s="10">
        <v>45211.0</v>
      </c>
      <c r="B27" s="19">
        <v>0.0</v>
      </c>
      <c r="C27" s="19">
        <v>7.0</v>
      </c>
      <c r="D27" s="19">
        <v>10.0</v>
      </c>
      <c r="E27" s="19">
        <v>7.0</v>
      </c>
      <c r="F27" s="19">
        <v>7.0</v>
      </c>
      <c r="G27" s="19">
        <v>11.0</v>
      </c>
      <c r="H27" s="19">
        <v>7.0</v>
      </c>
      <c r="I27" s="19">
        <v>0.0</v>
      </c>
      <c r="J27" s="19">
        <v>0.0</v>
      </c>
      <c r="K27" s="7">
        <f t="shared" si="13"/>
        <v>49</v>
      </c>
      <c r="L27" s="19">
        <v>3.0</v>
      </c>
      <c r="M27" s="19">
        <v>11.0</v>
      </c>
      <c r="N27" s="19">
        <v>8.0</v>
      </c>
      <c r="O27" s="19">
        <v>3.0</v>
      </c>
      <c r="P27" s="19">
        <v>18.0</v>
      </c>
      <c r="Q27" s="19">
        <v>8.0</v>
      </c>
      <c r="R27" s="19">
        <v>0.0</v>
      </c>
      <c r="S27" s="19">
        <v>0.0</v>
      </c>
      <c r="T27" s="7">
        <f t="shared" si="14"/>
        <v>51</v>
      </c>
      <c r="U27" s="7">
        <f t="shared" ref="U27:AB27" si="37">sum(C27+L27)</f>
        <v>10</v>
      </c>
      <c r="V27" s="7">
        <f t="shared" si="37"/>
        <v>21</v>
      </c>
      <c r="W27" s="7">
        <f t="shared" si="37"/>
        <v>15</v>
      </c>
      <c r="X27" s="7">
        <f t="shared" si="37"/>
        <v>10</v>
      </c>
      <c r="Y27" s="7">
        <f t="shared" si="37"/>
        <v>29</v>
      </c>
      <c r="Z27" s="7">
        <f t="shared" si="37"/>
        <v>15</v>
      </c>
      <c r="AA27" s="7">
        <f t="shared" si="37"/>
        <v>0</v>
      </c>
      <c r="AB27" s="7">
        <f t="shared" si="37"/>
        <v>0</v>
      </c>
      <c r="AC27" s="24">
        <f t="shared" si="3"/>
        <v>5</v>
      </c>
      <c r="AD27" s="23">
        <f t="shared" si="4"/>
        <v>16.66666667</v>
      </c>
      <c r="AE27" s="23">
        <f t="array" ref="AE27">AVEDEV(IF(U27:AB27&gt;0,U27:AB27))</f>
        <v>5.555555556</v>
      </c>
      <c r="AF27" s="23">
        <f>AVEDEV(AD25:AD27)</f>
        <v>2.010582011</v>
      </c>
      <c r="AG27" s="12" t="s">
        <v>77</v>
      </c>
    </row>
    <row r="28" ht="15.75" customHeight="1">
      <c r="A28" s="10">
        <v>45212.0</v>
      </c>
      <c r="B28" s="19">
        <v>0.0</v>
      </c>
      <c r="C28" s="19">
        <v>19.0</v>
      </c>
      <c r="D28" s="19">
        <v>8.0</v>
      </c>
      <c r="E28" s="19">
        <v>12.0</v>
      </c>
      <c r="F28" s="19">
        <v>7.0</v>
      </c>
      <c r="G28" s="19">
        <v>4.0</v>
      </c>
      <c r="H28" s="19">
        <v>0.0</v>
      </c>
      <c r="I28" s="19">
        <v>0.0</v>
      </c>
      <c r="J28" s="19">
        <v>0.0</v>
      </c>
      <c r="K28" s="7">
        <f t="shared" si="13"/>
        <v>50</v>
      </c>
      <c r="L28" s="19">
        <v>20.0</v>
      </c>
      <c r="M28" s="19">
        <v>2.0</v>
      </c>
      <c r="N28" s="19">
        <v>11.0</v>
      </c>
      <c r="O28" s="19">
        <v>11.0</v>
      </c>
      <c r="P28" s="19">
        <v>6.0</v>
      </c>
      <c r="Q28" s="19">
        <v>0.0</v>
      </c>
      <c r="R28" s="19">
        <v>0.0</v>
      </c>
      <c r="S28" s="19">
        <v>0.0</v>
      </c>
      <c r="T28" s="7">
        <f t="shared" si="14"/>
        <v>50</v>
      </c>
      <c r="U28" s="7">
        <f t="shared" ref="U28:AB28" si="38">sum(C28+L28)</f>
        <v>39</v>
      </c>
      <c r="V28" s="7">
        <f t="shared" si="38"/>
        <v>10</v>
      </c>
      <c r="W28" s="7">
        <f t="shared" si="38"/>
        <v>23</v>
      </c>
      <c r="X28" s="7">
        <f t="shared" si="38"/>
        <v>18</v>
      </c>
      <c r="Y28" s="7">
        <f t="shared" si="38"/>
        <v>10</v>
      </c>
      <c r="Z28" s="7">
        <f t="shared" si="38"/>
        <v>0</v>
      </c>
      <c r="AA28" s="7">
        <f t="shared" si="38"/>
        <v>0</v>
      </c>
      <c r="AB28" s="7">
        <f t="shared" si="38"/>
        <v>0</v>
      </c>
      <c r="AC28" s="24">
        <f t="shared" si="3"/>
        <v>4</v>
      </c>
      <c r="AD28" s="23">
        <f t="shared" si="4"/>
        <v>20</v>
      </c>
      <c r="AE28" s="23">
        <f t="array" ref="AE28">AVEDEV(IF(U28:AB28&gt;0,U28:AB28))</f>
        <v>8.8</v>
      </c>
      <c r="AF28" s="23">
        <f t="shared" ref="AF28:AF58" si="40">AVEDEV(AD25:AD28)</f>
        <v>2.261904762</v>
      </c>
      <c r="AG28" s="12" t="s">
        <v>77</v>
      </c>
    </row>
    <row r="29" ht="15.75" customHeight="1">
      <c r="A29" s="10">
        <v>45215.0</v>
      </c>
      <c r="B29" s="19">
        <v>0.0</v>
      </c>
      <c r="C29" s="19">
        <v>8.0</v>
      </c>
      <c r="D29" s="19">
        <v>8.0</v>
      </c>
      <c r="E29" s="19">
        <v>7.0</v>
      </c>
      <c r="F29" s="19">
        <v>16.0</v>
      </c>
      <c r="G29" s="19">
        <v>15.0</v>
      </c>
      <c r="H29" s="19">
        <v>0.0</v>
      </c>
      <c r="I29" s="19">
        <v>0.0</v>
      </c>
      <c r="J29" s="19">
        <v>0.0</v>
      </c>
      <c r="K29" s="7">
        <f t="shared" si="13"/>
        <v>54</v>
      </c>
      <c r="L29" s="19">
        <v>6.0</v>
      </c>
      <c r="M29" s="19">
        <v>5.0</v>
      </c>
      <c r="N29" s="19">
        <v>4.0</v>
      </c>
      <c r="O29" s="19">
        <v>10.0</v>
      </c>
      <c r="P29" s="19">
        <v>20.0</v>
      </c>
      <c r="Q29" s="19">
        <v>1.0</v>
      </c>
      <c r="R29" s="19">
        <v>0.0</v>
      </c>
      <c r="S29" s="19">
        <v>0.0</v>
      </c>
      <c r="T29" s="7">
        <f t="shared" si="14"/>
        <v>46</v>
      </c>
      <c r="U29" s="7">
        <f t="shared" ref="U29:AB29" si="39">sum(C29+L29)</f>
        <v>14</v>
      </c>
      <c r="V29" s="7">
        <f t="shared" si="39"/>
        <v>13</v>
      </c>
      <c r="W29" s="7">
        <f t="shared" si="39"/>
        <v>11</v>
      </c>
      <c r="X29" s="7">
        <f t="shared" si="39"/>
        <v>26</v>
      </c>
      <c r="Y29" s="7">
        <f t="shared" si="39"/>
        <v>35</v>
      </c>
      <c r="Z29" s="7">
        <f t="shared" si="39"/>
        <v>1</v>
      </c>
      <c r="AA29" s="7">
        <f t="shared" si="39"/>
        <v>0</v>
      </c>
      <c r="AB29" s="7">
        <f t="shared" si="39"/>
        <v>0</v>
      </c>
      <c r="AC29" s="24">
        <f t="shared" si="3"/>
        <v>5</v>
      </c>
      <c r="AD29" s="23">
        <f t="shared" si="4"/>
        <v>16.66666667</v>
      </c>
      <c r="AE29" s="23">
        <f t="array" ref="AE29">AVEDEV(IF(U29:AB29&gt;0,U29:AB29))</f>
        <v>9.222222222</v>
      </c>
      <c r="AF29" s="23">
        <f t="shared" si="40"/>
        <v>1.547619048</v>
      </c>
      <c r="AG29" s="12" t="s">
        <v>77</v>
      </c>
    </row>
    <row r="30" ht="15.75" customHeight="1">
      <c r="A30" s="10">
        <v>45216.0</v>
      </c>
      <c r="B30" s="19">
        <v>0.0</v>
      </c>
      <c r="C30" s="19">
        <v>18.0</v>
      </c>
      <c r="D30" s="19">
        <v>16.0</v>
      </c>
      <c r="E30" s="19">
        <v>8.0</v>
      </c>
      <c r="F30" s="19">
        <v>5.0</v>
      </c>
      <c r="G30" s="19">
        <v>0.0</v>
      </c>
      <c r="H30" s="19">
        <v>0.0</v>
      </c>
      <c r="I30" s="19">
        <v>0.0</v>
      </c>
      <c r="J30" s="19">
        <v>0.0</v>
      </c>
      <c r="K30" s="7">
        <f t="shared" si="13"/>
        <v>47</v>
      </c>
      <c r="L30" s="19">
        <v>17.0</v>
      </c>
      <c r="M30" s="19">
        <v>15.0</v>
      </c>
      <c r="N30" s="19">
        <v>11.0</v>
      </c>
      <c r="O30" s="19">
        <v>10.0</v>
      </c>
      <c r="P30" s="19">
        <v>0.0</v>
      </c>
      <c r="Q30" s="19">
        <v>0.0</v>
      </c>
      <c r="R30" s="19">
        <v>0.0</v>
      </c>
      <c r="S30" s="19">
        <v>0.0</v>
      </c>
      <c r="T30" s="7">
        <f t="shared" si="14"/>
        <v>53</v>
      </c>
      <c r="U30" s="7">
        <f t="shared" ref="U30:AB30" si="41">sum(C30+L30)</f>
        <v>35</v>
      </c>
      <c r="V30" s="7">
        <f t="shared" si="41"/>
        <v>31</v>
      </c>
      <c r="W30" s="7">
        <f t="shared" si="41"/>
        <v>19</v>
      </c>
      <c r="X30" s="7">
        <f t="shared" si="41"/>
        <v>15</v>
      </c>
      <c r="Y30" s="7">
        <f t="shared" si="41"/>
        <v>0</v>
      </c>
      <c r="Z30" s="7">
        <f t="shared" si="41"/>
        <v>0</v>
      </c>
      <c r="AA30" s="7">
        <f t="shared" si="41"/>
        <v>0</v>
      </c>
      <c r="AB30" s="7">
        <f t="shared" si="41"/>
        <v>0</v>
      </c>
      <c r="AC30" s="24">
        <f t="shared" si="3"/>
        <v>3</v>
      </c>
      <c r="AD30" s="23">
        <f t="shared" si="4"/>
        <v>25</v>
      </c>
      <c r="AE30" s="23">
        <f t="array" ref="AE30">AVEDEV(IF(U30:AB30&gt;0,U30:AB30))</f>
        <v>8</v>
      </c>
      <c r="AF30" s="23">
        <f t="shared" si="40"/>
        <v>2.916666667</v>
      </c>
      <c r="AG30" s="12" t="s">
        <v>77</v>
      </c>
    </row>
    <row r="31" ht="15.75" customHeight="1">
      <c r="A31" s="10">
        <v>45217.0</v>
      </c>
      <c r="B31" s="19">
        <v>0.0</v>
      </c>
      <c r="C31" s="19">
        <v>8.0</v>
      </c>
      <c r="D31" s="19">
        <v>7.0</v>
      </c>
      <c r="E31" s="19">
        <v>12.0</v>
      </c>
      <c r="F31" s="19">
        <v>15.0</v>
      </c>
      <c r="G31" s="19">
        <v>5.0</v>
      </c>
      <c r="H31" s="19">
        <v>0.0</v>
      </c>
      <c r="I31" s="19">
        <v>0.0</v>
      </c>
      <c r="J31" s="19">
        <v>0.0</v>
      </c>
      <c r="K31" s="7">
        <f t="shared" si="13"/>
        <v>47</v>
      </c>
      <c r="L31" s="19">
        <v>2.0</v>
      </c>
      <c r="M31" s="19">
        <v>5.0</v>
      </c>
      <c r="N31" s="19">
        <v>22.0</v>
      </c>
      <c r="O31" s="19">
        <v>11.0</v>
      </c>
      <c r="P31" s="19">
        <v>13.0</v>
      </c>
      <c r="Q31" s="19">
        <v>0.0</v>
      </c>
      <c r="R31" s="19">
        <v>0.0</v>
      </c>
      <c r="S31" s="19">
        <v>0.0</v>
      </c>
      <c r="T31" s="7">
        <f t="shared" si="14"/>
        <v>53</v>
      </c>
      <c r="U31" s="7">
        <f t="shared" ref="U31:AB31" si="42">sum(C31+L31)</f>
        <v>10</v>
      </c>
      <c r="V31" s="7">
        <f t="shared" si="42"/>
        <v>12</v>
      </c>
      <c r="W31" s="7">
        <f t="shared" si="42"/>
        <v>34</v>
      </c>
      <c r="X31" s="7">
        <f t="shared" si="42"/>
        <v>26</v>
      </c>
      <c r="Y31" s="7">
        <f t="shared" si="42"/>
        <v>18</v>
      </c>
      <c r="Z31" s="7">
        <f t="shared" si="42"/>
        <v>0</v>
      </c>
      <c r="AA31" s="7">
        <f t="shared" si="42"/>
        <v>0</v>
      </c>
      <c r="AB31" s="7">
        <f t="shared" si="42"/>
        <v>0</v>
      </c>
      <c r="AC31" s="24">
        <f t="shared" si="3"/>
        <v>4</v>
      </c>
      <c r="AD31" s="23">
        <f t="shared" si="4"/>
        <v>20</v>
      </c>
      <c r="AE31" s="23">
        <f t="array" ref="AE31">AVEDEV(IF(U31:AB31&gt;0,U31:AB31))</f>
        <v>8</v>
      </c>
      <c r="AF31" s="23">
        <f t="shared" si="40"/>
        <v>2.291666667</v>
      </c>
      <c r="AG31" s="12" t="s">
        <v>77</v>
      </c>
    </row>
    <row r="32" ht="15.75" customHeight="1">
      <c r="A32" s="10">
        <v>45218.0</v>
      </c>
      <c r="B32" s="19">
        <v>0.0</v>
      </c>
      <c r="C32" s="19">
        <v>8.0</v>
      </c>
      <c r="D32" s="19">
        <v>10.0</v>
      </c>
      <c r="E32" s="19">
        <v>8.0</v>
      </c>
      <c r="F32" s="19">
        <v>10.0</v>
      </c>
      <c r="G32" s="19">
        <v>9.0</v>
      </c>
      <c r="H32" s="19">
        <v>12.0</v>
      </c>
      <c r="I32" s="19">
        <v>0.0</v>
      </c>
      <c r="J32" s="19">
        <v>0.0</v>
      </c>
      <c r="K32" s="7">
        <f t="shared" si="13"/>
        <v>57</v>
      </c>
      <c r="L32" s="19">
        <v>2.0</v>
      </c>
      <c r="M32" s="19">
        <v>0.0</v>
      </c>
      <c r="N32" s="19">
        <v>8.0</v>
      </c>
      <c r="O32" s="19">
        <v>8.0</v>
      </c>
      <c r="P32" s="19">
        <v>7.0</v>
      </c>
      <c r="Q32" s="19">
        <v>18.0</v>
      </c>
      <c r="R32" s="19">
        <v>0.0</v>
      </c>
      <c r="S32" s="19">
        <v>0.0</v>
      </c>
      <c r="T32" s="7">
        <f t="shared" si="14"/>
        <v>43</v>
      </c>
      <c r="U32" s="7">
        <f t="shared" ref="U32:AB32" si="43">sum(C32+L32)</f>
        <v>10</v>
      </c>
      <c r="V32" s="7">
        <f t="shared" si="43"/>
        <v>10</v>
      </c>
      <c r="W32" s="7">
        <f t="shared" si="43"/>
        <v>16</v>
      </c>
      <c r="X32" s="7">
        <f t="shared" si="43"/>
        <v>18</v>
      </c>
      <c r="Y32" s="7">
        <f t="shared" si="43"/>
        <v>16</v>
      </c>
      <c r="Z32" s="7">
        <f t="shared" si="43"/>
        <v>30</v>
      </c>
      <c r="AA32" s="7">
        <f t="shared" si="43"/>
        <v>0</v>
      </c>
      <c r="AB32" s="7">
        <f t="shared" si="43"/>
        <v>0</v>
      </c>
      <c r="AC32" s="24">
        <f t="shared" si="3"/>
        <v>5</v>
      </c>
      <c r="AD32" s="23">
        <f t="shared" si="4"/>
        <v>16.66666667</v>
      </c>
      <c r="AE32" s="23">
        <f t="array" ref="AE32">AVEDEV(IF(U32:AB32&gt;0,U32:AB32))</f>
        <v>4.888888889</v>
      </c>
      <c r="AF32" s="23">
        <f t="shared" si="40"/>
        <v>2.916666667</v>
      </c>
      <c r="AG32" s="12" t="s">
        <v>77</v>
      </c>
    </row>
    <row r="33" ht="15.75" customHeight="1">
      <c r="A33" s="10">
        <v>45219.0</v>
      </c>
      <c r="B33" s="19">
        <v>0.0</v>
      </c>
      <c r="C33" s="19">
        <v>8.0</v>
      </c>
      <c r="D33" s="19">
        <v>7.0</v>
      </c>
      <c r="E33" s="19">
        <v>15.0</v>
      </c>
      <c r="F33" s="19">
        <v>7.0</v>
      </c>
      <c r="G33" s="19">
        <v>8.0</v>
      </c>
      <c r="H33" s="19">
        <v>1.0</v>
      </c>
      <c r="I33" s="19">
        <v>0.0</v>
      </c>
      <c r="J33" s="19">
        <v>0.0</v>
      </c>
      <c r="K33" s="7">
        <f t="shared" si="13"/>
        <v>46</v>
      </c>
      <c r="L33" s="19">
        <v>2.0</v>
      </c>
      <c r="M33" s="19">
        <v>4.0</v>
      </c>
      <c r="N33" s="19">
        <v>32.0</v>
      </c>
      <c r="O33" s="19">
        <v>3.0</v>
      </c>
      <c r="P33" s="19">
        <v>8.0</v>
      </c>
      <c r="Q33" s="19">
        <v>5.0</v>
      </c>
      <c r="R33" s="19">
        <v>0.0</v>
      </c>
      <c r="S33" s="19">
        <v>0.0</v>
      </c>
      <c r="T33" s="7">
        <f t="shared" si="14"/>
        <v>54</v>
      </c>
      <c r="U33" s="7">
        <f t="shared" ref="U33:AB33" si="44">sum(C33+L33)</f>
        <v>10</v>
      </c>
      <c r="V33" s="7">
        <f t="shared" si="44"/>
        <v>11</v>
      </c>
      <c r="W33" s="7">
        <f t="shared" si="44"/>
        <v>47</v>
      </c>
      <c r="X33" s="7">
        <f t="shared" si="44"/>
        <v>10</v>
      </c>
      <c r="Y33" s="7">
        <f t="shared" si="44"/>
        <v>16</v>
      </c>
      <c r="Z33" s="7">
        <f t="shared" si="44"/>
        <v>6</v>
      </c>
      <c r="AA33" s="7">
        <f t="shared" si="44"/>
        <v>0</v>
      </c>
      <c r="AB33" s="7">
        <f t="shared" si="44"/>
        <v>0</v>
      </c>
      <c r="AC33" s="24">
        <f t="shared" si="3"/>
        <v>5</v>
      </c>
      <c r="AD33" s="23">
        <f t="shared" si="4"/>
        <v>16.66666667</v>
      </c>
      <c r="AE33" s="23">
        <f t="array" ref="AE33">AVEDEV(IF(U33:AB33&gt;0,U33:AB33))</f>
        <v>10.11111111</v>
      </c>
      <c r="AF33" s="23">
        <f t="shared" si="40"/>
        <v>2.916666667</v>
      </c>
      <c r="AG33" s="12" t="s">
        <v>77</v>
      </c>
    </row>
    <row r="34" ht="15.75" customHeight="1">
      <c r="A34" s="10">
        <v>45222.0</v>
      </c>
      <c r="B34" s="19">
        <v>0.0</v>
      </c>
      <c r="C34" s="19">
        <v>7.0</v>
      </c>
      <c r="D34" s="19">
        <v>7.0</v>
      </c>
      <c r="E34" s="19">
        <v>10.0</v>
      </c>
      <c r="F34" s="19">
        <v>9.0</v>
      </c>
      <c r="G34" s="19">
        <v>7.0</v>
      </c>
      <c r="H34" s="19">
        <v>8.0</v>
      </c>
      <c r="I34" s="19">
        <v>4.0</v>
      </c>
      <c r="J34" s="19">
        <v>0.0</v>
      </c>
      <c r="K34" s="7">
        <f t="shared" si="13"/>
        <v>52</v>
      </c>
      <c r="L34" s="19">
        <v>3.0</v>
      </c>
      <c r="M34" s="19">
        <v>7.0</v>
      </c>
      <c r="N34" s="19">
        <v>9.0</v>
      </c>
      <c r="O34" s="19">
        <v>14.0</v>
      </c>
      <c r="P34" s="19">
        <v>5.0</v>
      </c>
      <c r="Q34" s="19">
        <v>5.0</v>
      </c>
      <c r="R34" s="19">
        <v>5.0</v>
      </c>
      <c r="S34" s="19">
        <v>0.0</v>
      </c>
      <c r="T34" s="7">
        <f t="shared" si="14"/>
        <v>48</v>
      </c>
      <c r="U34" s="7">
        <f t="shared" ref="U34:AB34" si="45">sum(C34+L34)</f>
        <v>10</v>
      </c>
      <c r="V34" s="7">
        <f t="shared" si="45"/>
        <v>14</v>
      </c>
      <c r="W34" s="7">
        <f t="shared" si="45"/>
        <v>19</v>
      </c>
      <c r="X34" s="7">
        <f t="shared" si="45"/>
        <v>23</v>
      </c>
      <c r="Y34" s="7">
        <f t="shared" si="45"/>
        <v>12</v>
      </c>
      <c r="Z34" s="7">
        <f t="shared" si="45"/>
        <v>13</v>
      </c>
      <c r="AA34" s="7">
        <f t="shared" si="45"/>
        <v>9</v>
      </c>
      <c r="AB34" s="7">
        <f t="shared" si="45"/>
        <v>0</v>
      </c>
      <c r="AC34" s="24">
        <f t="shared" si="3"/>
        <v>6</v>
      </c>
      <c r="AD34" s="23">
        <f t="shared" si="4"/>
        <v>14.28571429</v>
      </c>
      <c r="AE34" s="23">
        <f t="array" ref="AE34">AVEDEV(IF(U34:AB34&gt;0,U34:AB34))</f>
        <v>3.836734694</v>
      </c>
      <c r="AF34" s="23">
        <f t="shared" si="40"/>
        <v>1.547619048</v>
      </c>
      <c r="AG34" s="12" t="s">
        <v>77</v>
      </c>
    </row>
    <row r="35" ht="15.75" customHeight="1">
      <c r="A35" s="10">
        <v>45223.0</v>
      </c>
      <c r="B35" s="19">
        <v>0.0</v>
      </c>
      <c r="C35" s="19">
        <v>14.0</v>
      </c>
      <c r="D35" s="19">
        <v>21.0</v>
      </c>
      <c r="E35" s="19">
        <v>11.0</v>
      </c>
      <c r="F35" s="19">
        <v>4.0</v>
      </c>
      <c r="G35" s="19">
        <v>0.0</v>
      </c>
      <c r="H35" s="19">
        <v>0.0</v>
      </c>
      <c r="I35" s="19">
        <v>0.0</v>
      </c>
      <c r="J35" s="19">
        <v>0.0</v>
      </c>
      <c r="K35" s="7">
        <f t="shared" si="13"/>
        <v>50</v>
      </c>
      <c r="L35" s="19">
        <v>11.0</v>
      </c>
      <c r="M35" s="19">
        <v>24.0</v>
      </c>
      <c r="N35" s="19">
        <v>12.0</v>
      </c>
      <c r="O35" s="19">
        <v>3.0</v>
      </c>
      <c r="P35" s="19">
        <v>0.0</v>
      </c>
      <c r="Q35" s="19">
        <v>0.0</v>
      </c>
      <c r="R35" s="19">
        <v>0.0</v>
      </c>
      <c r="S35" s="19">
        <v>0.0</v>
      </c>
      <c r="T35" s="7">
        <f t="shared" si="14"/>
        <v>50</v>
      </c>
      <c r="U35" s="7">
        <f t="shared" ref="U35:AB35" si="46">sum(C35+L35)</f>
        <v>25</v>
      </c>
      <c r="V35" s="7">
        <f t="shared" si="46"/>
        <v>45</v>
      </c>
      <c r="W35" s="7">
        <f t="shared" si="46"/>
        <v>23</v>
      </c>
      <c r="X35" s="7">
        <f t="shared" si="46"/>
        <v>7</v>
      </c>
      <c r="Y35" s="7">
        <f t="shared" si="46"/>
        <v>0</v>
      </c>
      <c r="Z35" s="7">
        <f t="shared" si="46"/>
        <v>0</v>
      </c>
      <c r="AA35" s="7">
        <f t="shared" si="46"/>
        <v>0</v>
      </c>
      <c r="AB35" s="7">
        <f t="shared" si="46"/>
        <v>0</v>
      </c>
      <c r="AC35" s="24">
        <f t="shared" si="3"/>
        <v>3</v>
      </c>
      <c r="AD35" s="23">
        <f t="shared" si="4"/>
        <v>25</v>
      </c>
      <c r="AE35" s="23">
        <f t="array" ref="AE35">AVEDEV(IF(U35:AB35&gt;0,U35:AB35))</f>
        <v>10</v>
      </c>
      <c r="AF35" s="23">
        <f t="shared" si="40"/>
        <v>3.422619048</v>
      </c>
      <c r="AG35" s="12" t="s">
        <v>77</v>
      </c>
    </row>
    <row r="36" ht="15.75" customHeight="1">
      <c r="A36" s="10">
        <v>45224.0</v>
      </c>
      <c r="B36" s="19">
        <v>0.0</v>
      </c>
      <c r="C36" s="19">
        <v>8.0</v>
      </c>
      <c r="D36" s="19">
        <v>7.0</v>
      </c>
      <c r="E36" s="19">
        <v>18.0</v>
      </c>
      <c r="F36" s="19">
        <v>8.0</v>
      </c>
      <c r="G36" s="19">
        <v>8.0</v>
      </c>
      <c r="H36" s="19">
        <v>8.0</v>
      </c>
      <c r="I36" s="19">
        <v>2.0</v>
      </c>
      <c r="J36" s="19">
        <v>0.0</v>
      </c>
      <c r="K36" s="7">
        <f t="shared" si="13"/>
        <v>59</v>
      </c>
      <c r="L36" s="19">
        <v>6.0</v>
      </c>
      <c r="M36" s="19">
        <v>3.0</v>
      </c>
      <c r="N36" s="19">
        <v>20.0</v>
      </c>
      <c r="O36" s="19">
        <v>4.0</v>
      </c>
      <c r="P36" s="19">
        <v>4.0</v>
      </c>
      <c r="Q36" s="19">
        <v>2.0</v>
      </c>
      <c r="R36" s="19">
        <v>2.0</v>
      </c>
      <c r="S36" s="19">
        <v>0.0</v>
      </c>
      <c r="T36" s="7">
        <f t="shared" si="14"/>
        <v>41</v>
      </c>
      <c r="U36" s="7">
        <f t="shared" ref="U36:AB36" si="47">sum(C36+L36)</f>
        <v>14</v>
      </c>
      <c r="V36" s="7">
        <f t="shared" si="47"/>
        <v>10</v>
      </c>
      <c r="W36" s="7">
        <f t="shared" si="47"/>
        <v>38</v>
      </c>
      <c r="X36" s="7">
        <f t="shared" si="47"/>
        <v>12</v>
      </c>
      <c r="Y36" s="7">
        <f t="shared" si="47"/>
        <v>12</v>
      </c>
      <c r="Z36" s="7">
        <f t="shared" si="47"/>
        <v>10</v>
      </c>
      <c r="AA36" s="7">
        <f t="shared" si="47"/>
        <v>4</v>
      </c>
      <c r="AB36" s="7">
        <f t="shared" si="47"/>
        <v>0</v>
      </c>
      <c r="AC36" s="24">
        <f t="shared" si="3"/>
        <v>6</v>
      </c>
      <c r="AD36" s="23">
        <f t="shared" si="4"/>
        <v>14.28571429</v>
      </c>
      <c r="AE36" s="23">
        <f t="array" ref="AE36">AVEDEV(IF(U36:AB36&gt;0,U36:AB36))</f>
        <v>6.775510204</v>
      </c>
      <c r="AF36" s="23">
        <f t="shared" si="40"/>
        <v>3.720238095</v>
      </c>
      <c r="AG36" s="12" t="s">
        <v>77</v>
      </c>
    </row>
    <row r="37" ht="15.75" customHeight="1">
      <c r="A37" s="10">
        <v>45225.0</v>
      </c>
      <c r="B37" s="21">
        <v>0.0</v>
      </c>
      <c r="C37" s="21">
        <v>8.0</v>
      </c>
      <c r="D37" s="21">
        <v>8.0</v>
      </c>
      <c r="E37" s="21">
        <v>10.0</v>
      </c>
      <c r="F37" s="21">
        <v>11.0</v>
      </c>
      <c r="G37" s="21">
        <v>8.0</v>
      </c>
      <c r="H37" s="21">
        <v>8.0</v>
      </c>
      <c r="I37" s="21">
        <v>2.0</v>
      </c>
      <c r="J37" s="21">
        <v>0.0</v>
      </c>
      <c r="K37" s="7">
        <f t="shared" si="13"/>
        <v>55</v>
      </c>
      <c r="L37" s="21">
        <v>2.0</v>
      </c>
      <c r="M37" s="21">
        <v>8.0</v>
      </c>
      <c r="N37" s="21">
        <v>11.0</v>
      </c>
      <c r="O37" s="21">
        <v>8.0</v>
      </c>
      <c r="P37" s="21">
        <v>9.0</v>
      </c>
      <c r="Q37" s="21">
        <v>5.0</v>
      </c>
      <c r="R37" s="21">
        <v>2.0</v>
      </c>
      <c r="S37" s="21">
        <v>0.0</v>
      </c>
      <c r="T37" s="7">
        <f t="shared" si="14"/>
        <v>45</v>
      </c>
      <c r="U37" s="7">
        <f t="shared" ref="U37:AB37" si="48">sum(C37+L37)</f>
        <v>10</v>
      </c>
      <c r="V37" s="7">
        <f t="shared" si="48"/>
        <v>16</v>
      </c>
      <c r="W37" s="7">
        <f t="shared" si="48"/>
        <v>21</v>
      </c>
      <c r="X37" s="7">
        <f t="shared" si="48"/>
        <v>19</v>
      </c>
      <c r="Y37" s="7">
        <f t="shared" si="48"/>
        <v>17</v>
      </c>
      <c r="Z37" s="7">
        <f t="shared" si="48"/>
        <v>13</v>
      </c>
      <c r="AA37" s="7">
        <f t="shared" si="48"/>
        <v>4</v>
      </c>
      <c r="AB37" s="7">
        <f t="shared" si="48"/>
        <v>0</v>
      </c>
      <c r="AC37" s="24">
        <f t="shared" si="3"/>
        <v>6</v>
      </c>
      <c r="AD37" s="23">
        <f t="shared" si="4"/>
        <v>14.28571429</v>
      </c>
      <c r="AE37" s="23">
        <f t="array" ref="AE37">AVEDEV(IF(U37:AB37&gt;0,U37:AB37))</f>
        <v>4.530612245</v>
      </c>
      <c r="AF37" s="23">
        <f t="shared" si="40"/>
        <v>4.017857143</v>
      </c>
      <c r="AG37" s="12" t="s">
        <v>77</v>
      </c>
    </row>
    <row r="38" ht="15.75" customHeight="1">
      <c r="A38" s="10">
        <v>45226.0</v>
      </c>
      <c r="B38" s="21">
        <v>0.0</v>
      </c>
      <c r="C38" s="21">
        <v>7.0</v>
      </c>
      <c r="D38" s="21">
        <v>7.0</v>
      </c>
      <c r="E38" s="21">
        <v>8.0</v>
      </c>
      <c r="F38" s="21">
        <v>7.0</v>
      </c>
      <c r="G38" s="21">
        <v>11.0</v>
      </c>
      <c r="H38" s="21">
        <v>10.0</v>
      </c>
      <c r="I38" s="21">
        <v>0.0</v>
      </c>
      <c r="J38" s="21">
        <v>0.0</v>
      </c>
      <c r="K38" s="7">
        <f t="shared" si="13"/>
        <v>50</v>
      </c>
      <c r="L38" s="21">
        <v>3.0</v>
      </c>
      <c r="M38" s="21">
        <v>3.0</v>
      </c>
      <c r="N38" s="21">
        <v>8.0</v>
      </c>
      <c r="O38" s="21">
        <v>3.0</v>
      </c>
      <c r="P38" s="21">
        <v>8.0</v>
      </c>
      <c r="Q38" s="21">
        <v>25.0</v>
      </c>
      <c r="R38" s="21">
        <v>0.0</v>
      </c>
      <c r="S38" s="21">
        <v>0.0</v>
      </c>
      <c r="T38" s="7">
        <f t="shared" si="14"/>
        <v>50</v>
      </c>
      <c r="U38" s="7">
        <f t="shared" ref="U38:AB38" si="49">sum(C38+L38)</f>
        <v>10</v>
      </c>
      <c r="V38" s="7">
        <f t="shared" si="49"/>
        <v>10</v>
      </c>
      <c r="W38" s="7">
        <f t="shared" si="49"/>
        <v>16</v>
      </c>
      <c r="X38" s="7">
        <f t="shared" si="49"/>
        <v>10</v>
      </c>
      <c r="Y38" s="7">
        <f t="shared" si="49"/>
        <v>19</v>
      </c>
      <c r="Z38" s="7">
        <f t="shared" si="49"/>
        <v>35</v>
      </c>
      <c r="AA38" s="7">
        <f t="shared" si="49"/>
        <v>0</v>
      </c>
      <c r="AB38" s="7">
        <f t="shared" si="49"/>
        <v>0</v>
      </c>
      <c r="AC38" s="24">
        <f t="shared" si="3"/>
        <v>5</v>
      </c>
      <c r="AD38" s="23">
        <f t="shared" si="4"/>
        <v>16.66666667</v>
      </c>
      <c r="AE38" s="23">
        <f t="array" ref="AE38">AVEDEV(IF(U38:AB38&gt;0,U38:AB38))</f>
        <v>6.888888889</v>
      </c>
      <c r="AF38" s="23">
        <f t="shared" si="40"/>
        <v>3.720238095</v>
      </c>
      <c r="AG38" s="12" t="s">
        <v>77</v>
      </c>
    </row>
    <row r="39" ht="15.75" customHeight="1">
      <c r="A39" s="25">
        <v>45229.0</v>
      </c>
      <c r="B39" s="21">
        <v>0.0</v>
      </c>
      <c r="C39" s="21">
        <v>9.0</v>
      </c>
      <c r="D39" s="21">
        <v>7.0</v>
      </c>
      <c r="E39" s="21">
        <v>9.0</v>
      </c>
      <c r="F39" s="21">
        <v>9.0</v>
      </c>
      <c r="G39" s="21">
        <v>12.0</v>
      </c>
      <c r="H39" s="21">
        <v>8.0</v>
      </c>
      <c r="I39" s="21">
        <v>9.0</v>
      </c>
      <c r="J39" s="21">
        <v>8.0</v>
      </c>
      <c r="K39" s="7">
        <f t="shared" si="13"/>
        <v>71</v>
      </c>
      <c r="L39" s="21">
        <v>1.0</v>
      </c>
      <c r="M39" s="21">
        <v>6.0</v>
      </c>
      <c r="N39" s="21">
        <v>6.0</v>
      </c>
      <c r="O39" s="21">
        <v>1.0</v>
      </c>
      <c r="P39" s="21">
        <v>11.0</v>
      </c>
      <c r="Q39" s="21">
        <v>2.0</v>
      </c>
      <c r="R39" s="21">
        <v>1.0</v>
      </c>
      <c r="S39" s="21">
        <v>1.0</v>
      </c>
      <c r="T39" s="7">
        <f t="shared" si="14"/>
        <v>29</v>
      </c>
      <c r="U39" s="7">
        <f t="shared" ref="U39:AB39" si="50">sum(C39+L39)</f>
        <v>10</v>
      </c>
      <c r="V39" s="7">
        <f t="shared" si="50"/>
        <v>13</v>
      </c>
      <c r="W39" s="7">
        <f t="shared" si="50"/>
        <v>15</v>
      </c>
      <c r="X39" s="7">
        <f t="shared" si="50"/>
        <v>10</v>
      </c>
      <c r="Y39" s="7">
        <f t="shared" si="50"/>
        <v>23</v>
      </c>
      <c r="Z39" s="7">
        <f t="shared" si="50"/>
        <v>10</v>
      </c>
      <c r="AA39" s="7">
        <f t="shared" si="50"/>
        <v>10</v>
      </c>
      <c r="AB39" s="7">
        <f t="shared" si="50"/>
        <v>9</v>
      </c>
      <c r="AC39" s="24">
        <f t="shared" si="3"/>
        <v>7</v>
      </c>
      <c r="AD39" s="23">
        <f t="shared" si="4"/>
        <v>12.5</v>
      </c>
      <c r="AE39" s="23">
        <f t="array" ref="AE39">AVEDEV(IF(U39:AB39&gt;0,U39:AB39))</f>
        <v>3.375</v>
      </c>
      <c r="AF39" s="23">
        <f t="shared" si="40"/>
        <v>1.116071429</v>
      </c>
      <c r="AG39" s="12" t="s">
        <v>77</v>
      </c>
    </row>
    <row r="40" ht="15.75" customHeight="1">
      <c r="A40" s="25">
        <v>45230.0</v>
      </c>
      <c r="B40" s="21">
        <v>0.0</v>
      </c>
      <c r="C40" s="21">
        <v>9.0</v>
      </c>
      <c r="D40" s="21">
        <v>8.0</v>
      </c>
      <c r="E40" s="21">
        <v>13.0</v>
      </c>
      <c r="F40" s="21">
        <v>9.0</v>
      </c>
      <c r="G40" s="21">
        <v>14.0</v>
      </c>
      <c r="H40" s="21">
        <v>0.0</v>
      </c>
      <c r="I40" s="21">
        <v>0.0</v>
      </c>
      <c r="J40" s="21">
        <v>0.0</v>
      </c>
      <c r="K40" s="7">
        <f t="shared" si="13"/>
        <v>53</v>
      </c>
      <c r="L40" s="21">
        <v>5.0</v>
      </c>
      <c r="M40" s="21">
        <v>2.0</v>
      </c>
      <c r="N40" s="21">
        <v>11.0</v>
      </c>
      <c r="O40" s="21">
        <v>11.0</v>
      </c>
      <c r="P40" s="21">
        <v>18.0</v>
      </c>
      <c r="Q40" s="21">
        <v>0.0</v>
      </c>
      <c r="R40" s="21">
        <v>0.0</v>
      </c>
      <c r="S40" s="21">
        <v>0.0</v>
      </c>
      <c r="T40" s="7">
        <f t="shared" si="14"/>
        <v>47</v>
      </c>
      <c r="U40" s="7">
        <f t="shared" ref="U40:AB40" si="51">sum(C40+L40)</f>
        <v>14</v>
      </c>
      <c r="V40" s="7">
        <f t="shared" si="51"/>
        <v>10</v>
      </c>
      <c r="W40" s="7">
        <f t="shared" si="51"/>
        <v>24</v>
      </c>
      <c r="X40" s="7">
        <f t="shared" si="51"/>
        <v>20</v>
      </c>
      <c r="Y40" s="7">
        <f t="shared" si="51"/>
        <v>32</v>
      </c>
      <c r="Z40" s="7">
        <f t="shared" si="51"/>
        <v>0</v>
      </c>
      <c r="AA40" s="7">
        <f t="shared" si="51"/>
        <v>0</v>
      </c>
      <c r="AB40" s="7">
        <f t="shared" si="51"/>
        <v>0</v>
      </c>
      <c r="AC40" s="24">
        <f t="shared" si="3"/>
        <v>4</v>
      </c>
      <c r="AD40" s="23">
        <f t="shared" si="4"/>
        <v>20</v>
      </c>
      <c r="AE40" s="23">
        <f t="array" ref="AE40">AVEDEV(IF(U40:AB40&gt;0,U40:AB40))</f>
        <v>6.4</v>
      </c>
      <c r="AF40" s="23">
        <f t="shared" si="40"/>
        <v>2.470238095</v>
      </c>
      <c r="AG40" s="12" t="s">
        <v>77</v>
      </c>
    </row>
    <row r="41" ht="15.75" customHeight="1">
      <c r="A41" s="25">
        <v>45231.0</v>
      </c>
      <c r="B41" s="21">
        <v>0.0</v>
      </c>
      <c r="C41" s="21">
        <v>9.0</v>
      </c>
      <c r="D41" s="21">
        <v>20.0</v>
      </c>
      <c r="E41" s="21">
        <v>8.0</v>
      </c>
      <c r="F41" s="21">
        <v>9.0</v>
      </c>
      <c r="G41" s="21">
        <v>7.0</v>
      </c>
      <c r="H41" s="21">
        <v>9.0</v>
      </c>
      <c r="I41" s="21">
        <v>0.0</v>
      </c>
      <c r="J41" s="21">
        <v>0.0</v>
      </c>
      <c r="K41" s="7">
        <f t="shared" si="13"/>
        <v>62</v>
      </c>
      <c r="L41" s="21">
        <v>1.0</v>
      </c>
      <c r="M41" s="21">
        <v>21.0</v>
      </c>
      <c r="N41" s="21">
        <v>2.0</v>
      </c>
      <c r="O41" s="21">
        <v>4.0</v>
      </c>
      <c r="P41" s="21">
        <v>8.0</v>
      </c>
      <c r="Q41" s="21">
        <v>1.0</v>
      </c>
      <c r="R41" s="21">
        <v>1.0</v>
      </c>
      <c r="S41" s="21">
        <v>0.0</v>
      </c>
      <c r="T41" s="7">
        <f t="shared" si="14"/>
        <v>38</v>
      </c>
      <c r="U41" s="7">
        <f t="shared" ref="U41:AB41" si="52">sum(C41+L41)</f>
        <v>10</v>
      </c>
      <c r="V41" s="7">
        <f t="shared" si="52"/>
        <v>41</v>
      </c>
      <c r="W41" s="7">
        <f t="shared" si="52"/>
        <v>10</v>
      </c>
      <c r="X41" s="7">
        <f t="shared" si="52"/>
        <v>13</v>
      </c>
      <c r="Y41" s="7">
        <f t="shared" si="52"/>
        <v>15</v>
      </c>
      <c r="Z41" s="7">
        <f t="shared" si="52"/>
        <v>10</v>
      </c>
      <c r="AA41" s="7">
        <f t="shared" si="52"/>
        <v>1</v>
      </c>
      <c r="AB41" s="7">
        <f t="shared" si="52"/>
        <v>0</v>
      </c>
      <c r="AC41" s="24">
        <f t="shared" si="3"/>
        <v>6</v>
      </c>
      <c r="AD41" s="23">
        <f t="shared" si="4"/>
        <v>14.28571429</v>
      </c>
      <c r="AE41" s="23">
        <f t="array" ref="AE41">AVEDEV(IF(U41:AB41&gt;0,U41:AB41))</f>
        <v>7.836734694</v>
      </c>
      <c r="AF41" s="23">
        <f t="shared" si="40"/>
        <v>2.470238095</v>
      </c>
      <c r="AG41" s="21" t="s">
        <v>78</v>
      </c>
    </row>
    <row r="42" ht="15.75" customHeight="1">
      <c r="A42" s="25">
        <v>45232.0</v>
      </c>
      <c r="B42" s="21">
        <v>0.0</v>
      </c>
      <c r="C42" s="21">
        <v>8.0</v>
      </c>
      <c r="D42" s="21">
        <v>9.0</v>
      </c>
      <c r="E42" s="21">
        <v>8.0</v>
      </c>
      <c r="F42" s="21">
        <v>7.0</v>
      </c>
      <c r="G42" s="21">
        <v>7.0</v>
      </c>
      <c r="H42" s="21">
        <v>9.0</v>
      </c>
      <c r="I42" s="21">
        <v>8.0</v>
      </c>
      <c r="J42" s="21">
        <v>0.0</v>
      </c>
      <c r="K42" s="7">
        <f t="shared" si="13"/>
        <v>56</v>
      </c>
      <c r="L42" s="21">
        <v>2.0</v>
      </c>
      <c r="M42" s="21">
        <v>1.0</v>
      </c>
      <c r="N42" s="21">
        <v>7.0</v>
      </c>
      <c r="O42" s="21">
        <v>4.0</v>
      </c>
      <c r="P42" s="21">
        <v>6.0</v>
      </c>
      <c r="Q42" s="21">
        <v>13.0</v>
      </c>
      <c r="R42" s="21">
        <v>11.0</v>
      </c>
      <c r="S42" s="21">
        <v>0.0</v>
      </c>
      <c r="T42" s="7">
        <f t="shared" si="14"/>
        <v>44</v>
      </c>
      <c r="U42" s="7">
        <f t="shared" ref="U42:AB42" si="53">sum(C42+L42)</f>
        <v>10</v>
      </c>
      <c r="V42" s="7">
        <f t="shared" si="53"/>
        <v>10</v>
      </c>
      <c r="W42" s="7">
        <f t="shared" si="53"/>
        <v>15</v>
      </c>
      <c r="X42" s="7">
        <f t="shared" si="53"/>
        <v>11</v>
      </c>
      <c r="Y42" s="7">
        <f t="shared" si="53"/>
        <v>13</v>
      </c>
      <c r="Z42" s="7">
        <f t="shared" si="53"/>
        <v>22</v>
      </c>
      <c r="AA42" s="7">
        <f t="shared" si="53"/>
        <v>19</v>
      </c>
      <c r="AB42" s="7">
        <f t="shared" si="53"/>
        <v>0</v>
      </c>
      <c r="AC42" s="24">
        <f t="shared" si="3"/>
        <v>6</v>
      </c>
      <c r="AD42" s="23">
        <f t="shared" si="4"/>
        <v>14.28571429</v>
      </c>
      <c r="AE42" s="23">
        <f t="array" ref="AE42">AVEDEV(IF(U42:AB42&gt;0,U42:AB42))</f>
        <v>3.755102041</v>
      </c>
      <c r="AF42" s="23">
        <f t="shared" si="40"/>
        <v>2.366071429</v>
      </c>
      <c r="AG42" s="12" t="s">
        <v>77</v>
      </c>
    </row>
    <row r="43" ht="15.75" customHeight="1">
      <c r="A43" s="25">
        <v>45233.0</v>
      </c>
      <c r="B43" s="21">
        <v>0.0</v>
      </c>
      <c r="C43" s="21">
        <v>7.0</v>
      </c>
      <c r="D43" s="21">
        <v>7.0</v>
      </c>
      <c r="E43" s="21">
        <v>13.0</v>
      </c>
      <c r="F43" s="21">
        <v>7.0</v>
      </c>
      <c r="G43" s="21">
        <v>9.0</v>
      </c>
      <c r="H43" s="21">
        <v>8.0</v>
      </c>
      <c r="I43" s="21">
        <v>5.0</v>
      </c>
      <c r="J43" s="21">
        <v>0.0</v>
      </c>
      <c r="K43" s="7">
        <f t="shared" si="13"/>
        <v>56</v>
      </c>
      <c r="L43" s="21">
        <v>3.0</v>
      </c>
      <c r="M43" s="21">
        <v>4.0</v>
      </c>
      <c r="N43" s="21">
        <v>13.0</v>
      </c>
      <c r="O43" s="21">
        <v>5.0</v>
      </c>
      <c r="P43" s="21">
        <v>7.0</v>
      </c>
      <c r="Q43" s="21">
        <v>6.0</v>
      </c>
      <c r="R43" s="21">
        <v>0.0</v>
      </c>
      <c r="S43" s="21">
        <v>0.0</v>
      </c>
      <c r="T43" s="7">
        <f t="shared" si="14"/>
        <v>38</v>
      </c>
      <c r="U43" s="7">
        <f t="shared" ref="U43:AB43" si="54">sum(C43+L43)</f>
        <v>10</v>
      </c>
      <c r="V43" s="7">
        <f t="shared" si="54"/>
        <v>11</v>
      </c>
      <c r="W43" s="7">
        <f t="shared" si="54"/>
        <v>26</v>
      </c>
      <c r="X43" s="7">
        <f t="shared" si="54"/>
        <v>12</v>
      </c>
      <c r="Y43" s="7">
        <f t="shared" si="54"/>
        <v>16</v>
      </c>
      <c r="Z43" s="7">
        <f t="shared" si="54"/>
        <v>14</v>
      </c>
      <c r="AA43" s="7">
        <f t="shared" si="54"/>
        <v>5</v>
      </c>
      <c r="AB43" s="7">
        <f t="shared" si="54"/>
        <v>0</v>
      </c>
      <c r="AC43" s="24">
        <f t="shared" si="3"/>
        <v>6</v>
      </c>
      <c r="AD43" s="23">
        <f t="shared" si="4"/>
        <v>13.42857143</v>
      </c>
      <c r="AE43" s="23">
        <f t="array" ref="AE43">AVEDEV(IF(U43:AB43&gt;0,U43:AB43))</f>
        <v>4.489795918</v>
      </c>
      <c r="AF43" s="23">
        <f t="shared" si="40"/>
        <v>2.25</v>
      </c>
      <c r="AG43" s="21" t="s">
        <v>78</v>
      </c>
    </row>
    <row r="44" ht="15.75" customHeight="1">
      <c r="A44" s="17">
        <v>45236.0</v>
      </c>
      <c r="B44" s="21">
        <v>0.0</v>
      </c>
      <c r="C44" s="21">
        <v>23.0</v>
      </c>
      <c r="D44" s="21">
        <v>11.0</v>
      </c>
      <c r="E44" s="21">
        <v>13.0</v>
      </c>
      <c r="F44" s="21">
        <v>8.0</v>
      </c>
      <c r="G44" s="21">
        <v>1.0</v>
      </c>
      <c r="H44" s="21">
        <v>0.0</v>
      </c>
      <c r="I44" s="21">
        <v>0.0</v>
      </c>
      <c r="J44" s="21">
        <v>0.0</v>
      </c>
      <c r="K44" s="7">
        <f t="shared" si="13"/>
        <v>56</v>
      </c>
      <c r="L44" s="21">
        <v>17.0</v>
      </c>
      <c r="M44" s="21">
        <v>12.0</v>
      </c>
      <c r="N44" s="21">
        <v>12.0</v>
      </c>
      <c r="O44" s="21">
        <v>2.0</v>
      </c>
      <c r="P44" s="21">
        <v>1.0</v>
      </c>
      <c r="Q44" s="21">
        <v>0.0</v>
      </c>
      <c r="R44" s="21">
        <v>0.0</v>
      </c>
      <c r="S44" s="21">
        <v>0.0</v>
      </c>
      <c r="T44" s="7">
        <f t="shared" si="14"/>
        <v>44</v>
      </c>
      <c r="U44" s="7">
        <f t="shared" ref="U44:AB44" si="55">sum(C44+L44)</f>
        <v>40</v>
      </c>
      <c r="V44" s="7">
        <f t="shared" si="55"/>
        <v>23</v>
      </c>
      <c r="W44" s="7">
        <f t="shared" si="55"/>
        <v>25</v>
      </c>
      <c r="X44" s="7">
        <f t="shared" si="55"/>
        <v>10</v>
      </c>
      <c r="Y44" s="7">
        <f t="shared" si="55"/>
        <v>2</v>
      </c>
      <c r="Z44" s="7">
        <f t="shared" si="55"/>
        <v>0</v>
      </c>
      <c r="AA44" s="7">
        <f t="shared" si="55"/>
        <v>0</v>
      </c>
      <c r="AB44" s="7">
        <f t="shared" si="55"/>
        <v>0</v>
      </c>
      <c r="AC44" s="24">
        <f t="shared" si="3"/>
        <v>4</v>
      </c>
      <c r="AD44" s="23">
        <f t="shared" si="4"/>
        <v>20</v>
      </c>
      <c r="AE44" s="23">
        <f t="array" ref="AE44">AVEDEV(IF(U44:AB44&gt;0,U44:AB44))</f>
        <v>11.2</v>
      </c>
      <c r="AF44" s="23">
        <f t="shared" si="40"/>
        <v>2.25</v>
      </c>
      <c r="AG44" s="21" t="s">
        <v>78</v>
      </c>
    </row>
    <row r="45" ht="15.75" customHeight="1">
      <c r="A45" s="17">
        <v>45237.0</v>
      </c>
      <c r="B45" s="21">
        <v>1.0</v>
      </c>
      <c r="C45" s="21">
        <v>8.0</v>
      </c>
      <c r="D45" s="21">
        <v>7.0</v>
      </c>
      <c r="E45" s="21">
        <v>9.0</v>
      </c>
      <c r="F45" s="21">
        <v>7.0</v>
      </c>
      <c r="G45" s="21">
        <v>15.0</v>
      </c>
      <c r="H45" s="21">
        <v>8.0</v>
      </c>
      <c r="I45" s="21">
        <v>0.0</v>
      </c>
      <c r="J45" s="21">
        <v>0.0</v>
      </c>
      <c r="K45" s="7">
        <f t="shared" si="13"/>
        <v>54</v>
      </c>
      <c r="L45" s="21">
        <v>11.0</v>
      </c>
      <c r="M45" s="21">
        <v>3.0</v>
      </c>
      <c r="N45" s="21">
        <v>5.0</v>
      </c>
      <c r="O45" s="21">
        <v>4.0</v>
      </c>
      <c r="P45" s="21">
        <v>15.0</v>
      </c>
      <c r="Q45" s="21">
        <v>8.0</v>
      </c>
      <c r="R45" s="21">
        <v>0.0</v>
      </c>
      <c r="S45" s="21">
        <v>0.0</v>
      </c>
      <c r="T45" s="7">
        <f t="shared" si="14"/>
        <v>46</v>
      </c>
      <c r="U45" s="7">
        <f t="shared" ref="U45:AB45" si="56">sum(C45+L45)</f>
        <v>19</v>
      </c>
      <c r="V45" s="7">
        <f t="shared" si="56"/>
        <v>10</v>
      </c>
      <c r="W45" s="7">
        <f t="shared" si="56"/>
        <v>14</v>
      </c>
      <c r="X45" s="7">
        <f t="shared" si="56"/>
        <v>11</v>
      </c>
      <c r="Y45" s="7">
        <f t="shared" si="56"/>
        <v>30</v>
      </c>
      <c r="Z45" s="7">
        <f t="shared" si="56"/>
        <v>16</v>
      </c>
      <c r="AA45" s="7">
        <f t="shared" si="56"/>
        <v>0</v>
      </c>
      <c r="AB45" s="7">
        <f t="shared" si="56"/>
        <v>0</v>
      </c>
      <c r="AC45" s="24">
        <f t="shared" si="3"/>
        <v>5</v>
      </c>
      <c r="AD45" s="23">
        <f t="shared" si="4"/>
        <v>16.66666667</v>
      </c>
      <c r="AE45" s="23">
        <f t="array" ref="AE45">AVEDEV(IF(U45:AB45&gt;0,U45:AB45))</f>
        <v>5.222222222</v>
      </c>
      <c r="AF45" s="23">
        <f t="shared" si="40"/>
        <v>2.238095238</v>
      </c>
      <c r="AG45" s="21" t="s">
        <v>78</v>
      </c>
    </row>
    <row r="46" ht="15.75" customHeight="1">
      <c r="A46" s="17">
        <v>45238.0</v>
      </c>
      <c r="B46" s="21">
        <v>0.0</v>
      </c>
      <c r="C46" s="21">
        <v>9.0</v>
      </c>
      <c r="D46" s="21">
        <v>17.0</v>
      </c>
      <c r="E46" s="21">
        <v>7.0</v>
      </c>
      <c r="F46" s="21">
        <v>12.0</v>
      </c>
      <c r="G46" s="21">
        <v>11.0</v>
      </c>
      <c r="H46" s="21">
        <v>0.0</v>
      </c>
      <c r="I46" s="21">
        <v>0.0</v>
      </c>
      <c r="J46" s="21">
        <v>0.0</v>
      </c>
      <c r="K46" s="7">
        <f t="shared" si="13"/>
        <v>56</v>
      </c>
      <c r="L46" s="21">
        <v>7.0</v>
      </c>
      <c r="M46" s="21">
        <v>12.0</v>
      </c>
      <c r="N46" s="21">
        <v>5.0</v>
      </c>
      <c r="O46" s="21">
        <v>8.0</v>
      </c>
      <c r="P46" s="21">
        <v>12.0</v>
      </c>
      <c r="Q46" s="21">
        <v>0.0</v>
      </c>
      <c r="R46" s="21">
        <v>0.0</v>
      </c>
      <c r="S46" s="21">
        <v>0.0</v>
      </c>
      <c r="T46" s="7">
        <f t="shared" si="14"/>
        <v>44</v>
      </c>
      <c r="U46" s="7">
        <f t="shared" ref="U46:AB46" si="57">sum(C46+L46)</f>
        <v>16</v>
      </c>
      <c r="V46" s="7">
        <f t="shared" si="57"/>
        <v>29</v>
      </c>
      <c r="W46" s="7">
        <f t="shared" si="57"/>
        <v>12</v>
      </c>
      <c r="X46" s="7">
        <f t="shared" si="57"/>
        <v>20</v>
      </c>
      <c r="Y46" s="7">
        <f t="shared" si="57"/>
        <v>23</v>
      </c>
      <c r="Z46" s="7">
        <f t="shared" si="57"/>
        <v>0</v>
      </c>
      <c r="AA46" s="7">
        <f t="shared" si="57"/>
        <v>0</v>
      </c>
      <c r="AB46" s="7">
        <f t="shared" si="57"/>
        <v>0</v>
      </c>
      <c r="AC46" s="24">
        <f t="shared" si="3"/>
        <v>4</v>
      </c>
      <c r="AD46" s="23">
        <f t="shared" si="4"/>
        <v>20</v>
      </c>
      <c r="AE46" s="23">
        <f t="array" ref="AE46">AVEDEV(IF(U46:AB46&gt;0,U46:AB46))</f>
        <v>4.8</v>
      </c>
      <c r="AF46" s="23">
        <f t="shared" si="40"/>
        <v>2.476190476</v>
      </c>
      <c r="AG46" s="21" t="s">
        <v>78</v>
      </c>
    </row>
    <row r="47" ht="15.75" customHeight="1">
      <c r="A47" s="17">
        <v>45239.0</v>
      </c>
      <c r="B47" s="21">
        <v>0.0</v>
      </c>
      <c r="C47" s="21">
        <v>8.0</v>
      </c>
      <c r="D47" s="21">
        <v>8.0</v>
      </c>
      <c r="E47" s="21">
        <v>7.0</v>
      </c>
      <c r="F47" s="21">
        <v>7.0</v>
      </c>
      <c r="G47" s="21">
        <v>8.0</v>
      </c>
      <c r="H47" s="21">
        <v>11.0</v>
      </c>
      <c r="I47" s="21">
        <v>8.0</v>
      </c>
      <c r="J47" s="21">
        <v>3.0</v>
      </c>
      <c r="K47" s="7">
        <f t="shared" si="13"/>
        <v>60</v>
      </c>
      <c r="L47" s="21">
        <v>2.0</v>
      </c>
      <c r="M47" s="21">
        <v>2.0</v>
      </c>
      <c r="N47" s="21">
        <v>8.0</v>
      </c>
      <c r="O47" s="21">
        <v>4.0</v>
      </c>
      <c r="P47" s="21">
        <v>8.0</v>
      </c>
      <c r="Q47" s="21">
        <v>9.0</v>
      </c>
      <c r="R47" s="21">
        <v>6.0</v>
      </c>
      <c r="S47" s="21">
        <v>1.0</v>
      </c>
      <c r="T47" s="7">
        <f t="shared" si="14"/>
        <v>40</v>
      </c>
      <c r="U47" s="7">
        <f t="shared" ref="U47:AB47" si="58">sum(C47+L47)</f>
        <v>10</v>
      </c>
      <c r="V47" s="7">
        <f t="shared" si="58"/>
        <v>10</v>
      </c>
      <c r="W47" s="7">
        <f t="shared" si="58"/>
        <v>15</v>
      </c>
      <c r="X47" s="7">
        <f t="shared" si="58"/>
        <v>11</v>
      </c>
      <c r="Y47" s="7">
        <f t="shared" si="58"/>
        <v>16</v>
      </c>
      <c r="Z47" s="7">
        <f t="shared" si="58"/>
        <v>20</v>
      </c>
      <c r="AA47" s="7">
        <f t="shared" si="58"/>
        <v>14</v>
      </c>
      <c r="AB47" s="7">
        <f t="shared" si="58"/>
        <v>4</v>
      </c>
      <c r="AC47" s="24">
        <f t="shared" si="3"/>
        <v>7</v>
      </c>
      <c r="AD47" s="23">
        <f t="shared" si="4"/>
        <v>12.5</v>
      </c>
      <c r="AE47" s="23">
        <f t="array" ref="AE47">AVEDEV(IF(U47:AB47&gt;0,U47:AB47))</f>
        <v>3.75</v>
      </c>
      <c r="AF47" s="23">
        <f t="shared" si="40"/>
        <v>2.708333333</v>
      </c>
      <c r="AG47" s="21" t="s">
        <v>78</v>
      </c>
    </row>
    <row r="48" ht="15.75" customHeight="1">
      <c r="A48" s="17">
        <v>45240.0</v>
      </c>
      <c r="B48" s="21">
        <v>1.0</v>
      </c>
      <c r="C48" s="21">
        <v>7.0</v>
      </c>
      <c r="D48" s="21">
        <v>10.0</v>
      </c>
      <c r="E48" s="21">
        <v>8.0</v>
      </c>
      <c r="F48" s="21">
        <v>10.0</v>
      </c>
      <c r="G48" s="21">
        <v>13.0</v>
      </c>
      <c r="H48" s="21">
        <v>7.0</v>
      </c>
      <c r="I48" s="21">
        <v>8.0</v>
      </c>
      <c r="J48" s="21">
        <v>0.0</v>
      </c>
      <c r="K48" s="7">
        <f t="shared" si="13"/>
        <v>63</v>
      </c>
      <c r="L48" s="21">
        <v>3.0</v>
      </c>
      <c r="M48" s="21">
        <v>0.0</v>
      </c>
      <c r="N48" s="21">
        <v>6.0</v>
      </c>
      <c r="O48" s="21">
        <v>5.0</v>
      </c>
      <c r="P48" s="21">
        <v>13.0</v>
      </c>
      <c r="Q48" s="21">
        <v>4.0</v>
      </c>
      <c r="R48" s="21">
        <v>6.0</v>
      </c>
      <c r="S48" s="21">
        <v>0.0</v>
      </c>
      <c r="T48" s="7">
        <f t="shared" si="14"/>
        <v>37</v>
      </c>
      <c r="U48" s="7">
        <f t="shared" ref="U48:AB48" si="59">sum(C48+L48)</f>
        <v>10</v>
      </c>
      <c r="V48" s="7">
        <f t="shared" si="59"/>
        <v>10</v>
      </c>
      <c r="W48" s="7">
        <f t="shared" si="59"/>
        <v>14</v>
      </c>
      <c r="X48" s="7">
        <f t="shared" si="59"/>
        <v>15</v>
      </c>
      <c r="Y48" s="7">
        <f t="shared" si="59"/>
        <v>26</v>
      </c>
      <c r="Z48" s="7">
        <f t="shared" si="59"/>
        <v>11</v>
      </c>
      <c r="AA48" s="7">
        <f t="shared" si="59"/>
        <v>14</v>
      </c>
      <c r="AB48" s="7">
        <f t="shared" si="59"/>
        <v>0</v>
      </c>
      <c r="AC48" s="24">
        <f t="shared" si="3"/>
        <v>6</v>
      </c>
      <c r="AD48" s="23">
        <f t="shared" si="4"/>
        <v>14.28571429</v>
      </c>
      <c r="AE48" s="23">
        <f t="array" ref="AE48">AVEDEV(IF(U48:AB48&gt;0,U48:AB48))</f>
        <v>3.551020408</v>
      </c>
      <c r="AF48" s="23">
        <f t="shared" si="40"/>
        <v>2.470238095</v>
      </c>
      <c r="AG48" s="21" t="s">
        <v>78</v>
      </c>
    </row>
    <row r="49" ht="15.75" customHeight="1">
      <c r="A49" s="17">
        <v>45243.0</v>
      </c>
      <c r="B49" s="21">
        <v>0.0</v>
      </c>
      <c r="C49" s="21">
        <v>16.0</v>
      </c>
      <c r="D49" s="21">
        <v>13.0</v>
      </c>
      <c r="E49" s="21">
        <v>9.0</v>
      </c>
      <c r="F49" s="21">
        <v>8.0</v>
      </c>
      <c r="G49" s="21">
        <v>8.0</v>
      </c>
      <c r="H49" s="21">
        <v>2.0</v>
      </c>
      <c r="I49" s="21">
        <v>0.0</v>
      </c>
      <c r="J49" s="21">
        <v>0.0</v>
      </c>
      <c r="K49" s="7">
        <f t="shared" si="13"/>
        <v>56</v>
      </c>
      <c r="L49" s="21">
        <v>12.0</v>
      </c>
      <c r="M49" s="21">
        <v>11.0</v>
      </c>
      <c r="N49" s="21">
        <v>9.0</v>
      </c>
      <c r="O49" s="21">
        <v>6.0</v>
      </c>
      <c r="P49" s="21">
        <v>6.0</v>
      </c>
      <c r="Q49" s="21">
        <v>0.0</v>
      </c>
      <c r="R49" s="21">
        <v>0.0</v>
      </c>
      <c r="S49" s="21">
        <v>0.0</v>
      </c>
      <c r="T49" s="7">
        <f t="shared" si="14"/>
        <v>44</v>
      </c>
      <c r="U49" s="7">
        <f t="shared" ref="U49:AB49" si="60">sum(C49+L49)</f>
        <v>28</v>
      </c>
      <c r="V49" s="7">
        <f t="shared" si="60"/>
        <v>24</v>
      </c>
      <c r="W49" s="7">
        <f t="shared" si="60"/>
        <v>18</v>
      </c>
      <c r="X49" s="7">
        <f t="shared" si="60"/>
        <v>14</v>
      </c>
      <c r="Y49" s="7">
        <f t="shared" si="60"/>
        <v>14</v>
      </c>
      <c r="Z49" s="7">
        <f t="shared" si="60"/>
        <v>2</v>
      </c>
      <c r="AA49" s="7">
        <f t="shared" si="60"/>
        <v>0</v>
      </c>
      <c r="AB49" s="7">
        <f t="shared" si="60"/>
        <v>0</v>
      </c>
      <c r="AC49" s="24">
        <f t="shared" si="3"/>
        <v>5</v>
      </c>
      <c r="AD49" s="23">
        <f t="shared" si="4"/>
        <v>16.66666667</v>
      </c>
      <c r="AE49" s="23">
        <f t="array" ref="AE49">AVEDEV(IF(U49:AB49&gt;0,U49:AB49))</f>
        <v>6.666666667</v>
      </c>
      <c r="AF49" s="23">
        <f t="shared" si="40"/>
        <v>2.470238095</v>
      </c>
      <c r="AG49" s="21" t="s">
        <v>78</v>
      </c>
    </row>
    <row r="50" ht="15.75" customHeight="1">
      <c r="A50" s="17">
        <v>45244.0</v>
      </c>
      <c r="B50" s="21">
        <v>1.0</v>
      </c>
      <c r="C50" s="21">
        <v>7.0</v>
      </c>
      <c r="D50" s="21">
        <v>8.0</v>
      </c>
      <c r="E50" s="21">
        <v>20.0</v>
      </c>
      <c r="F50" s="21">
        <v>9.0</v>
      </c>
      <c r="G50" s="21">
        <v>7.0</v>
      </c>
      <c r="H50" s="21">
        <v>5.0</v>
      </c>
      <c r="I50" s="21">
        <v>0.0</v>
      </c>
      <c r="J50" s="21">
        <v>0.0</v>
      </c>
      <c r="K50" s="7">
        <f t="shared" si="13"/>
        <v>56</v>
      </c>
      <c r="L50" s="21">
        <v>3.0</v>
      </c>
      <c r="M50" s="21">
        <v>2.0</v>
      </c>
      <c r="N50" s="21">
        <v>18.0</v>
      </c>
      <c r="O50" s="21">
        <v>7.0</v>
      </c>
      <c r="P50" s="21">
        <v>5.0</v>
      </c>
      <c r="Q50" s="21">
        <v>9.0</v>
      </c>
      <c r="R50" s="21">
        <v>0.0</v>
      </c>
      <c r="S50" s="21">
        <v>0.0</v>
      </c>
      <c r="T50" s="7">
        <f t="shared" si="14"/>
        <v>44</v>
      </c>
      <c r="U50" s="7">
        <f t="shared" ref="U50:AB50" si="61">sum(C50+L50)</f>
        <v>10</v>
      </c>
      <c r="V50" s="7">
        <f t="shared" si="61"/>
        <v>10</v>
      </c>
      <c r="W50" s="7">
        <f t="shared" si="61"/>
        <v>38</v>
      </c>
      <c r="X50" s="7">
        <f t="shared" si="61"/>
        <v>16</v>
      </c>
      <c r="Y50" s="7">
        <f t="shared" si="61"/>
        <v>12</v>
      </c>
      <c r="Z50" s="7">
        <f t="shared" si="61"/>
        <v>14</v>
      </c>
      <c r="AA50" s="7">
        <f t="shared" si="61"/>
        <v>0</v>
      </c>
      <c r="AB50" s="7">
        <f t="shared" si="61"/>
        <v>0</v>
      </c>
      <c r="AC50" s="24">
        <f t="shared" si="3"/>
        <v>5</v>
      </c>
      <c r="AD50" s="23">
        <f t="shared" si="4"/>
        <v>16.66666667</v>
      </c>
      <c r="AE50" s="23">
        <f t="array" ref="AE50">AVEDEV(IF(U50:AB50&gt;0,U50:AB50))</f>
        <v>7.111111111</v>
      </c>
      <c r="AF50" s="23">
        <f t="shared" si="40"/>
        <v>1.636904762</v>
      </c>
      <c r="AG50" s="21" t="s">
        <v>78</v>
      </c>
    </row>
    <row r="51" ht="15.75" customHeight="1">
      <c r="A51" s="17">
        <v>45245.0</v>
      </c>
      <c r="B51" s="21">
        <v>0.0</v>
      </c>
      <c r="C51" s="21">
        <v>13.0</v>
      </c>
      <c r="D51" s="21">
        <v>9.0</v>
      </c>
      <c r="E51" s="21">
        <v>15.0</v>
      </c>
      <c r="F51" s="21">
        <v>7.0</v>
      </c>
      <c r="G51" s="21">
        <v>7.0</v>
      </c>
      <c r="H51" s="21">
        <v>8.0</v>
      </c>
      <c r="I51" s="21">
        <v>0.0</v>
      </c>
      <c r="J51" s="21">
        <v>0.0</v>
      </c>
      <c r="K51" s="7">
        <f t="shared" si="13"/>
        <v>59</v>
      </c>
      <c r="L51" s="21">
        <v>7.0</v>
      </c>
      <c r="M51" s="21">
        <v>1.0</v>
      </c>
      <c r="N51" s="21">
        <v>15.0</v>
      </c>
      <c r="O51" s="21">
        <v>9.0</v>
      </c>
      <c r="P51" s="21">
        <v>7.0</v>
      </c>
      <c r="Q51" s="21">
        <v>2.0</v>
      </c>
      <c r="R51" s="21">
        <v>0.0</v>
      </c>
      <c r="S51" s="21">
        <v>0.0</v>
      </c>
      <c r="T51" s="7">
        <f t="shared" si="14"/>
        <v>41</v>
      </c>
      <c r="U51" s="7">
        <f t="shared" ref="U51:AB51" si="62">sum(C51+L51)</f>
        <v>20</v>
      </c>
      <c r="V51" s="7">
        <f t="shared" si="62"/>
        <v>10</v>
      </c>
      <c r="W51" s="7">
        <f t="shared" si="62"/>
        <v>30</v>
      </c>
      <c r="X51" s="7">
        <f t="shared" si="62"/>
        <v>16</v>
      </c>
      <c r="Y51" s="7">
        <f t="shared" si="62"/>
        <v>14</v>
      </c>
      <c r="Z51" s="7">
        <f t="shared" si="62"/>
        <v>10</v>
      </c>
      <c r="AA51" s="7">
        <f t="shared" si="62"/>
        <v>0</v>
      </c>
      <c r="AB51" s="7">
        <f t="shared" si="62"/>
        <v>0</v>
      </c>
      <c r="AC51" s="24">
        <f t="shared" si="3"/>
        <v>5</v>
      </c>
      <c r="AD51" s="23">
        <f t="shared" si="4"/>
        <v>16.66666667</v>
      </c>
      <c r="AE51" s="23">
        <f t="array" ref="AE51">AVEDEV(IF(U51:AB51&gt;0,U51:AB51))</f>
        <v>5.555555556</v>
      </c>
      <c r="AF51" s="23">
        <f t="shared" si="40"/>
        <v>0.8928571429</v>
      </c>
      <c r="AG51" s="21" t="s">
        <v>78</v>
      </c>
    </row>
    <row r="52" ht="15.75" customHeight="1">
      <c r="A52" s="17">
        <v>45246.0</v>
      </c>
      <c r="B52" s="20"/>
      <c r="C52" s="20"/>
      <c r="D52" s="20"/>
      <c r="E52" s="20"/>
      <c r="F52" s="20"/>
      <c r="G52" s="20"/>
      <c r="H52" s="20"/>
      <c r="I52" s="20"/>
      <c r="J52" s="20"/>
      <c r="K52" s="7">
        <f t="shared" si="13"/>
        <v>0</v>
      </c>
      <c r="L52" s="20"/>
      <c r="M52" s="20"/>
      <c r="N52" s="20"/>
      <c r="O52" s="20"/>
      <c r="P52" s="20"/>
      <c r="Q52" s="20"/>
      <c r="R52" s="20"/>
      <c r="S52" s="20"/>
      <c r="T52" s="7">
        <f t="shared" si="14"/>
        <v>0</v>
      </c>
      <c r="U52" s="7">
        <f t="shared" ref="U52:AB52" si="63">sum(C52+L52)</f>
        <v>0</v>
      </c>
      <c r="V52" s="7">
        <f t="shared" si="63"/>
        <v>0</v>
      </c>
      <c r="W52" s="7">
        <f t="shared" si="63"/>
        <v>0</v>
      </c>
      <c r="X52" s="7">
        <f t="shared" si="63"/>
        <v>0</v>
      </c>
      <c r="Y52" s="7">
        <f t="shared" si="63"/>
        <v>0</v>
      </c>
      <c r="Z52" s="7">
        <f t="shared" si="63"/>
        <v>0</v>
      </c>
      <c r="AA52" s="7">
        <f t="shared" si="63"/>
        <v>0</v>
      </c>
      <c r="AB52" s="7">
        <f t="shared" si="63"/>
        <v>0</v>
      </c>
      <c r="AC52" s="24">
        <f t="shared" si="3"/>
        <v>-1</v>
      </c>
      <c r="AD52" s="23" t="str">
        <f t="shared" si="4"/>
        <v>#DIV/0!</v>
      </c>
      <c r="AE52" s="23" t="str">
        <f t="array" ref="AE52">AVEDEV(IF(U52:AB52&gt;0,U52:AB52))</f>
        <v>#DIV/0!</v>
      </c>
      <c r="AF52" s="23" t="str">
        <f t="shared" si="40"/>
        <v>#DIV/0!</v>
      </c>
      <c r="AG52" s="20"/>
    </row>
    <row r="53" ht="15.75" customHeight="1">
      <c r="A53" s="17">
        <v>45247.0</v>
      </c>
      <c r="B53" s="20"/>
      <c r="C53" s="20"/>
      <c r="D53" s="20"/>
      <c r="E53" s="20"/>
      <c r="F53" s="20"/>
      <c r="G53" s="20"/>
      <c r="H53" s="20"/>
      <c r="I53" s="20"/>
      <c r="J53" s="20"/>
      <c r="K53" s="7">
        <f t="shared" si="13"/>
        <v>0</v>
      </c>
      <c r="L53" s="20"/>
      <c r="M53" s="20"/>
      <c r="N53" s="20"/>
      <c r="O53" s="20"/>
      <c r="P53" s="20"/>
      <c r="Q53" s="20"/>
      <c r="R53" s="20"/>
      <c r="S53" s="20"/>
      <c r="T53" s="7">
        <f t="shared" si="14"/>
        <v>0</v>
      </c>
      <c r="U53" s="7">
        <f t="shared" ref="U53:AB53" si="64">sum(C53+L53)</f>
        <v>0</v>
      </c>
      <c r="V53" s="7">
        <f t="shared" si="64"/>
        <v>0</v>
      </c>
      <c r="W53" s="7">
        <f t="shared" si="64"/>
        <v>0</v>
      </c>
      <c r="X53" s="7">
        <f t="shared" si="64"/>
        <v>0</v>
      </c>
      <c r="Y53" s="7">
        <f t="shared" si="64"/>
        <v>0</v>
      </c>
      <c r="Z53" s="7">
        <f t="shared" si="64"/>
        <v>0</v>
      </c>
      <c r="AA53" s="7">
        <f t="shared" si="64"/>
        <v>0</v>
      </c>
      <c r="AB53" s="7">
        <f t="shared" si="64"/>
        <v>0</v>
      </c>
      <c r="AC53" s="24">
        <f t="shared" si="3"/>
        <v>-1</v>
      </c>
      <c r="AD53" s="23" t="str">
        <f t="shared" si="4"/>
        <v>#DIV/0!</v>
      </c>
      <c r="AE53" s="23" t="str">
        <f t="array" ref="AE53">AVEDEV(IF(U53:AB53&gt;0,U53:AB53))</f>
        <v>#DIV/0!</v>
      </c>
      <c r="AF53" s="23" t="str">
        <f t="shared" si="40"/>
        <v>#DIV/0!</v>
      </c>
      <c r="AG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7">
        <f t="shared" si="13"/>
        <v>0</v>
      </c>
      <c r="L54" s="20"/>
      <c r="M54" s="20"/>
      <c r="N54" s="20"/>
      <c r="O54" s="20"/>
      <c r="P54" s="20"/>
      <c r="Q54" s="20"/>
      <c r="R54" s="20"/>
      <c r="S54" s="20"/>
      <c r="T54" s="7">
        <f t="shared" si="14"/>
        <v>0</v>
      </c>
      <c r="U54" s="7">
        <f t="shared" ref="U54:AB54" si="65">sum(C54+L54)</f>
        <v>0</v>
      </c>
      <c r="V54" s="7">
        <f t="shared" si="65"/>
        <v>0</v>
      </c>
      <c r="W54" s="7">
        <f t="shared" si="65"/>
        <v>0</v>
      </c>
      <c r="X54" s="7">
        <f t="shared" si="65"/>
        <v>0</v>
      </c>
      <c r="Y54" s="7">
        <f t="shared" si="65"/>
        <v>0</v>
      </c>
      <c r="Z54" s="7">
        <f t="shared" si="65"/>
        <v>0</v>
      </c>
      <c r="AA54" s="7">
        <f t="shared" si="65"/>
        <v>0</v>
      </c>
      <c r="AB54" s="7">
        <f t="shared" si="65"/>
        <v>0</v>
      </c>
      <c r="AC54" s="24">
        <f t="shared" si="3"/>
        <v>-1</v>
      </c>
      <c r="AD54" s="23" t="str">
        <f t="shared" si="4"/>
        <v>#DIV/0!</v>
      </c>
      <c r="AE54" s="23" t="str">
        <f t="array" ref="AE54">AVEDEV(IF(U54:AB54&gt;0,U54:AB54))</f>
        <v>#DIV/0!</v>
      </c>
      <c r="AF54" s="23" t="str">
        <f t="shared" si="40"/>
        <v>#DIV/0!</v>
      </c>
      <c r="AG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7">
        <f t="shared" si="13"/>
        <v>0</v>
      </c>
      <c r="L55" s="20"/>
      <c r="M55" s="20"/>
      <c r="N55" s="20"/>
      <c r="O55" s="20"/>
      <c r="P55" s="20"/>
      <c r="Q55" s="20"/>
      <c r="R55" s="20"/>
      <c r="S55" s="20"/>
      <c r="T55" s="7">
        <f t="shared" si="14"/>
        <v>0</v>
      </c>
      <c r="U55" s="7">
        <f t="shared" ref="U55:AB55" si="66">sum(C55+L55)</f>
        <v>0</v>
      </c>
      <c r="V55" s="7">
        <f t="shared" si="66"/>
        <v>0</v>
      </c>
      <c r="W55" s="7">
        <f t="shared" si="66"/>
        <v>0</v>
      </c>
      <c r="X55" s="7">
        <f t="shared" si="66"/>
        <v>0</v>
      </c>
      <c r="Y55" s="7">
        <f t="shared" si="66"/>
        <v>0</v>
      </c>
      <c r="Z55" s="7">
        <f t="shared" si="66"/>
        <v>0</v>
      </c>
      <c r="AA55" s="7">
        <f t="shared" si="66"/>
        <v>0</v>
      </c>
      <c r="AB55" s="7">
        <f t="shared" si="66"/>
        <v>0</v>
      </c>
      <c r="AC55" s="24">
        <f t="shared" si="3"/>
        <v>-1</v>
      </c>
      <c r="AD55" s="23" t="str">
        <f t="shared" si="4"/>
        <v>#DIV/0!</v>
      </c>
      <c r="AE55" s="23" t="str">
        <f t="array" ref="AE55">AVEDEV(IF(U55:AB55&gt;0,U55:AB55))</f>
        <v>#DIV/0!</v>
      </c>
      <c r="AF55" s="23" t="str">
        <f t="shared" si="40"/>
        <v>#DIV/0!</v>
      </c>
      <c r="AG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7">
        <f t="shared" si="13"/>
        <v>0</v>
      </c>
      <c r="L56" s="20"/>
      <c r="M56" s="20"/>
      <c r="N56" s="20"/>
      <c r="O56" s="20"/>
      <c r="P56" s="20"/>
      <c r="Q56" s="20"/>
      <c r="R56" s="20"/>
      <c r="S56" s="20"/>
      <c r="T56" s="7">
        <f t="shared" si="14"/>
        <v>0</v>
      </c>
      <c r="U56" s="7">
        <f t="shared" ref="U56:AB56" si="67">sum(C56+L56)</f>
        <v>0</v>
      </c>
      <c r="V56" s="7">
        <f t="shared" si="67"/>
        <v>0</v>
      </c>
      <c r="W56" s="7">
        <f t="shared" si="67"/>
        <v>0</v>
      </c>
      <c r="X56" s="7">
        <f t="shared" si="67"/>
        <v>0</v>
      </c>
      <c r="Y56" s="7">
        <f t="shared" si="67"/>
        <v>0</v>
      </c>
      <c r="Z56" s="7">
        <f t="shared" si="67"/>
        <v>0</v>
      </c>
      <c r="AA56" s="7">
        <f t="shared" si="67"/>
        <v>0</v>
      </c>
      <c r="AB56" s="7">
        <f t="shared" si="67"/>
        <v>0</v>
      </c>
      <c r="AC56" s="24">
        <f t="shared" si="3"/>
        <v>-1</v>
      </c>
      <c r="AD56" s="23" t="str">
        <f t="shared" si="4"/>
        <v>#DIV/0!</v>
      </c>
      <c r="AE56" s="23" t="str">
        <f t="array" ref="AE56">AVEDEV(IF(U56:AB56&gt;0,U56:AB56))</f>
        <v>#DIV/0!</v>
      </c>
      <c r="AF56" s="23" t="str">
        <f t="shared" si="40"/>
        <v>#DIV/0!</v>
      </c>
      <c r="AG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>
        <f t="shared" si="13"/>
        <v>0</v>
      </c>
      <c r="L57" s="20"/>
      <c r="M57" s="20"/>
      <c r="N57" s="20"/>
      <c r="O57" s="20"/>
      <c r="P57" s="20"/>
      <c r="Q57" s="20"/>
      <c r="R57" s="20"/>
      <c r="S57" s="20"/>
      <c r="T57" s="7">
        <f t="shared" si="14"/>
        <v>0</v>
      </c>
      <c r="U57" s="7">
        <f t="shared" ref="U57:AB57" si="68">sum(C57+L57)</f>
        <v>0</v>
      </c>
      <c r="V57" s="7">
        <f t="shared" si="68"/>
        <v>0</v>
      </c>
      <c r="W57" s="7">
        <f t="shared" si="68"/>
        <v>0</v>
      </c>
      <c r="X57" s="7">
        <f t="shared" si="68"/>
        <v>0</v>
      </c>
      <c r="Y57" s="7">
        <f t="shared" si="68"/>
        <v>0</v>
      </c>
      <c r="Z57" s="7">
        <f t="shared" si="68"/>
        <v>0</v>
      </c>
      <c r="AA57" s="7">
        <f t="shared" si="68"/>
        <v>0</v>
      </c>
      <c r="AB57" s="7">
        <f t="shared" si="68"/>
        <v>0</v>
      </c>
      <c r="AC57" s="24">
        <f t="shared" si="3"/>
        <v>-1</v>
      </c>
      <c r="AD57" s="23" t="str">
        <f t="shared" si="4"/>
        <v>#DIV/0!</v>
      </c>
      <c r="AE57" s="23" t="str">
        <f t="array" ref="AE57">AVEDEV(IF(U57:AB57&gt;0,U57:AB57))</f>
        <v>#DIV/0!</v>
      </c>
      <c r="AF57" s="23" t="str">
        <f t="shared" si="40"/>
        <v>#DIV/0!</v>
      </c>
      <c r="AG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7">
        <f t="shared" si="13"/>
        <v>0</v>
      </c>
      <c r="L58" s="20"/>
      <c r="M58" s="20"/>
      <c r="N58" s="20"/>
      <c r="O58" s="20"/>
      <c r="P58" s="20"/>
      <c r="Q58" s="20"/>
      <c r="R58" s="20"/>
      <c r="S58" s="20"/>
      <c r="T58" s="7">
        <f t="shared" si="14"/>
        <v>0</v>
      </c>
      <c r="U58" s="7">
        <f t="shared" ref="U58:AB58" si="69">sum(C58+L58)</f>
        <v>0</v>
      </c>
      <c r="V58" s="7">
        <f t="shared" si="69"/>
        <v>0</v>
      </c>
      <c r="W58" s="7">
        <f t="shared" si="69"/>
        <v>0</v>
      </c>
      <c r="X58" s="7">
        <f t="shared" si="69"/>
        <v>0</v>
      </c>
      <c r="Y58" s="7">
        <f t="shared" si="69"/>
        <v>0</v>
      </c>
      <c r="Z58" s="7">
        <f t="shared" si="69"/>
        <v>0</v>
      </c>
      <c r="AA58" s="7">
        <f t="shared" si="69"/>
        <v>0</v>
      </c>
      <c r="AB58" s="7">
        <f t="shared" si="69"/>
        <v>0</v>
      </c>
      <c r="AC58" s="24">
        <f t="shared" si="3"/>
        <v>-1</v>
      </c>
      <c r="AD58" s="23" t="str">
        <f t="shared" si="4"/>
        <v>#DIV/0!</v>
      </c>
      <c r="AE58" s="23" t="str">
        <f t="array" ref="AE58">AVEDEV(IF(U58:AB58&gt;0,U58:AB58))</f>
        <v>#DIV/0!</v>
      </c>
      <c r="AF58" s="23" t="str">
        <f t="shared" si="40"/>
        <v>#DIV/0!</v>
      </c>
      <c r="AG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</row>
  </sheetData>
  <drawing r:id="rId1"/>
</worksheet>
</file>