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 - history" sheetId="1" state="visible" r:id="rId2"/>
    <sheet name="Input - forecasts" sheetId="2" state="visible" r:id="rId3"/>
    <sheet name="HPIr comp" sheetId="3" state="visible" r:id="rId4"/>
    <sheet name="HPIc comp" sheetId="4" state="visible" r:id="rId5"/>
    <sheet name="rhos computation" sheetId="5" state="visible" r:id="rId6"/>
    <sheet name="I comp" sheetId="6" state="visible" r:id="rId7"/>
    <sheet name="Escsount" sheetId="7" state="visible" r:id="rId8"/>
    <sheet name="Output" sheetId="8" state="visible" r:id="rId9"/>
  </sheets>
  <definedNames>
    <definedName function="false" hidden="false" localSheetId="5" name="solver_adj" vbProcedure="false">'I comp'!$D$98:$D$105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2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'I comp'!$B$2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<sst xmlns="http://schemas.openxmlformats.org/spreadsheetml/2006/main" count="166" uniqueCount="153">
  <si>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</si>
  <si>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</si>
  <si>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</si>
  <si>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</si>
  <si>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</si>
  <si>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</si>
  <si>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</si>
  <si>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</si>
  <si>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</si>
  <si>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</si>
  <si>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</si>
  <si>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</si>
  <si>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</si>
  <si>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LGDr</t>
  </si>
  <si>
    <t xml:space="preserve">LGDc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</si>
  <si>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</si>
  <si>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</si>
  <si>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</si>
  <si>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</si>
  <si>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</si>
  <si>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</si>
  <si>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</si>
  <si>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</si>
  <si>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</si>
  <si>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</si>
  <si>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</si>
  <si>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</si>
  <si>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</si>
  <si>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</si>
  <si>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</si>
  <si>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</si>
  <si>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</si>
  <si>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</si>
  <si>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</si>
  <si>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</si>
  <si>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</si>
  <si>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</si>
  <si>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</si>
  <si>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</si>
  <si>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</si>
  <si>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</si>
  <si>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</si>
  <si>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</si>
  <si>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</si>
  <si>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</si>
  <si>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</si>
  <si>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</si>
  <si>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</si>
  <si>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</si>
  <si>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</si>
  <si>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</si>
  <si>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</si>
  <si>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</si>
  <si>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</si>
  <si>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</si>
  <si>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</si>
  <si>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</si>
  <si>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</si>
  <si>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</si>
  <si>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</si>
  <si>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</si>
  <si>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</si>
  <si>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</si>
  <si>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</si>
  <si>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</si>
  <si>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</si>
  <si>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</si>
  <si>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</si>
  <si>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</si>
  <si>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</si>
  <si>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</si>
  <si>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</si>
  <si>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</si>
  <si>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</si>
  <si>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</si>
  <si>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</si>
  <si>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</si>
  <si>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</si>
  <si>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</si>
  <si>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</si>
  <si>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</si>
  <si>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</si>
  <si>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</si>
  <si>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</si>
  <si>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</si>
  <si>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</si>
  <si>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</si>
  <si>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</si>
  <si>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</si>
  <si>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</si>
  <si>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</si>
  <si>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</si>
  <si>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</si>
  <si>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</si>
  <si>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</si>
  <si>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</si>
  <si>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</si>
  <si>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</si>
  <si>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</si>
  <si>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</si>
  <si>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</si>
  <si>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</si>
  <si>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</si>
  <si>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</si>
  <si>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</si>
  <si>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</si>
  <si>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</si>
  <si>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</si>
  <si>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</si>
  <si>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</si>
  <si>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</si>
  <si>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</si>
  <si>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</si>
  <si>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</si>
  <si>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</si>
  <si>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</si>
  <si>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</si>
  <si>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</si>
  <si>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</si>
  <si>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</si>
  <si>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</si>
  <si>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</si>
  <si>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</si>
  <si>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</si>
  <si>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</si>
  <si>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</si>
  <si>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</si>
  <si>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</si>
  <si>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</si>
  <si>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</si>
  <si>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</si>
  <si>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</si>
  <si>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</si>
  <si>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</si>
  <si>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</si>
  <si>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</si>
  <si>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</si>
  <si>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</si>
  <si>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</si>
  <si>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</si>
  <si>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</si>
  <si>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</si>
  <si>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</si>
  <si>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</si>
  <si>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</si>
  <si>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</si>
  <si>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</si>
  <si>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</si>
  <si>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</si>
  <si>
    <t xml:space="preserve">2017Q1</t>
  </si>
  <si>
    <t xml:space="preserve">2017Q2</t>
  </si>
  <si>
    <t xml:space="preserve">2017Q3</t>
  </si>
  <si>
    <t xml:space="preserve">2017Q4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</si>
</sst>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3" min="2" style="0" width="11.94"/>
    <col collapsed="false" customWidth="true" hidden="false" outlineLevel="0" max="4" min="4" style="0" width="23.41"/>
    <col collapsed="false" customWidth="true" hidden="false" outlineLevel="0" max="5" min="5" style="0" width="5.62"/>
    <col collapsed="false" customWidth="true" hidden="false" outlineLevel="0" max="6" min="6" style="0" width="13.7"/>
    <col collapsed="false" customWidth="true" hidden="false" outlineLevel="0" max="7" min="7" style="0" width="12.21"/>
    <col collapsed="false" customWidth="true" hidden="false" outlineLevel="0" max="9" min="8" style="0" width="12.42"/>
    <col collapsed="false" customWidth="true" hidden="false" outlineLevel="0" max="1025" min="10" style="0" width="1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  <c r="N2" s="0" t="n">
        <f aca="false">K2/J2</f>
        <v>0.0641480231790508</v>
      </c>
      <c r="O2" s="0" t="n">
        <f aca="false">M2/L2</f>
        <v>0.229912106135987</v>
      </c>
    </row>
    <row r="3" customFormat="false" ht="12.8" hidden="false" customHeight="false" outlineLevel="0" collapsed="false">
      <c r="A3" s="0" t="s">
        <v>16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  <c r="N3" s="0" t="n">
        <f aca="false">K3/J3</f>
        <v>0.0571136906816151</v>
      </c>
      <c r="O3" s="0" t="n">
        <f aca="false">M3/L3</f>
        <v>0.23375189234651</v>
      </c>
    </row>
    <row r="4" customFormat="false" ht="12.8" hidden="false" customHeight="false" outlineLevel="0" collapsed="false">
      <c r="A4" s="0" t="s">
        <v>17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  <c r="N4" s="0" t="n">
        <f aca="false">K4/J4</f>
        <v>0.065653213958336</v>
      </c>
      <c r="O4" s="0" t="n">
        <f aca="false">M4/L4</f>
        <v>0.250132238547969</v>
      </c>
    </row>
    <row r="5" customFormat="false" ht="12.8" hidden="false" customHeight="false" outlineLevel="0" collapsed="false">
      <c r="A5" s="0" t="s">
        <v>18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  <c r="N5" s="0" t="n">
        <f aca="false">K5/J5</f>
        <v>0.0623641198699905</v>
      </c>
      <c r="O5" s="0" t="n">
        <f aca="false">M5/L5</f>
        <v>0.278477351916376</v>
      </c>
    </row>
    <row r="6" customFormat="false" ht="12.8" hidden="false" customHeight="false" outlineLevel="0" collapsed="false">
      <c r="A6" s="0" t="s">
        <v>19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  <c r="N6" s="0" t="n">
        <f aca="false">K6/J6</f>
        <v>0.0644186767889636</v>
      </c>
      <c r="O6" s="0" t="n">
        <f aca="false">M6/L6</f>
        <v>0.272989071038251</v>
      </c>
    </row>
    <row r="7" customFormat="false" ht="12.8" hidden="false" customHeight="false" outlineLevel="0" collapsed="false">
      <c r="A7" s="0" t="s">
        <v>20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  <c r="N7" s="0" t="n">
        <f aca="false">K7/J7</f>
        <v>0.0665814365508527</v>
      </c>
      <c r="O7" s="0" t="n">
        <f aca="false">M7/L7</f>
        <v>0.246931688804554</v>
      </c>
    </row>
    <row r="8" customFormat="false" ht="12.8" hidden="false" customHeight="false" outlineLevel="0" collapsed="false">
      <c r="A8" s="0" t="s">
        <v>21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  <c r="N8" s="0" t="n">
        <f aca="false">K8/J8</f>
        <v>0.0926457451688447</v>
      </c>
      <c r="O8" s="0" t="n">
        <f aca="false">M8/L8</f>
        <v>0.326104247104247</v>
      </c>
    </row>
    <row r="9" customFormat="false" ht="12.8" hidden="false" customHeight="false" outlineLevel="0" collapsed="false">
      <c r="A9" s="0" t="s">
        <v>22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  <c r="N9" s="0" t="n">
        <f aca="false">K9/J9</f>
        <v>0.0900126280848607</v>
      </c>
      <c r="O9" s="0" t="n">
        <f aca="false">M9/L9</f>
        <v>0.301564102564103</v>
      </c>
    </row>
    <row r="10" customFormat="false" ht="12.8" hidden="false" customHeight="false" outlineLevel="0" collapsed="false">
      <c r="A10" s="0" t="s">
        <v>23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  <c r="N10" s="0" t="n">
        <f aca="false">K10/J10</f>
        <v>0.0738484419989889</v>
      </c>
      <c r="O10" s="0" t="n">
        <f aca="false">M10/L10</f>
        <v>0.269744920993228</v>
      </c>
    </row>
    <row r="11" customFormat="false" ht="12.8" hidden="false" customHeight="false" outlineLevel="0" collapsed="false">
      <c r="A11" s="0" t="s">
        <v>24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  <c r="N11" s="0" t="n">
        <f aca="false">K11/J11</f>
        <v>0.0912377025215764</v>
      </c>
      <c r="O11" s="0" t="n">
        <f aca="false">M11/L11</f>
        <v>0.259722891566265</v>
      </c>
    </row>
    <row r="12" customFormat="false" ht="12.8" hidden="false" customHeight="false" outlineLevel="0" collapsed="false">
      <c r="A12" s="0" t="s">
        <v>25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  <c r="N12" s="0" t="n">
        <f aca="false">K12/J12</f>
        <v>0.07423180219628</v>
      </c>
      <c r="O12" s="0" t="n">
        <f aca="false">M12/L12</f>
        <v>0.243238410596026</v>
      </c>
    </row>
    <row r="13" customFormat="false" ht="12.8" hidden="false" customHeight="false" outlineLevel="0" collapsed="false">
      <c r="A13" s="0" t="s">
        <v>26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  <c r="N13" s="0" t="n">
        <f aca="false">K13/J13</f>
        <v>0.073225548208923</v>
      </c>
      <c r="O13" s="0" t="n">
        <f aca="false">M13/L13</f>
        <v>0.216982195845697</v>
      </c>
    </row>
    <row r="14" customFormat="false" ht="12.8" hidden="false" customHeight="false" outlineLevel="0" collapsed="false">
      <c r="A14" s="0" t="s">
        <v>27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  <c r="N14" s="0" t="n">
        <f aca="false">K14/J14</f>
        <v>0.0724165458094231</v>
      </c>
      <c r="O14" s="0" t="n">
        <f aca="false">M14/L14</f>
        <v>0.229819672131148</v>
      </c>
    </row>
    <row r="15" customFormat="false" ht="12.8" hidden="false" customHeight="false" outlineLevel="0" collapsed="false">
      <c r="A15" s="0" t="s">
        <v>28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  <c r="N15" s="0" t="n">
        <f aca="false">K15/J15</f>
        <v>0.0735082170486913</v>
      </c>
      <c r="O15" s="0" t="n">
        <f aca="false">M15/L15</f>
        <v>0.205142595978062</v>
      </c>
    </row>
    <row r="16" customFormat="false" ht="12.8" hidden="false" customHeight="false" outlineLevel="0" collapsed="false">
      <c r="A16" s="0" t="s">
        <v>29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  <c r="N16" s="0" t="n">
        <f aca="false">K16/J16</f>
        <v>0.0594479274685339</v>
      </c>
      <c r="O16" s="0" t="n">
        <f aca="false">M16/L16</f>
        <v>0.188053497942387</v>
      </c>
    </row>
    <row r="17" customFormat="false" ht="12.8" hidden="false" customHeight="false" outlineLevel="0" collapsed="false">
      <c r="A17" s="0" t="s">
        <v>30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  <c r="N17" s="0" t="n">
        <f aca="false">K17/J17</f>
        <v>0.0714118217437765</v>
      </c>
      <c r="O17" s="0" t="n">
        <f aca="false">M17/L17</f>
        <v>0.189599078341014</v>
      </c>
    </row>
    <row r="18" customFormat="false" ht="12.8" hidden="false" customHeight="false" outlineLevel="0" collapsed="false">
      <c r="A18" s="0" t="s">
        <v>31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  <c r="N18" s="0" t="n">
        <f aca="false">K18/J18</f>
        <v>0.060841141116216</v>
      </c>
      <c r="O18" s="0" t="n">
        <f aca="false">M18/L18</f>
        <v>0.170954022988506</v>
      </c>
    </row>
    <row r="19" customFormat="false" ht="12.8" hidden="false" customHeight="false" outlineLevel="0" collapsed="false">
      <c r="A19" s="0" t="s">
        <v>32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  <c r="N19" s="0" t="n">
        <f aca="false">K19/J19</f>
        <v>0.0555285938508055</v>
      </c>
      <c r="O19" s="0" t="n">
        <f aca="false">M19/L19</f>
        <v>0.201249388753056</v>
      </c>
    </row>
    <row r="20" customFormat="false" ht="12.8" hidden="false" customHeight="false" outlineLevel="0" collapsed="false">
      <c r="A20" s="0" t="s">
        <v>33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  <c r="N20" s="0" t="n">
        <f aca="false">K20/J20</f>
        <v>0.058131688126228</v>
      </c>
      <c r="O20" s="0" t="n">
        <f aca="false">M20/L20</f>
        <v>0.146532467532468</v>
      </c>
    </row>
    <row r="21" customFormat="false" ht="12.8" hidden="false" customHeight="false" outlineLevel="0" collapsed="false">
      <c r="A21" s="0" t="s">
        <v>34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  <c r="N21" s="0" t="n">
        <f aca="false">K21/J21</f>
        <v>0.0490326478447775</v>
      </c>
      <c r="O21" s="0" t="n">
        <f aca="false">M21/L21</f>
        <v>0.137309037900875</v>
      </c>
    </row>
    <row r="22" customFormat="false" ht="12.8" hidden="false" customHeight="false" outlineLevel="0" collapsed="false">
      <c r="A22" s="0" t="s">
        <v>35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  <c r="N22" s="0" t="n">
        <f aca="false">K22/J22</f>
        <v>0.0534582046060136</v>
      </c>
      <c r="O22" s="0" t="n">
        <f aca="false">M22/L22</f>
        <v>0.141686567164179</v>
      </c>
    </row>
    <row r="23" customFormat="false" ht="12.8" hidden="false" customHeight="false" outlineLevel="0" collapsed="false">
      <c r="A23" s="0" t="s">
        <v>36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  <c r="N23" s="0" t="n">
        <f aca="false">K23/J23</f>
        <v>0.0433050159089175</v>
      </c>
      <c r="O23" s="0" t="n">
        <f aca="false">M23/L23</f>
        <v>0.119625</v>
      </c>
    </row>
    <row r="24" customFormat="false" ht="12.8" hidden="false" customHeight="false" outlineLevel="0" collapsed="false">
      <c r="A24" s="0" t="s">
        <v>37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  <c r="N24" s="0" t="n">
        <f aca="false">K24/J24</f>
        <v>0.04333827631573</v>
      </c>
      <c r="O24" s="0" t="n">
        <f aca="false">M24/L24</f>
        <v>0.117834951456311</v>
      </c>
    </row>
    <row r="25" customFormat="false" ht="12.8" hidden="false" customHeight="false" outlineLevel="0" collapsed="false">
      <c r="A25" s="0" t="s">
        <v>38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  <c r="N25" s="0" t="n">
        <f aca="false">K25/J25</f>
        <v>0.0342520150098808</v>
      </c>
      <c r="O25" s="0" t="n">
        <f aca="false">M25/L25</f>
        <v>0.0894529616724739</v>
      </c>
    </row>
    <row r="26" customFormat="false" ht="12.8" hidden="false" customHeight="false" outlineLevel="0" collapsed="false">
      <c r="A26" s="0" t="s">
        <v>39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  <c r="N26" s="0" t="n">
        <f aca="false">K26/J26</f>
        <v>0.0423593161071526</v>
      </c>
      <c r="O26" s="0" t="n">
        <f aca="false">M26/L26</f>
        <v>0.0942091254752852</v>
      </c>
    </row>
    <row r="27" customFormat="false" ht="12.8" hidden="false" customHeight="false" outlineLevel="0" collapsed="false">
      <c r="A27" s="0" t="s">
        <v>40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  <c r="N27" s="0" t="n">
        <f aca="false">K27/J27</f>
        <v>0.0430006010016695</v>
      </c>
      <c r="O27" s="0" t="n">
        <f aca="false">M27/L27</f>
        <v>0.08318410041841</v>
      </c>
    </row>
    <row r="28" customFormat="false" ht="12.8" hidden="false" customHeight="false" outlineLevel="0" collapsed="false">
      <c r="A28" s="0" t="s">
        <v>41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  <c r="N28" s="0" t="n">
        <f aca="false">K28/J28</f>
        <v>0.0393049935886689</v>
      </c>
      <c r="O28" s="0" t="n">
        <f aca="false">M28/L28</f>
        <v>0.0834052863436123</v>
      </c>
    </row>
    <row r="29" customFormat="false" ht="12.8" hidden="false" customHeight="false" outlineLevel="0" collapsed="false">
      <c r="A29" s="0" t="s">
        <v>42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  <c r="N29" s="0" t="n">
        <f aca="false">K29/J29</f>
        <v>0.0355199467716448</v>
      </c>
      <c r="O29" s="0" t="n">
        <f aca="false">M29/L29</f>
        <v>0.079</v>
      </c>
    </row>
    <row r="30" customFormat="false" ht="12.8" hidden="false" customHeight="false" outlineLevel="0" collapsed="false">
      <c r="A30" s="0" t="s">
        <v>43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  <c r="N30" s="0" t="n">
        <f aca="false">K30/J30</f>
        <v>0.0408374263608237</v>
      </c>
      <c r="O30" s="0" t="n">
        <f aca="false">M30/L30</f>
        <v>0.093018691588785</v>
      </c>
    </row>
    <row r="31" customFormat="false" ht="12.8" hidden="false" customHeight="false" outlineLevel="0" collapsed="false">
      <c r="A31" s="0" t="s">
        <v>44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  <c r="N31" s="0" t="n">
        <f aca="false">K31/J31</f>
        <v>0.0366218906185109</v>
      </c>
      <c r="O31" s="0" t="n">
        <f aca="false">M31/L31</f>
        <v>0.0740980392156863</v>
      </c>
    </row>
    <row r="32" customFormat="false" ht="12.8" hidden="false" customHeight="false" outlineLevel="0" collapsed="false">
      <c r="A32" s="0" t="s">
        <v>45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  <c r="N32" s="0" t="n">
        <f aca="false">K32/J32</f>
        <v>0.0366419083736708</v>
      </c>
      <c r="O32" s="0" t="n">
        <f aca="false">M32/L32</f>
        <v>0.0840761421319797</v>
      </c>
    </row>
    <row r="33" customFormat="false" ht="12.8" hidden="false" customHeight="false" outlineLevel="0" collapsed="false">
      <c r="A33" s="0" t="s">
        <v>46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  <c r="N33" s="0" t="n">
        <f aca="false">K33/J33</f>
        <v>0.0338011760511396</v>
      </c>
      <c r="O33" s="0" t="n">
        <f aca="false">M33/L33</f>
        <v>0.0889502487562189</v>
      </c>
    </row>
    <row r="34" customFormat="false" ht="12.8" hidden="false" customHeight="false" outlineLevel="0" collapsed="false">
      <c r="A34" s="0" t="s">
        <v>47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  <c r="N34" s="0" t="n">
        <f aca="false">K34/J34</f>
        <v>0.0512915371902595</v>
      </c>
      <c r="O34" s="0" t="n">
        <f aca="false">M34/L34</f>
        <v>0.0896382978723404</v>
      </c>
    </row>
    <row r="35" customFormat="false" ht="12.8" hidden="false" customHeight="false" outlineLevel="0" collapsed="false">
      <c r="A35" s="0" t="s">
        <v>48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  <c r="N35" s="0" t="n">
        <f aca="false">K35/J35</f>
        <v>0.0570653080329042</v>
      </c>
      <c r="O35" s="0" t="n">
        <f aca="false">M35/L35</f>
        <v>0.0953934426229508</v>
      </c>
    </row>
    <row r="36" customFormat="false" ht="12.8" hidden="false" customHeight="false" outlineLevel="0" collapsed="false">
      <c r="A36" s="0" t="s">
        <v>49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  <c r="N36" s="0" t="n">
        <f aca="false">K36/J36</f>
        <v>0.0674157303370787</v>
      </c>
      <c r="O36" s="0" t="n">
        <f aca="false">M36/L36</f>
        <v>0.104477707006369</v>
      </c>
    </row>
    <row r="37" customFormat="false" ht="12.8" hidden="false" customHeight="false" outlineLevel="0" collapsed="false">
      <c r="A37" s="0" t="s">
        <v>50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  <c r="N37" s="0" t="n">
        <f aca="false">K37/J37</f>
        <v>0.0664905900777745</v>
      </c>
      <c r="O37" s="0" t="n">
        <f aca="false">M37/L37</f>
        <v>0.0995479452054794</v>
      </c>
    </row>
    <row r="38" customFormat="false" ht="12.8" hidden="false" customHeight="false" outlineLevel="0" collapsed="false">
      <c r="A38" s="0" t="s">
        <v>51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  <c r="N38" s="0" t="n">
        <f aca="false">K38/J38</f>
        <v>0.0655366549835247</v>
      </c>
      <c r="O38" s="0" t="n">
        <f aca="false">M38/L38</f>
        <v>0.105490066225166</v>
      </c>
    </row>
    <row r="39" customFormat="false" ht="12.8" hidden="false" customHeight="false" outlineLevel="0" collapsed="false">
      <c r="A39" s="0" t="s">
        <v>52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  <c r="N39" s="0" t="n">
        <f aca="false">K39/J39</f>
        <v>0.0545407484482821</v>
      </c>
      <c r="O39" s="0" t="n">
        <f aca="false">M39/L39</f>
        <v>0.120666666666667</v>
      </c>
    </row>
    <row r="40" customFormat="false" ht="12.8" hidden="false" customHeight="false" outlineLevel="0" collapsed="false">
      <c r="A40" s="0" t="s">
        <v>53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  <c r="N40" s="0" t="n">
        <f aca="false">K40/J40</f>
        <v>0.0609454163546721</v>
      </c>
      <c r="O40" s="0" t="n">
        <f aca="false">M40/L40</f>
        <v>0.119540540540541</v>
      </c>
    </row>
    <row r="41" customFormat="false" ht="12.8" hidden="false" customHeight="false" outlineLevel="0" collapsed="false">
      <c r="A41" s="0" t="s">
        <v>54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  <c r="N41" s="0" t="n">
        <f aca="false">K41/J41</f>
        <v>0.0614114622408461</v>
      </c>
      <c r="O41" s="0" t="n">
        <f aca="false">M41/L41</f>
        <v>0.118473684210526</v>
      </c>
    </row>
    <row r="42" customFormat="false" ht="12.8" hidden="false" customHeight="false" outlineLevel="0" collapsed="false">
      <c r="A42" s="0" t="s">
        <v>55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  <c r="N42" s="0" t="n">
        <f aca="false">K42/J42</f>
        <v>0.0613337452354884</v>
      </c>
      <c r="O42" s="0" t="n">
        <f aca="false">M42/L42</f>
        <v>0.1415</v>
      </c>
    </row>
    <row r="43" customFormat="false" ht="12.8" hidden="false" customHeight="false" outlineLevel="0" collapsed="false">
      <c r="A43" s="0" t="s">
        <v>56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  <c r="N43" s="0" t="n">
        <f aca="false">K43/J43</f>
        <v>0.0659285285799983</v>
      </c>
      <c r="O43" s="0" t="n">
        <f aca="false">M43/L43</f>
        <v>0.136803468208092</v>
      </c>
    </row>
    <row r="44" customFormat="false" ht="12.8" hidden="false" customHeight="false" outlineLevel="0" collapsed="false">
      <c r="A44" s="0" t="s">
        <v>57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  <c r="N44" s="0" t="n">
        <f aca="false">K44/J44</f>
        <v>0.201052094447279</v>
      </c>
      <c r="O44" s="0" t="n">
        <f aca="false">M44/L44</f>
        <v>0.146708333333333</v>
      </c>
    </row>
    <row r="45" customFormat="false" ht="12.8" hidden="false" customHeight="false" outlineLevel="0" collapsed="false">
      <c r="A45" s="0" t="s">
        <v>58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  <c r="N45" s="0" t="n">
        <f aca="false">K45/J45</f>
        <v>0.0850082311033399</v>
      </c>
      <c r="O45" s="0" t="n">
        <f aca="false">M45/L45</f>
        <v>0.167082901554404</v>
      </c>
    </row>
    <row r="46" customFormat="false" ht="12.8" hidden="false" customHeight="false" outlineLevel="0" collapsed="false">
      <c r="A46" s="0" t="s">
        <v>59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  <c r="N46" s="0" t="n">
        <f aca="false">K46/J46</f>
        <v>0.0715687185731149</v>
      </c>
      <c r="O46" s="0" t="n">
        <f aca="false">M46/L46</f>
        <v>0.168887640449438</v>
      </c>
    </row>
    <row r="47" customFormat="false" ht="12.8" hidden="false" customHeight="false" outlineLevel="0" collapsed="false">
      <c r="A47" s="0" t="s">
        <v>60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  <c r="N47" s="0" t="n">
        <f aca="false">K47/J47</f>
        <v>0.0782468389990444</v>
      </c>
      <c r="O47" s="0" t="n">
        <f aca="false">M47/L47</f>
        <v>0.158545454545455</v>
      </c>
    </row>
    <row r="48" customFormat="false" ht="12.8" hidden="false" customHeight="false" outlineLevel="0" collapsed="false">
      <c r="A48" s="0" t="s">
        <v>61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  <c r="N48" s="0" t="n">
        <f aca="false">K48/J48</f>
        <v>0.070720518966595</v>
      </c>
      <c r="O48" s="0" t="n">
        <f aca="false">M48/L48</f>
        <v>0.161840236686391</v>
      </c>
    </row>
    <row r="49" customFormat="false" ht="12.8" hidden="false" customHeight="false" outlineLevel="0" collapsed="false">
      <c r="A49" s="0" t="s">
        <v>62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  <c r="N49" s="0" t="n">
        <f aca="false">K49/J49</f>
        <v>0.0710711716667372</v>
      </c>
      <c r="O49" s="0" t="n">
        <f aca="false">M49/L49</f>
        <v>0.172167701863354</v>
      </c>
    </row>
    <row r="50" customFormat="false" ht="12.8" hidden="false" customHeight="false" outlineLevel="0" collapsed="false">
      <c r="A50" s="0" t="s">
        <v>63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  <c r="N50" s="0" t="n">
        <f aca="false">K50/J50</f>
        <v>0.0753208706088287</v>
      </c>
      <c r="O50" s="0" t="n">
        <f aca="false">M50/L50</f>
        <v>0.15085628742515</v>
      </c>
    </row>
    <row r="51" customFormat="false" ht="12.8" hidden="false" customHeight="false" outlineLevel="0" collapsed="false">
      <c r="A51" s="0" t="s">
        <v>64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  <c r="N51" s="0" t="n">
        <f aca="false">K51/J51</f>
        <v>0.0820568703658391</v>
      </c>
      <c r="O51" s="0" t="n">
        <f aca="false">M51/L51</f>
        <v>0.172167701863354</v>
      </c>
    </row>
    <row r="52" customFormat="false" ht="12.8" hidden="false" customHeight="false" outlineLevel="0" collapsed="false">
      <c r="A52" s="0" t="s">
        <v>65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  <c r="N52" s="0" t="n">
        <f aca="false">K52/J52</f>
        <v>0.0749061168484148</v>
      </c>
      <c r="O52" s="0" t="n">
        <f aca="false">M52/L52</f>
        <v>0.173594594594595</v>
      </c>
    </row>
    <row r="53" customFormat="false" ht="12.8" hidden="false" customHeight="false" outlineLevel="0" collapsed="false">
      <c r="A53" s="0" t="s">
        <v>66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  <c r="N53" s="0" t="n">
        <f aca="false">K53/J53</f>
        <v>0.190414025922536</v>
      </c>
      <c r="O53" s="0" t="n">
        <f aca="false">M53/L53</f>
        <v>0.150428571428571</v>
      </c>
    </row>
    <row r="54" customFormat="false" ht="12.8" hidden="false" customHeight="false" outlineLevel="0" collapsed="false">
      <c r="A54" s="0" t="s">
        <v>67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  <c r="N54" s="0" t="n">
        <f aca="false">K54/J54</f>
        <v>0.0784735257435846</v>
      </c>
      <c r="O54" s="0" t="n">
        <f aca="false">M54/L54</f>
        <v>0.151</v>
      </c>
    </row>
    <row r="55" customFormat="false" ht="12.8" hidden="false" customHeight="false" outlineLevel="0" collapsed="false">
      <c r="A55" s="0" t="s">
        <v>68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  <c r="N55" s="0" t="n">
        <f aca="false">K55/J55</f>
        <v>0.0687439428136566</v>
      </c>
      <c r="O55" s="0" t="n">
        <f aca="false">M55/L55</f>
        <v>0.134555555555556</v>
      </c>
    </row>
    <row r="56" customFormat="false" ht="12.8" hidden="false" customHeight="false" outlineLevel="0" collapsed="false">
      <c r="A56" s="0" t="s">
        <v>69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  <c r="N56" s="0" t="n">
        <f aca="false">K56/J56</f>
        <v>0.056721859545005</v>
      </c>
      <c r="O56" s="0" t="n">
        <f aca="false">M56/L56</f>
        <v>0.129420168067227</v>
      </c>
    </row>
    <row r="57" customFormat="false" ht="12.8" hidden="false" customHeight="false" outlineLevel="0" collapsed="false">
      <c r="A57" s="0" t="s">
        <v>70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  <c r="N57" s="0" t="n">
        <f aca="false">K57/J57</f>
        <v>0.0646475014037058</v>
      </c>
      <c r="O57" s="0" t="n">
        <f aca="false">M57/L57</f>
        <v>0.133545454545455</v>
      </c>
    </row>
    <row r="58" customFormat="false" ht="12.8" hidden="false" customHeight="false" outlineLevel="0" collapsed="false">
      <c r="A58" s="0" t="s">
        <v>71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  <c r="N58" s="0" t="n">
        <f aca="false">K58/J58</f>
        <v>0.0558833752672377</v>
      </c>
      <c r="O58" s="0" t="n">
        <f aca="false">M58/L58</f>
        <v>0.132571428571429</v>
      </c>
    </row>
    <row r="59" customFormat="false" ht="12.8" hidden="false" customHeight="false" outlineLevel="0" collapsed="false">
      <c r="A59" s="0" t="s">
        <v>72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  <c r="N59" s="0" t="n">
        <f aca="false">K59/J59</f>
        <v>0.0514279563816405</v>
      </c>
      <c r="O59" s="0" t="n">
        <f aca="false">M59/L59</f>
        <v>0.126619047619048</v>
      </c>
    </row>
    <row r="60" customFormat="false" ht="12.8" hidden="false" customHeight="false" outlineLevel="0" collapsed="false">
      <c r="A60" s="0" t="s">
        <v>73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  <c r="N60" s="0" t="n">
        <f aca="false">K60/J60</f>
        <v>0.0507562172557862</v>
      </c>
      <c r="O60" s="0" t="n">
        <f aca="false">M60/L60</f>
        <v>0.13507476635514</v>
      </c>
    </row>
    <row r="61" customFormat="false" ht="12.8" hidden="false" customHeight="false" outlineLevel="0" collapsed="false">
      <c r="A61" s="0" t="s">
        <v>74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  <c r="N61" s="0" t="n">
        <f aca="false">K61/J61</f>
        <v>0.0427768709470489</v>
      </c>
      <c r="O61" s="0" t="n">
        <f aca="false">M61/L61</f>
        <v>0.0887087378640777</v>
      </c>
    </row>
    <row r="62" customFormat="false" ht="12.8" hidden="false" customHeight="false" outlineLevel="0" collapsed="false">
      <c r="A62" s="0" t="s">
        <v>75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  <c r="N62" s="0" t="n">
        <f aca="false">K62/J62</f>
        <v>0.0559571559686774</v>
      </c>
      <c r="O62" s="0" t="n">
        <f aca="false">M62/L62</f>
        <v>0.128019607843137</v>
      </c>
    </row>
    <row r="63" customFormat="false" ht="12.8" hidden="false" customHeight="false" outlineLevel="0" collapsed="false">
      <c r="A63" s="0" t="s">
        <v>76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  <c r="N63" s="0" t="n">
        <f aca="false">K63/J63</f>
        <v>0.0557586506582548</v>
      </c>
      <c r="O63" s="0" t="n">
        <f aca="false">M63/L63</f>
        <v>0.108411764705882</v>
      </c>
    </row>
    <row r="64" customFormat="false" ht="12.8" hidden="false" customHeight="false" outlineLevel="0" collapsed="false">
      <c r="A64" s="0" t="s">
        <v>77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  <c r="N64" s="0" t="n">
        <f aca="false">K64/J64</f>
        <v>0.056992315287344</v>
      </c>
      <c r="O64" s="0" t="n">
        <f aca="false">M64/L64</f>
        <v>0.140946902654867</v>
      </c>
    </row>
    <row r="65" customFormat="false" ht="12.8" hidden="false" customHeight="false" outlineLevel="0" collapsed="false">
      <c r="A65" s="0" t="s">
        <v>78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  <c r="N65" s="0" t="n">
        <f aca="false">K65/J65</f>
        <v>0.0612143860993995</v>
      </c>
      <c r="O65" s="0" t="n">
        <f aca="false">M65/L65</f>
        <v>0.116878787878788</v>
      </c>
    </row>
    <row r="66" customFormat="false" ht="12.8" hidden="false" customHeight="false" outlineLevel="0" collapsed="false">
      <c r="A66" s="0" t="s">
        <v>79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  <c r="N66" s="0" t="n">
        <f aca="false">K66/J66</f>
        <v>0.0737720139740321</v>
      </c>
      <c r="O66" s="0" t="n">
        <f aca="false">M66/L66</f>
        <v>0.169909090909091</v>
      </c>
    </row>
    <row r="67" customFormat="false" ht="12.8" hidden="false" customHeight="false" outlineLevel="0" collapsed="false">
      <c r="A67" s="0" t="s">
        <v>80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  <c r="N67" s="0" t="n">
        <f aca="false">K67/J67</f>
        <v>0.0826776027858198</v>
      </c>
      <c r="O67" s="0" t="n">
        <f aca="false">M67/L67</f>
        <v>0.146484662576687</v>
      </c>
    </row>
    <row r="68" customFormat="false" ht="12.8" hidden="false" customHeight="false" outlineLevel="0" collapsed="false">
      <c r="A68" s="0" t="s">
        <v>81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  <c r="N68" s="0" t="n">
        <f aca="false">K68/J68</f>
        <v>0.090775525875958</v>
      </c>
      <c r="O68" s="0" t="n">
        <f aca="false">M68/L68</f>
        <v>0.185598984771574</v>
      </c>
    </row>
    <row r="69" customFormat="false" ht="12.8" hidden="false" customHeight="false" outlineLevel="0" collapsed="false">
      <c r="A69" s="0" t="s">
        <v>82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  <c r="N69" s="0" t="n">
        <f aca="false">K69/J69</f>
        <v>0.145639623930818</v>
      </c>
      <c r="O69" s="0" t="n">
        <f aca="false">M69/L69</f>
        <v>0.177181818181818</v>
      </c>
    </row>
    <row r="70" customFormat="false" ht="12.8" hidden="false" customHeight="false" outlineLevel="0" collapsed="false">
      <c r="A70" s="0" t="s">
        <v>83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  <c r="N70" s="0" t="n">
        <f aca="false">K70/J70</f>
        <v>0.230145340201447</v>
      </c>
      <c r="O70" s="0" t="n">
        <f aca="false">M70/L70</f>
        <v>0.252789173789174</v>
      </c>
    </row>
    <row r="71" customFormat="false" ht="12.8" hidden="false" customHeight="false" outlineLevel="0" collapsed="false">
      <c r="A71" s="0" t="s">
        <v>84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  <c r="N71" s="0" t="n">
        <f aca="false">K71/J71</f>
        <v>0.266234531526223</v>
      </c>
      <c r="O71" s="0" t="n">
        <f aca="false">M71/L71</f>
        <v>0.307365384615385</v>
      </c>
    </row>
    <row r="72" customFormat="false" ht="12.8" hidden="false" customHeight="false" outlineLevel="0" collapsed="false">
      <c r="A72" s="0" t="s">
        <v>85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  <c r="N72" s="0" t="n">
        <f aca="false">K72/J72</f>
        <v>0.315777930143274</v>
      </c>
      <c r="O72" s="0" t="n">
        <f aca="false">M72/L72</f>
        <v>0.322534482758621</v>
      </c>
    </row>
    <row r="73" customFormat="false" ht="12.8" hidden="false" customHeight="false" outlineLevel="0" collapsed="false">
      <c r="A73" s="0" t="s">
        <v>86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  <c r="N73" s="0" t="n">
        <f aca="false">K73/J73</f>
        <v>0.243495004968717</v>
      </c>
      <c r="O73" s="0" t="n">
        <f aca="false">M73/L73</f>
        <v>0.44147723132969</v>
      </c>
    </row>
    <row r="74" customFormat="false" ht="12.8" hidden="false" customHeight="false" outlineLevel="0" collapsed="false">
      <c r="A74" s="0" t="s">
        <v>87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  <c r="N74" s="0" t="n">
        <f aca="false">K74/J74</f>
        <v>0.231730360989826</v>
      </c>
      <c r="O74" s="0" t="n">
        <f aca="false">M74/L74</f>
        <v>0.317239757207891</v>
      </c>
    </row>
    <row r="75" customFormat="false" ht="12.8" hidden="false" customHeight="false" outlineLevel="0" collapsed="false">
      <c r="A75" s="0" t="s">
        <v>88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  <c r="N75" s="0" t="n">
        <f aca="false">K75/J75</f>
        <v>0.269261674444479</v>
      </c>
      <c r="O75" s="0" t="n">
        <f aca="false">M75/L75</f>
        <v>0.37071974522293</v>
      </c>
    </row>
    <row r="76" customFormat="false" ht="12.8" hidden="false" customHeight="false" outlineLevel="0" collapsed="false">
      <c r="A76" s="0" t="s">
        <v>89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  <c r="N76" s="0" t="n">
        <f aca="false">K76/J76</f>
        <v>0.250939791309632</v>
      </c>
      <c r="O76" s="0" t="n">
        <f aca="false">M76/L76</f>
        <v>0.377823529411765</v>
      </c>
    </row>
    <row r="77" customFormat="false" ht="12.8" hidden="false" customHeight="false" outlineLevel="0" collapsed="false">
      <c r="A77" s="0" t="s">
        <v>90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  <c r="N77" s="0" t="n">
        <f aca="false">K77/J77</f>
        <v>0.262872465485917</v>
      </c>
      <c r="O77" s="0" t="n">
        <f aca="false">M77/L77</f>
        <v>0.415769759450172</v>
      </c>
    </row>
    <row r="78" customFormat="false" ht="12.8" hidden="false" customHeight="false" outlineLevel="0" collapsed="false">
      <c r="A78" s="0" t="s">
        <v>91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  <c r="N78" s="0" t="n">
        <f aca="false">K78/J78</f>
        <v>0.218416943551755</v>
      </c>
      <c r="O78" s="0" t="n">
        <f aca="false">M78/L78</f>
        <v>0.352972602739726</v>
      </c>
    </row>
    <row r="79" customFormat="false" ht="12.8" hidden="false" customHeight="false" outlineLevel="0" collapsed="false">
      <c r="A79" s="0" t="s">
        <v>92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  <c r="N79" s="0" t="n">
        <f aca="false">K79/J79</f>
        <v>0.19312025107367</v>
      </c>
      <c r="O79" s="0" t="n">
        <f aca="false">M79/L79</f>
        <v>0.352660205245154</v>
      </c>
    </row>
    <row r="80" customFormat="false" ht="12.8" hidden="false" customHeight="false" outlineLevel="0" collapsed="false">
      <c r="A80" s="0" t="s">
        <v>93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  <c r="N80" s="0" t="n">
        <f aca="false">K80/J80</f>
        <v>0.177459693499687</v>
      </c>
      <c r="O80" s="0" t="n">
        <f aca="false">M80/L80</f>
        <v>0.351093023255814</v>
      </c>
    </row>
    <row r="81" customFormat="false" ht="12.8" hidden="false" customHeight="false" outlineLevel="0" collapsed="false">
      <c r="A81" s="0" t="s">
        <v>94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  <c r="N81" s="0" t="n">
        <f aca="false">K81/J81</f>
        <v>0.19287883141235</v>
      </c>
      <c r="O81" s="0" t="n">
        <f aca="false">M81/L81</f>
        <v>0.347844221105528</v>
      </c>
    </row>
    <row r="82" customFormat="false" ht="12.8" hidden="false" customHeight="false" outlineLevel="0" collapsed="false">
      <c r="A82" s="0" t="s">
        <v>95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  <c r="N82" s="0" t="n">
        <f aca="false">K82/J82</f>
        <v>0.165295791229275</v>
      </c>
      <c r="O82" s="0" t="n">
        <f aca="false">M82/L82</f>
        <v>0.315772486772487</v>
      </c>
    </row>
    <row r="83" customFormat="false" ht="12.8" hidden="false" customHeight="false" outlineLevel="0" collapsed="false">
      <c r="A83" s="0" t="s">
        <v>96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  <c r="N83" s="0" t="n">
        <f aca="false">K83/J83</f>
        <v>0.158581476686441</v>
      </c>
      <c r="O83" s="0" t="n">
        <f aca="false">M83/L83</f>
        <v>0.28915514809591</v>
      </c>
    </row>
    <row r="84" customFormat="false" ht="12.8" hidden="false" customHeight="false" outlineLevel="0" collapsed="false">
      <c r="A84" s="0" t="s">
        <v>97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  <c r="N84" s="0" t="n">
        <f aca="false">K84/J84</f>
        <v>0.146499645334174</v>
      </c>
      <c r="O84" s="0" t="n">
        <f aca="false">M84/L84</f>
        <v>0.266687687687688</v>
      </c>
    </row>
    <row r="85" customFormat="false" ht="12.8" hidden="false" customHeight="false" outlineLevel="0" collapsed="false">
      <c r="A85" s="0" t="s">
        <v>98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  <c r="N85" s="0" t="n">
        <f aca="false">K85/J85</f>
        <v>0.134015877578124</v>
      </c>
      <c r="O85" s="0" t="n">
        <f aca="false">M85/L85</f>
        <v>0.260372549019608</v>
      </c>
    </row>
    <row r="86" customFormat="false" ht="12.8" hidden="false" customHeight="false" outlineLevel="0" collapsed="false">
      <c r="A86" s="0" t="s">
        <v>99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  <c r="N86" s="0" t="n">
        <f aca="false">K86/J86</f>
        <v>0.135214726356336</v>
      </c>
      <c r="O86" s="0" t="n">
        <f aca="false">M86/L86</f>
        <v>0.252357664233577</v>
      </c>
    </row>
    <row r="87" customFormat="false" ht="12.8" hidden="false" customHeight="false" outlineLevel="0" collapsed="false">
      <c r="A87" s="0" t="s">
        <v>100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  <c r="N87" s="0" t="n">
        <f aca="false">K87/J87</f>
        <v>0.119147877498854</v>
      </c>
      <c r="O87" s="0" t="n">
        <f aca="false">M87/L87</f>
        <v>0.237</v>
      </c>
    </row>
    <row r="88" customFormat="false" ht="12.8" hidden="false" customHeight="false" outlineLevel="0" collapsed="false">
      <c r="A88" s="0" t="s">
        <v>101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  <c r="N88" s="0" t="n">
        <f aca="false">K88/J88</f>
        <v>0.162926666029257</v>
      </c>
      <c r="O88" s="0" t="n">
        <f aca="false">M88/L88</f>
        <v>0.222167028199566</v>
      </c>
    </row>
    <row r="89" customFormat="false" ht="12.8" hidden="false" customHeight="false" outlineLevel="0" collapsed="false">
      <c r="A89" s="0" t="s">
        <v>102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  <c r="N89" s="0" t="n">
        <f aca="false">K89/J89</f>
        <v>0.104501665002174</v>
      </c>
      <c r="O89" s="0" t="n">
        <f aca="false">M89/L89</f>
        <v>0.204603864734299</v>
      </c>
    </row>
    <row r="90" customFormat="false" ht="12.8" hidden="false" customHeight="false" outlineLevel="0" collapsed="false">
      <c r="A90" s="0" t="s">
        <v>103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  <c r="N90" s="0" t="n">
        <f aca="false">K90/J90</f>
        <v>0.0943003467433497</v>
      </c>
      <c r="O90" s="0" t="n">
        <f aca="false">M90/L90</f>
        <v>0.207415300546448</v>
      </c>
    </row>
    <row r="91" customFormat="false" ht="12.8" hidden="false" customHeight="false" outlineLevel="0" collapsed="false">
      <c r="A91" s="0" t="s">
        <v>104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  <c r="N91" s="0" t="n">
        <f aca="false">K91/J91</f>
        <v>0.0806466307378465</v>
      </c>
      <c r="O91" s="0" t="n">
        <f aca="false">M91/L91</f>
        <v>0.173224924012158</v>
      </c>
    </row>
    <row r="92" customFormat="false" ht="12.8" hidden="false" customHeight="false" outlineLevel="0" collapsed="false">
      <c r="A92" s="0" t="s">
        <v>105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  <c r="N92" s="0" t="n">
        <f aca="false">K92/J92</f>
        <v>0.0554792697225433</v>
      </c>
      <c r="O92" s="0" t="n">
        <f aca="false">M92/L92</f>
        <v>0.149921985815603</v>
      </c>
    </row>
    <row r="93" customFormat="false" ht="12.8" hidden="false" customHeight="false" outlineLevel="0" collapsed="false">
      <c r="A93" s="0" t="s">
        <v>106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  <c r="N93" s="0" t="n">
        <f aca="false">K93/J93</f>
        <v>0.0557262142773139</v>
      </c>
      <c r="O93" s="0" t="n">
        <f aca="false">M93/L93</f>
        <v>0.119485829959514</v>
      </c>
    </row>
    <row r="94" customFormat="false" ht="12.8" hidden="false" customHeight="false" outlineLevel="0" collapsed="false">
      <c r="A94" s="0" t="s">
        <v>107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  <c r="N94" s="0" t="n">
        <f aca="false">K94/J94</f>
        <v>0.0472406325530728</v>
      </c>
      <c r="O94" s="0" t="n">
        <f aca="false">M94/L94</f>
        <v>0.142636363636364</v>
      </c>
    </row>
    <row r="95" customFormat="false" ht="12.8" hidden="false" customHeight="false" outlineLevel="0" collapsed="false">
      <c r="A95" s="0" t="s">
        <v>108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  <c r="N95" s="0" t="n">
        <f aca="false">K95/J95</f>
        <v>0.039243784673704</v>
      </c>
      <c r="O95" s="0" t="n">
        <f aca="false">M95/L95</f>
        <v>0.125153846153846</v>
      </c>
    </row>
    <row r="96" customFormat="false" ht="12.8" hidden="false" customHeight="false" outlineLevel="0" collapsed="false">
      <c r="A96" s="0" t="s">
        <v>109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  <c r="N96" s="0" t="n">
        <f aca="false">K96/J96</f>
        <v>0.0369697785870911</v>
      </c>
      <c r="O96" s="0" t="n">
        <f aca="false">M96/L96</f>
        <v>0.107248587570621</v>
      </c>
    </row>
    <row r="97" customFormat="false" ht="12.8" hidden="false" customHeight="false" outlineLevel="0" collapsed="false">
      <c r="A97" s="0" t="s">
        <v>110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  <c r="N97" s="0" t="n">
        <f aca="false">K97/J97</f>
        <v>0.0361865815289234</v>
      </c>
      <c r="O97" s="0" t="n">
        <f aca="false">M97/L97</f>
        <v>0.0853291139240506</v>
      </c>
    </row>
    <row r="98" customFormat="false" ht="12.8" hidden="false" customHeight="false" outlineLevel="0" collapsed="false">
      <c r="A98" s="0" t="s">
        <v>111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  <c r="N98" s="0" t="n">
        <f aca="false">K98/J98</f>
        <v>0.043338683788122</v>
      </c>
      <c r="O98" s="0" t="n">
        <f aca="false">M98/L98</f>
        <v>0.170212765957447</v>
      </c>
    </row>
    <row r="99" customFormat="false" ht="12.8" hidden="false" customHeight="false" outlineLevel="0" collapsed="false">
      <c r="A99" s="0" t="s">
        <v>112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f aca="false">K99/J99</f>
        <v>0.0362068965517241</v>
      </c>
      <c r="O99" s="0" t="n">
        <f aca="false">M99/L99</f>
        <v>0.0236220472440945</v>
      </c>
    </row>
    <row r="100" customFormat="false" ht="12.8" hidden="false" customHeight="false" outlineLevel="0" collapsed="false">
      <c r="A100" s="0" t="s">
        <v>113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f aca="false">K100/J100</f>
        <v>0.0277777777777778</v>
      </c>
      <c r="O100" s="0" t="n">
        <f aca="false">M100/L100</f>
        <v>0.00862068965517241</v>
      </c>
    </row>
    <row r="101" customFormat="false" ht="12.8" hidden="false" customHeight="false" outlineLevel="0" collapsed="false">
      <c r="A101" s="0" t="s">
        <v>114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f aca="false">K101/J101</f>
        <v>0.0392927308447937</v>
      </c>
      <c r="O101" s="0" t="n">
        <f aca="false">M101/L101</f>
        <v>0.00943396226415094</v>
      </c>
    </row>
    <row r="102" customFormat="false" ht="12.8" hidden="false" customHeight="false" outlineLevel="0" collapsed="false">
      <c r="A102" s="0" t="s">
        <v>115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f aca="false">K102/J102</f>
        <v>0.027027027027027</v>
      </c>
      <c r="O102" s="0" t="n">
        <f aca="false">M102/L102</f>
        <v>0.0103092783505155</v>
      </c>
    </row>
    <row r="103" customFormat="false" ht="12.8" hidden="false" customHeight="false" outlineLevel="0" collapsed="false">
      <c r="A103" s="0" t="s">
        <v>116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f aca="false">K103/J103</f>
        <v>0.0240700218818381</v>
      </c>
      <c r="O103" s="0" t="n">
        <f aca="false">M103/L103</f>
        <v>0.0108695652173913</v>
      </c>
    </row>
    <row r="104" customFormat="false" ht="12.8" hidden="false" customHeight="false" outlineLevel="0" collapsed="false">
      <c r="A104" s="0" t="s">
        <v>117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f aca="false">K104/J104</f>
        <v>0.0229357798165138</v>
      </c>
      <c r="O104" s="0" t="n">
        <f aca="false">M104/L104</f>
        <v>0.0229885057471264</v>
      </c>
    </row>
    <row r="105" customFormat="false" ht="12.8" hidden="false" customHeight="false" outlineLevel="0" collapsed="false">
      <c r="A105" s="0" t="s">
        <v>118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f aca="false">K105/J105</f>
        <v>0.0168674698795181</v>
      </c>
      <c r="O105" s="0" t="n">
        <f aca="false">M105/L105</f>
        <v>0.0117647058823529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'Input - history'!A1</f>
        <v>obs</v>
      </c>
      <c r="B1" s="0" t="str">
        <f aca="false">'Input - history'!B1</f>
        <v>CPI</v>
      </c>
      <c r="C1" s="0" t="str">
        <f aca="false">'Input - history'!C1</f>
        <v>GDP</v>
      </c>
      <c r="D1" s="0" t="str">
        <f aca="false">'Input - history'!D1</f>
        <v>PI</v>
      </c>
      <c r="E1" s="2" t="str">
        <f aca="false">'Input - history'!E1</f>
        <v>U</v>
      </c>
      <c r="F1" s="0" t="str">
        <f aca="false">'Input - history'!F1</f>
        <v>IP</v>
      </c>
      <c r="G1" s="2" t="str">
        <f aca="false">'Input - history'!G1</f>
        <v>HPIr</v>
      </c>
      <c r="H1" s="0" t="str">
        <f aca="false">'Input - history'!H1</f>
        <v>HPIc</v>
      </c>
      <c r="I1" s="2" t="str">
        <f aca="false">'Input - history'!I1</f>
        <v>FEDR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2" customFormat="false" ht="12.5" hidden="false" customHeight="false" outlineLevel="0" collapsed="false">
      <c r="A2" s="0" t="n">
        <f aca="false">LN('Input - history'!G2)</f>
        <v>4.32743844438948</v>
      </c>
    </row>
    <row r="3" customFormat="false" ht="12.5" hidden="false" customHeight="false" outlineLevel="0" collapsed="false">
      <c r="A3" s="0" t="n">
        <f aca="false">LN('Input - history'!G3)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LN('Input - history'!G4)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LN('Input - history'!G5)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LN('Input - history'!G6)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LN('Input - history'!G7)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LN('Input - history'!G8)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LN('Input - history'!G9)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LN('Input - history'!G10)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LN('Input - history'!G11)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LN('Input - history'!G12)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LN('Input - history'!G13)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LN('Input - history'!G14)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LN('Input - history'!G15)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LN('Input - history'!G16)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LN('Input - history'!G17)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LN('Input - history'!G18)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LN('Input - history'!G19)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LN('Input - history'!G20)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LN('Input - history'!G21)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LN('Input - history'!G22)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LN('Input - history'!G23)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LN('Input - history'!G24)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LN('Input - history'!G25)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LN('Input - history'!G26)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LN('Input - history'!G27)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LN('Input - history'!G28)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LN('Input - history'!G29)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LN('Input - history'!G30)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LN('Input - history'!G31)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LN('Input - history'!G32)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LN('Input - history'!G33)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LN('Input - history'!G34)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LN('Input - history'!G35)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LN('Input - history'!G36)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LN('Input - history'!G37)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LN('Input - history'!G38)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LN('Input - history'!G39)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LN('Input - history'!G40)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LN('Input - history'!G41)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LN('Input - history'!G42)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LN('Input - history'!G43)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LN('Input - history'!G44)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LN('Input - history'!G45)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LN('Input - history'!G46)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LN('Input - history'!G47)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LN('Input - history'!G48)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LN('Input - history'!G49)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LN('Input - history'!G50)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LN('Input - history'!G51)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LN('Input - history'!G52)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LN('Input - history'!G53)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LN('Input - history'!G54)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LN('Input - history'!G55)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LN('Input - history'!G56)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LN('Input - history'!G57)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LN('Input - history'!G58)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LN('Input - history'!G59)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LN('Input - history'!G60)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LN('Input - history'!G61)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LN('Input - history'!G62)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LN('Input - history'!G63)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LN('Input - history'!G64)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LN('Input - history'!G65)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LN('Input - history'!G66)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LN('Input - history'!G67)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LN('Input - history'!G68)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LN('Input - history'!G69)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LN('Input - history'!G70)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LN('Input - history'!G71)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LN('Input - history'!G72)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LN('Input - history'!G73)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LN('Input - history'!G74)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LN('Input - history'!G75)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LN('Input - history'!G76)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LN('Input - history'!G77)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LN('Input - history'!G78)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LN('Input - history'!G79)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LN('Input - history'!G80)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LN('Input - history'!G81)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LN('Input - history'!G82)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LN('Input - history'!G83)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LN('Input - history'!G84)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LN('Input - history'!G85)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LN('Input - history'!G86)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LN('Input - history'!G87)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LN('Input - history'!G88)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LN('Input - history'!G89)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LN('Input - history'!G90)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LN('Input - history'!G91)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LN('Input - history'!G92)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LN('Input - history'!G93)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LN('Input - history'!G94)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LN('Input - history'!G95)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LN('Input - history'!G96)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LN('Input - history'!G97)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119</v>
      </c>
      <c r="B1" s="0" t="s">
        <v>120</v>
      </c>
    </row>
    <row r="2" customFormat="false" ht="12.5" hidden="false" customHeight="false" outlineLevel="0" collapsed="false">
      <c r="A2" s="0" t="n">
        <f aca="false">LN('Input - history'!H29)</f>
        <v>3.88687258897157</v>
      </c>
    </row>
    <row r="3" customFormat="false" ht="12.5" hidden="false" customHeight="false" outlineLevel="0" collapsed="false">
      <c r="A3" s="0" t="n">
        <f aca="false">LN('Input - history'!H30)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LN('Input - history'!H31)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LN('Input - history'!H32)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LN('Input - history'!H33)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LN('Input - history'!H34)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LN('Input - history'!H35)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LN('Input - history'!H36)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LN('Input - history'!H37)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LN('Input - history'!H38)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LN('Input - history'!H39)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LN('Input - history'!H40)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LN('Input - history'!H41)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LN('Input - history'!H42)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LN('Input - history'!H43)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LN('Input - history'!H44)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LN('Input - history'!H45)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LN('Input - history'!H46)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LN('Input - history'!H47)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LN('Input - history'!H48)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LN('Input - history'!H49)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LN('Input - history'!H50)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LN('Input - history'!H51)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LN('Input - history'!H52)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LN('Input - history'!H53)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LN('Input - history'!H54)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LN('Input - history'!H55)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LN('Input - history'!H56)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LN('Input - history'!H57)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LN('Input - history'!H58)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LN('Input - history'!H59)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LN('Input - history'!H60)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LN('Input - history'!H61)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LN('Input - history'!H62)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LN('Input - history'!H63)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LN('Input - history'!H64)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LN('Input - history'!H65)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LN('Input - history'!H66)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LN('Input - history'!H67)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LN('Input - history'!H68)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LN('Input - history'!H69)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LN('Input - history'!H70)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LN('Input - history'!H71)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LN('Input - history'!H72)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LN('Input - history'!H73)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LN('Input - history'!H74)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LN('Input - history'!H75)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LN('Input - history'!H76)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LN('Input - history'!H77)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LN('Input - history'!H78)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LN('Input - history'!H79)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LN('Input - history'!H80)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LN('Input - history'!H81)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LN('Input - history'!H82)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LN('Input - history'!H83)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LN('Input - history'!H84)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LN('Input - history'!H85)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LN('Input - history'!H86)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LN('Input - history'!H87)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LN('Input - history'!H88)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LN('Input - history'!H89)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LN('Input - history'!H90)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LN('Input - history'!H91)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LN('Input - history'!H92)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LN('Input - history'!H93)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LN('Input - history'!H94)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LN('Input - history'!H95)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LN('Input - history'!H96)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LN('Input - history'!H97)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LN('Input - history'!H98)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LN('Input - history'!H99)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LN('Input - history'!H100)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LN('Input - history'!H101)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LN('Input - history'!H102)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LN('Input - history'!H103)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LN('Input - history'!H104)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LN('Input - history'!H105)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121</v>
      </c>
    </row>
    <row r="3" customFormat="false" ht="12.5" hidden="false" customHeight="false" outlineLevel="0" collapsed="false">
      <c r="A3" s="0" t="s">
        <v>122</v>
      </c>
      <c r="B3" s="0" t="n">
        <f aca="false">VAR('HPIc comp'!B3:B78)</f>
        <v>0.0014725543108307</v>
      </c>
      <c r="C3" s="0" t="s">
        <v>123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124</v>
      </c>
      <c r="B4" s="0" t="n">
        <v>0.96</v>
      </c>
    </row>
    <row r="6" customFormat="false" ht="12.5" hidden="false" customHeight="false" outlineLevel="0" collapsed="false">
      <c r="A6" s="0" t="s">
        <v>125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126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127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128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129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130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121</v>
      </c>
    </row>
    <row r="15" customFormat="false" ht="12.5" hidden="false" customHeight="false" outlineLevel="0" collapsed="false">
      <c r="A15" s="0" t="s">
        <v>122</v>
      </c>
      <c r="B15" s="0" t="n">
        <f aca="false">VAR('HPIr comp'!B:B)</f>
        <v>0.000254469046942981</v>
      </c>
      <c r="C15" s="0" t="s">
        <v>123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124</v>
      </c>
      <c r="B16" s="0" t="n">
        <v>0.96</v>
      </c>
    </row>
    <row r="18" customFormat="false" ht="12.5" hidden="false" customHeight="false" outlineLevel="0" collapsed="false">
      <c r="A18" s="0" t="s">
        <v>125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126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127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128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129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130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2" style="0" width="11.27"/>
    <col collapsed="false" customWidth="true" hidden="false" outlineLevel="0" max="5" min="5" style="0" width="18.86"/>
    <col collapsed="false" customWidth="true" hidden="false" outlineLevel="0" max="6" min="6" style="0" width="11.27"/>
    <col collapsed="false" customWidth="true" hidden="false" outlineLevel="0" max="7" min="7" style="0" width="18.86"/>
    <col collapsed="false" customWidth="true" hidden="false" outlineLevel="0" max="1025" min="8" style="0" width="11.27"/>
  </cols>
  <sheetData>
    <row r="1" customFormat="false" ht="12.5" hidden="false" customHeight="false" outlineLevel="0" collapsed="false">
      <c r="D1" s="0" t="s">
        <v>131</v>
      </c>
      <c r="E1" s="0" t="s">
        <v>132</v>
      </c>
      <c r="F1" s="0" t="s">
        <v>133</v>
      </c>
      <c r="G1" s="0" t="s">
        <v>134</v>
      </c>
    </row>
    <row r="2" customFormat="false" ht="12.8" hidden="false" customHeight="false" outlineLevel="0" collapsed="false">
      <c r="A2" s="0" t="s">
        <v>135</v>
      </c>
      <c r="B2" s="0" t="n">
        <f aca="false">SUM(E:E)</f>
        <v>0.000334334866013312</v>
      </c>
      <c r="C2" s="0" t="str">
        <f aca="false">'Input - history'!A2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computation'!$B$23))-'Input - history'!K2/'Input - history'!J2)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computation'!$B$11))-'Input - history'!M2/'Input - history'!L2)</f>
        <v>8.63677333706736E-007</v>
      </c>
    </row>
    <row r="3" customFormat="false" ht="12.8" hidden="false" customHeight="false" outlineLevel="0" collapsed="false">
      <c r="C3" s="0" t="str">
        <f aca="false">'Input - history'!A3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computation'!$B$23))-'Input - history'!K3/'Input - history'!J3)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computation'!$B$11))-'Input - history'!M3/'Input - history'!L3)</f>
        <v>2.03987693928043E-006</v>
      </c>
    </row>
    <row r="4" customFormat="false" ht="12.8" hidden="false" customHeight="false" outlineLevel="0" collapsed="false">
      <c r="C4" s="0" t="str">
        <f aca="false">'Input - history'!A4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computation'!$B$23))-'Input - history'!K4/'Input - history'!J4)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computation'!$B$11))-'Input - history'!M4/'Input - history'!L4)</f>
        <v>1.92702709544967E-006</v>
      </c>
    </row>
    <row r="5" customFormat="false" ht="12.8" hidden="false" customHeight="false" outlineLevel="0" collapsed="false">
      <c r="A5" s="0" t="s">
        <v>136</v>
      </c>
      <c r="B5" s="0" t="n">
        <f aca="false">SUM(G:G)</f>
        <v>0.000589465403875082</v>
      </c>
      <c r="C5" s="0" t="str">
        <f aca="false">'Input - history'!A5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computation'!$B$23))-'Input - history'!K5/'Input - history'!J5)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computation'!$B$11))-'Input - history'!M5/'Input - history'!L5)</f>
        <v>6.55685636063996E-007</v>
      </c>
    </row>
    <row r="6" customFormat="false" ht="12.8" hidden="false" customHeight="false" outlineLevel="0" collapsed="false">
      <c r="C6" s="0" t="str">
        <f aca="false">'Input - history'!A6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computation'!$B$23))-'Input - history'!K6/'Input - history'!J6)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computation'!$B$11))-'Input - history'!M6/'Input - history'!L6)</f>
        <v>2.77453041375164E-006</v>
      </c>
    </row>
    <row r="7" customFormat="false" ht="12.8" hidden="false" customHeight="false" outlineLevel="0" collapsed="false">
      <c r="C7" s="0" t="str">
        <f aca="false">'Input - history'!A7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computation'!$B$23))-'Input - history'!K7/'Input - history'!J7)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computation'!$B$11))-'Input - history'!M7/'Input - history'!L7)</f>
        <v>9.86529347102305E-008</v>
      </c>
    </row>
    <row r="8" customFormat="false" ht="12.8" hidden="false" customHeight="false" outlineLevel="0" collapsed="false">
      <c r="A8" s="0" t="s">
        <v>137</v>
      </c>
      <c r="C8" s="0" t="str">
        <f aca="false">'Input - history'!A8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computation'!$B$23))-'Input - history'!K8/'Input - history'!J8)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computation'!$B$11))-'Input - history'!M8/'Input - history'!L8)</f>
        <v>3.05923322968527E-006</v>
      </c>
    </row>
    <row r="9" customFormat="false" ht="12.8" hidden="false" customHeight="false" outlineLevel="0" collapsed="false">
      <c r="A9" s="0" t="s">
        <v>138</v>
      </c>
      <c r="C9" s="0" t="str">
        <f aca="false">'Input - history'!A9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computation'!$B$23))-'Input - history'!K9/'Input - history'!J9)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computation'!$B$11))-'Input - history'!M9/'Input - history'!L9)</f>
        <v>6.56659507308754E-006</v>
      </c>
    </row>
    <row r="10" customFormat="false" ht="12.8" hidden="false" customHeight="false" outlineLevel="0" collapsed="false">
      <c r="A10" s="0" t="s">
        <v>139</v>
      </c>
      <c r="C10" s="0" t="str">
        <f aca="false">'Input - history'!A10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computation'!$B$23))-'Input - history'!K10/'Input - history'!J10)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computation'!$B$11))-'Input - history'!M10/'Input - history'!L10)</f>
        <v>2.39118874917343E-006</v>
      </c>
    </row>
    <row r="11" customFormat="false" ht="12.8" hidden="false" customHeight="false" outlineLevel="0" collapsed="false">
      <c r="C11" s="0" t="str">
        <f aca="false">'Input - history'!A11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computation'!$B$23))-'Input - history'!K11/'Input - history'!J11)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computation'!$B$11))-'Input - history'!M11/'Input - history'!L11)</f>
        <v>5.5364453783735E-006</v>
      </c>
    </row>
    <row r="12" customFormat="false" ht="12.8" hidden="false" customHeight="false" outlineLevel="0" collapsed="false">
      <c r="A12" s="0" t="s">
        <v>140</v>
      </c>
      <c r="C12" s="0" t="str">
        <f aca="false">'Input - history'!A12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computation'!$B$23))-'Input - history'!K12/'Input - history'!J12)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computation'!$B$11))-'Input - history'!M12/'Input - history'!L12)</f>
        <v>4.30015068025869E-007</v>
      </c>
    </row>
    <row r="13" customFormat="false" ht="12.8" hidden="false" customHeight="false" outlineLevel="0" collapsed="false">
      <c r="A13" s="0" t="s">
        <v>141</v>
      </c>
      <c r="C13" s="0" t="str">
        <f aca="false">'Input - history'!A13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computation'!$B$23))-'Input - history'!K13/'Input - history'!J13)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computation'!$B$11))-'Input - history'!M13/'Input - history'!L13)</f>
        <v>2.55987118213952E-006</v>
      </c>
    </row>
    <row r="14" customFormat="false" ht="12.8" hidden="false" customHeight="false" outlineLevel="0" collapsed="false">
      <c r="A14" s="0" t="s">
        <v>142</v>
      </c>
      <c r="C14" s="0" t="str">
        <f aca="false">'Input - history'!A14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computation'!$B$23))-'Input - history'!K14/'Input - history'!J14)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computation'!$B$11))-'Input - history'!M14/'Input - history'!L14)</f>
        <v>5.07507084163139E-007</v>
      </c>
    </row>
    <row r="15" customFormat="false" ht="12.8" hidden="false" customHeight="false" outlineLevel="0" collapsed="false">
      <c r="A15" s="0" t="s">
        <v>143</v>
      </c>
      <c r="C15" s="0" t="str">
        <f aca="false">'Input - history'!A15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computation'!$B$23))-'Input - history'!K15/'Input - history'!J15)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computation'!$B$11))-'Input - history'!M15/'Input - history'!L15)</f>
        <v>2.42147509568746E-006</v>
      </c>
    </row>
    <row r="16" customFormat="false" ht="12.8" hidden="false" customHeight="false" outlineLevel="0" collapsed="false">
      <c r="A16" s="0" t="s">
        <v>144</v>
      </c>
      <c r="C16" s="0" t="str">
        <f aca="false">'Input - history'!A16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computation'!$B$23))-'Input - history'!K16/'Input - history'!J16)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computation'!$B$11))-'Input - history'!M16/'Input - history'!L16)</f>
        <v>5.68668312150855E-006</v>
      </c>
    </row>
    <row r="17" customFormat="false" ht="12.8" hidden="false" customHeight="false" outlineLevel="0" collapsed="false">
      <c r="C17" s="0" t="str">
        <f aca="false">'Input - history'!A17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computation'!$B$23))-'Input - history'!K17/'Input - history'!J17)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computation'!$B$11))-'Input - history'!M17/'Input - history'!L17)</f>
        <v>5.01450795387104E-007</v>
      </c>
    </row>
    <row r="18" customFormat="false" ht="12.8" hidden="false" customHeight="false" outlineLevel="0" collapsed="false">
      <c r="C18" s="0" t="str">
        <f aca="false">'Input - history'!A18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computation'!$B$23))-'Input - history'!K18/'Input - history'!J18)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computation'!$B$11))-'Input - history'!M18/'Input - history'!L18)</f>
        <v>7.99123384437328E-007</v>
      </c>
    </row>
    <row r="19" customFormat="false" ht="12.8" hidden="false" customHeight="false" outlineLevel="0" collapsed="false">
      <c r="C19" s="0" t="str">
        <f aca="false">'Input - history'!A19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computation'!$B$23))-'Input - history'!K19/'Input - history'!J19)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computation'!$B$11))-'Input - history'!M19/'Input - history'!L19)</f>
        <v>1.66681773136612E-006</v>
      </c>
    </row>
    <row r="20" customFormat="false" ht="12.8" hidden="false" customHeight="false" outlineLevel="0" collapsed="false">
      <c r="C20" s="0" t="str">
        <f aca="false">'Input - history'!A20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computation'!$B$23))-'Input - history'!K20/'Input - history'!J20)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computation'!$B$11))-'Input - history'!M20/'Input - history'!L20)</f>
        <v>9.51520431549668E-006</v>
      </c>
    </row>
    <row r="21" customFormat="false" ht="12.8" hidden="false" customHeight="false" outlineLevel="0" collapsed="false">
      <c r="C21" s="0" t="str">
        <f aca="false">'Input - history'!A21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computation'!$B$23))-'Input - history'!K21/'Input - history'!J21)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computation'!$B$11))-'Input - history'!M21/'Input - history'!L21)</f>
        <v>9.74653868335285E-007</v>
      </c>
    </row>
    <row r="22" customFormat="false" ht="12.8" hidden="false" customHeight="false" outlineLevel="0" collapsed="false">
      <c r="C22" s="0" t="str">
        <f aca="false">'Input - history'!A22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computation'!$B$23))-'Input - history'!K22/'Input - history'!J22)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computation'!$B$11))-'Input - history'!M22/'Input - history'!L22)</f>
        <v>7.56122837258788E-006</v>
      </c>
    </row>
    <row r="23" customFormat="false" ht="12.8" hidden="false" customHeight="false" outlineLevel="0" collapsed="false">
      <c r="C23" s="0" t="str">
        <f aca="false">'Input - history'!A23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computation'!$B$23))-'Input - history'!K23/'Input - history'!J23)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computation'!$B$11))-'Input - history'!M23/'Input - history'!L23)</f>
        <v>5.82251501156372E-006</v>
      </c>
    </row>
    <row r="24" customFormat="false" ht="12.8" hidden="false" customHeight="false" outlineLevel="0" collapsed="false">
      <c r="C24" s="0" t="str">
        <f aca="false">'Input - history'!A24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computation'!$B$23))-'Input - history'!K24/'Input - history'!J24)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computation'!$B$11))-'Input - history'!M24/'Input - history'!L24)</f>
        <v>5.07354109585689E-006</v>
      </c>
    </row>
    <row r="25" customFormat="false" ht="12.8" hidden="false" customHeight="false" outlineLevel="0" collapsed="false">
      <c r="C25" s="0" t="str">
        <f aca="false">'Input - history'!A25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computation'!$B$23))-'Input - history'!K25/'Input - history'!J25)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computation'!$B$11))-'Input - history'!M25/'Input - history'!L25)</f>
        <v>2.22555624138088E-007</v>
      </c>
    </row>
    <row r="26" customFormat="false" ht="12.8" hidden="false" customHeight="false" outlineLevel="0" collapsed="false">
      <c r="C26" s="0" t="str">
        <f aca="false">'Input - history'!A26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computation'!$B$23))-'Input - history'!K26/'Input - history'!J26)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computation'!$B$11))-'Input - history'!M26/'Input - history'!L26)</f>
        <v>7.59057681952446E-006</v>
      </c>
    </row>
    <row r="27" customFormat="false" ht="12.8" hidden="false" customHeight="false" outlineLevel="0" collapsed="false">
      <c r="C27" s="0" t="str">
        <f aca="false">'Input - history'!A27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computation'!$B$23))-'Input - history'!K27/'Input - history'!J27)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computation'!$B$11))-'Input - history'!M27/'Input - history'!L27)</f>
        <v>6.85058874877464E-007</v>
      </c>
    </row>
    <row r="28" customFormat="false" ht="12.8" hidden="false" customHeight="false" outlineLevel="0" collapsed="false">
      <c r="C28" s="0" t="str">
        <f aca="false">'Input - history'!A28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computation'!$B$23))-'Input - history'!K28/'Input - history'!J28)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computation'!$B$11))-'Input - history'!M28/'Input - history'!L28)</f>
        <v>4.17158469445678E-006</v>
      </c>
    </row>
    <row r="29" customFormat="false" ht="12.8" hidden="false" customHeight="false" outlineLevel="0" collapsed="false">
      <c r="C29" s="0" t="str">
        <f aca="false">'Input - history'!A29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computation'!$B$23))-'Input - history'!K29/'Input - history'!J29)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computation'!$B$11))-'Input - history'!M29/'Input - history'!L29)</f>
        <v>9.14875461763276E-007</v>
      </c>
    </row>
    <row r="30" customFormat="false" ht="12.8" hidden="false" customHeight="false" outlineLevel="0" collapsed="false">
      <c r="C30" s="0" t="str">
        <f aca="false">'Input - history'!A30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computation'!$B$23))-'Input - history'!K30/'Input - history'!J30)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computation'!$B$11))-'Input - history'!M30/'Input - history'!L30)</f>
        <v>1.01489895579232E-006</v>
      </c>
    </row>
    <row r="31" customFormat="false" ht="12.8" hidden="false" customHeight="false" outlineLevel="0" collapsed="false">
      <c r="C31" s="0" t="str">
        <f aca="false">'Input - history'!A31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computation'!$B$23))-'Input - history'!K31/'Input - history'!J31)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computation'!$B$11))-'Input - history'!M31/'Input - history'!L31)</f>
        <v>1.78066597476823E-006</v>
      </c>
    </row>
    <row r="32" customFormat="false" ht="12.8" hidden="false" customHeight="false" outlineLevel="0" collapsed="false">
      <c r="C32" s="0" t="str">
        <f aca="false">'Input - history'!A32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computation'!$B$23))-'Input - history'!K32/'Input - history'!J32)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computation'!$B$11))-'Input - history'!M32/'Input - history'!L32)</f>
        <v>9.72675780609722E-006</v>
      </c>
    </row>
    <row r="33" customFormat="false" ht="12.8" hidden="false" customHeight="false" outlineLevel="0" collapsed="false">
      <c r="C33" s="0" t="str">
        <f aca="false">'Input - history'!A33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computation'!$B$23))-'Input - history'!K33/'Input - history'!J33)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computation'!$B$11))-'Input - history'!M33/'Input - history'!L33)</f>
        <v>8.80905191960601E-006</v>
      </c>
    </row>
    <row r="34" customFormat="false" ht="12.8" hidden="false" customHeight="false" outlineLevel="0" collapsed="false">
      <c r="C34" s="0" t="str">
        <f aca="false">'Input - history'!A34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computation'!$B$23))-'Input - history'!K34/'Input - history'!J34)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computation'!$B$11))-'Input - history'!M34/'Input - history'!L34)</f>
        <v>3.46040401860703E-007</v>
      </c>
    </row>
    <row r="35" customFormat="false" ht="12.8" hidden="false" customHeight="false" outlineLevel="0" collapsed="false">
      <c r="C35" s="0" t="str">
        <f aca="false">'Input - history'!A35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computation'!$B$23))-'Input - history'!K35/'Input - history'!J35)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computation'!$B$11))-'Input - history'!M35/'Input - history'!L35)</f>
        <v>5.33919129741545E-009</v>
      </c>
    </row>
    <row r="36" customFormat="false" ht="12.8" hidden="false" customHeight="false" outlineLevel="0" collapsed="false">
      <c r="C36" s="0" t="str">
        <f aca="false">'Input - history'!A36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computation'!$B$23))-'Input - history'!K36/'Input - history'!J36)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computation'!$B$11))-'Input - history'!M36/'Input - history'!L36)</f>
        <v>4.74403113095989E-006</v>
      </c>
    </row>
    <row r="37" customFormat="false" ht="12.8" hidden="false" customHeight="false" outlineLevel="0" collapsed="false">
      <c r="C37" s="0" t="str">
        <f aca="false">'Input - history'!A37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computation'!$B$23))-'Input - history'!K37/'Input - history'!J37)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computation'!$B$11))-'Input - history'!M37/'Input - history'!L37)</f>
        <v>1.72833414247009E-011</v>
      </c>
    </row>
    <row r="38" customFormat="false" ht="12.8" hidden="false" customHeight="false" outlineLevel="0" collapsed="false">
      <c r="C38" s="0" t="str">
        <f aca="false">'Input - history'!A38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computation'!$B$23))-'Input - history'!K38/'Input - history'!J38)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computation'!$B$11))-'Input - history'!M38/'Input - history'!L38)</f>
        <v>3.4386611184184E-006</v>
      </c>
    </row>
    <row r="39" customFormat="false" ht="12.8" hidden="false" customHeight="false" outlineLevel="0" collapsed="false">
      <c r="C39" s="0" t="str">
        <f aca="false">'Input - history'!A39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computation'!$B$23))-'Input - history'!K39/'Input - history'!J39)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computation'!$B$11))-'Input - history'!M39/'Input - history'!L39)</f>
        <v>0.000211374379210857</v>
      </c>
    </row>
    <row r="40" customFormat="false" ht="12.8" hidden="false" customHeight="false" outlineLevel="0" collapsed="false">
      <c r="C40" s="0" t="str">
        <f aca="false">'Input - history'!A40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computation'!$B$23))-'Input - history'!K40/'Input - history'!J40)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computation'!$B$11))-'Input - history'!M40/'Input - history'!L40)</f>
        <v>4.15990725821658E-006</v>
      </c>
    </row>
    <row r="41" customFormat="false" ht="12.8" hidden="false" customHeight="false" outlineLevel="0" collapsed="false">
      <c r="C41" s="0" t="str">
        <f aca="false">'Input - history'!A41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computation'!$B$23))-'Input - history'!K41/'Input - history'!J41)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computation'!$B$11))-'Input - history'!M41/'Input - history'!L41)</f>
        <v>2.16925745671892E-007</v>
      </c>
    </row>
    <row r="42" customFormat="false" ht="12.8" hidden="false" customHeight="false" outlineLevel="0" collapsed="false">
      <c r="C42" s="0" t="str">
        <f aca="false">'Input - history'!A42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computation'!$B$23))-'Input - history'!K42/'Input - history'!J42)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computation'!$B$11))-'Input - history'!M42/'Input - history'!L42)</f>
        <v>5.60950917299907E-007</v>
      </c>
    </row>
    <row r="43" customFormat="false" ht="12.8" hidden="false" customHeight="false" outlineLevel="0" collapsed="false">
      <c r="C43" s="0" t="str">
        <f aca="false">'Input - history'!A43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computation'!$B$23))-'Input - history'!K43/'Input - history'!J43)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computation'!$B$11))-'Input - history'!M43/'Input - history'!L43)</f>
        <v>2.03349088845339E-007</v>
      </c>
    </row>
    <row r="44" customFormat="false" ht="12.8" hidden="false" customHeight="false" outlineLevel="0" collapsed="false">
      <c r="C44" s="0" t="str">
        <f aca="false">'Input - history'!A44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computation'!$B$23))-'Input - history'!K44/'Input - history'!J44)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computation'!$B$11))-'Input - history'!M44/'Input - history'!L44)</f>
        <v>6.28647138678495E-007</v>
      </c>
    </row>
    <row r="45" customFormat="false" ht="12.8" hidden="false" customHeight="false" outlineLevel="0" collapsed="false">
      <c r="C45" s="0" t="str">
        <f aca="false">'Input - history'!A45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computation'!$B$23))-'Input - history'!K45/'Input - history'!J45)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computation'!$B$11))-'Input - history'!M45/'Input - history'!L45)</f>
        <v>3.99482251550731E-006</v>
      </c>
    </row>
    <row r="46" customFormat="false" ht="12.8" hidden="false" customHeight="false" outlineLevel="0" collapsed="false">
      <c r="C46" s="0" t="str">
        <f aca="false">'Input - history'!A46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computation'!$B$23))-'Input - history'!K46/'Input - history'!J46)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computation'!$B$11))-'Input - history'!M46/'Input - history'!L46)</f>
        <v>3.67830275380121E-006</v>
      </c>
    </row>
    <row r="47" customFormat="false" ht="12.8" hidden="false" customHeight="false" outlineLevel="0" collapsed="false">
      <c r="C47" s="0" t="str">
        <f aca="false">'Input - history'!A47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computation'!$B$23))-'Input - history'!K47/'Input - history'!J47)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computation'!$B$11))-'Input - history'!M47/'Input - history'!L47)</f>
        <v>1.60609712365756E-006</v>
      </c>
    </row>
    <row r="48" customFormat="false" ht="12.8" hidden="false" customHeight="false" outlineLevel="0" collapsed="false">
      <c r="C48" s="0" t="str">
        <f aca="false">'Input - history'!A48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computation'!$B$23))-'Input - history'!K48/'Input - history'!J48)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computation'!$B$11))-'Input - history'!M48/'Input - history'!L48)</f>
        <v>2.24666580903032E-006</v>
      </c>
    </row>
    <row r="49" customFormat="false" ht="12.8" hidden="false" customHeight="false" outlineLevel="0" collapsed="false">
      <c r="C49" s="0" t="str">
        <f aca="false">'Input - history'!A49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computation'!$B$23))-'Input - history'!K49/'Input - history'!J49)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computation'!$B$11))-'Input - history'!M49/'Input - history'!L49)</f>
        <v>2.08586601094241E-006</v>
      </c>
    </row>
    <row r="50" customFormat="false" ht="12.8" hidden="false" customHeight="false" outlineLevel="0" collapsed="false">
      <c r="C50" s="0" t="str">
        <f aca="false">'Input - history'!A50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computation'!$B$23))-'Input - history'!K50/'Input - history'!J50)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computation'!$B$11))-'Input - history'!M50/'Input - history'!L50)</f>
        <v>8.51520798345051E-007</v>
      </c>
    </row>
    <row r="51" customFormat="false" ht="12.8" hidden="false" customHeight="false" outlineLevel="0" collapsed="false">
      <c r="C51" s="0" t="str">
        <f aca="false">'Input - history'!A51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computation'!$B$23))-'Input - history'!K51/'Input - history'!J51)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computation'!$B$11))-'Input - history'!M51/'Input - history'!L51)</f>
        <v>3.62054000110912E-006</v>
      </c>
    </row>
    <row r="52" customFormat="false" ht="12.8" hidden="false" customHeight="false" outlineLevel="0" collapsed="false">
      <c r="C52" s="0" t="str">
        <f aca="false">'Input - history'!A52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computation'!$B$23))-'Input - history'!K52/'Input - history'!J52)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computation'!$B$11))-'Input - history'!M52/'Input - history'!L52)</f>
        <v>5.22136140576612E-006</v>
      </c>
    </row>
    <row r="53" customFormat="false" ht="12.8" hidden="false" customHeight="false" outlineLevel="0" collapsed="false">
      <c r="C53" s="0" t="str">
        <f aca="false">'Input - history'!A53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computation'!$B$23))-'Input - history'!K53/'Input - history'!J53)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computation'!$B$11))-'Input - history'!M53/'Input - history'!L53)</f>
        <v>1.33553116668517E-005</v>
      </c>
    </row>
    <row r="54" customFormat="false" ht="12.8" hidden="false" customHeight="false" outlineLevel="0" collapsed="false">
      <c r="C54" s="0" t="str">
        <f aca="false">'Input - history'!A54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computation'!$B$23))-'Input - history'!K54/'Input - history'!J54)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computation'!$B$11))-'Input - history'!M54/'Input - history'!L54)</f>
        <v>7.69107628312282E-006</v>
      </c>
    </row>
    <row r="55" customFormat="false" ht="12.8" hidden="false" customHeight="false" outlineLevel="0" collapsed="false">
      <c r="C55" s="0" t="str">
        <f aca="false">'Input - history'!A55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computation'!$B$23))-'Input - history'!K55/'Input - history'!J55)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computation'!$B$11))-'Input - history'!M55/'Input - history'!L55)</f>
        <v>2.61384276534216E-006</v>
      </c>
    </row>
    <row r="56" customFormat="false" ht="12.8" hidden="false" customHeight="false" outlineLevel="0" collapsed="false">
      <c r="C56" s="0" t="str">
        <f aca="false">'Input - history'!A56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computation'!$B$23))-'Input - history'!K56/'Input - history'!J56)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computation'!$B$11))-'Input - history'!M56/'Input - history'!L56)</f>
        <v>1.29319316782839E-005</v>
      </c>
    </row>
    <row r="57" customFormat="false" ht="12.8" hidden="false" customHeight="false" outlineLevel="0" collapsed="false">
      <c r="C57" s="0" t="str">
        <f aca="false">'Input - history'!A57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computation'!$B$23))-'Input - history'!K57/'Input - history'!J57)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computation'!$B$11))-'Input - history'!M57/'Input - history'!L57)</f>
        <v>2.56590994915373E-006</v>
      </c>
    </row>
    <row r="58" customFormat="false" ht="12.8" hidden="false" customHeight="false" outlineLevel="0" collapsed="false">
      <c r="C58" s="0" t="str">
        <f aca="false">'Input - history'!A58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computation'!$B$23))-'Input - history'!K58/'Input - history'!J58)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computation'!$B$11))-'Input - history'!M58/'Input - history'!L58)</f>
        <v>4.36017039306957E-006</v>
      </c>
    </row>
    <row r="59" customFormat="false" ht="12.8" hidden="false" customHeight="false" outlineLevel="0" collapsed="false">
      <c r="C59" s="0" t="str">
        <f aca="false">'Input - history'!A59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computation'!$B$23))-'Input - history'!K59/'Input - history'!J59)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computation'!$B$11))-'Input - history'!M59/'Input - history'!L59)</f>
        <v>4.63008904325046E-006</v>
      </c>
    </row>
    <row r="60" customFormat="false" ht="12.8" hidden="false" customHeight="false" outlineLevel="0" collapsed="false">
      <c r="C60" s="0" t="str">
        <f aca="false">'Input - history'!A60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computation'!$B$23))-'Input - history'!K60/'Input - history'!J60)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computation'!$B$11))-'Input - history'!M60/'Input - history'!L60)</f>
        <v>4.87270234261761E-006</v>
      </c>
    </row>
    <row r="61" customFormat="false" ht="12.8" hidden="false" customHeight="false" outlineLevel="0" collapsed="false">
      <c r="C61" s="0" t="str">
        <f aca="false">'Input - history'!A61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computation'!$B$23))-'Input - history'!K61/'Input - history'!J61)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computation'!$B$11))-'Input - history'!M61/'Input - history'!L61)</f>
        <v>1.36237302635483E-005</v>
      </c>
    </row>
    <row r="62" customFormat="false" ht="12.8" hidden="false" customHeight="false" outlineLevel="0" collapsed="false">
      <c r="C62" s="0" t="str">
        <f aca="false">'Input - history'!A62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computation'!$B$23))-'Input - history'!K62/'Input - history'!J62)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computation'!$B$11))-'Input - history'!M62/'Input - history'!L62)</f>
        <v>3.28697970655711E-006</v>
      </c>
    </row>
    <row r="63" customFormat="false" ht="12.8" hidden="false" customHeight="false" outlineLevel="0" collapsed="false">
      <c r="C63" s="0" t="str">
        <f aca="false">'Input - history'!A63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computation'!$B$23))-'Input - history'!K63/'Input - history'!J63)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computation'!$B$11))-'Input - history'!M63/'Input - history'!L63)</f>
        <v>5.2298938411216E-006</v>
      </c>
    </row>
    <row r="64" customFormat="false" ht="12.8" hidden="false" customHeight="false" outlineLevel="0" collapsed="false">
      <c r="C64" s="0" t="str">
        <f aca="false">'Input - history'!A64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computation'!$B$23))-'Input - history'!K64/'Input - history'!J64)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computation'!$B$11))-'Input - history'!M64/'Input - history'!L64)</f>
        <v>7.03942693316972E-006</v>
      </c>
    </row>
    <row r="65" customFormat="false" ht="12.8" hidden="false" customHeight="false" outlineLevel="0" collapsed="false">
      <c r="C65" s="0" t="str">
        <f aca="false">'Input - history'!A65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computation'!$B$23))-'Input - history'!K65/'Input - history'!J65)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computation'!$B$11))-'Input - history'!M65/'Input - history'!L65)</f>
        <v>8.83511090292444E-006</v>
      </c>
    </row>
    <row r="66" customFormat="false" ht="12.8" hidden="false" customHeight="false" outlineLevel="0" collapsed="false">
      <c r="C66" s="0" t="str">
        <f aca="false">'Input - history'!A66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computation'!$B$23))-'Input - history'!K66/'Input - history'!J66)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computation'!$B$11))-'Input - history'!M66/'Input - history'!L66)</f>
        <v>6.71903551796582E-007</v>
      </c>
    </row>
    <row r="67" customFormat="false" ht="12.8" hidden="false" customHeight="false" outlineLevel="0" collapsed="false">
      <c r="C67" s="0" t="str">
        <f aca="false">'Input - history'!A67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computation'!$B$23))-'Input - history'!K67/'Input - history'!J67)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computation'!$B$11))-'Input - history'!M67/'Input - history'!L67)</f>
        <v>4.3799070060524E-006</v>
      </c>
    </row>
    <row r="68" customFormat="false" ht="12.8" hidden="false" customHeight="false" outlineLevel="0" collapsed="false">
      <c r="C68" s="0" t="str">
        <f aca="false">'Input - history'!A68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computation'!$B$23))-'Input - history'!K68/'Input - history'!J68)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computation'!$B$11))-'Input - history'!M68/'Input - history'!L68)</f>
        <v>4.1002677536317E-006</v>
      </c>
    </row>
    <row r="69" customFormat="false" ht="12.8" hidden="false" customHeight="false" outlineLevel="0" collapsed="false">
      <c r="C69" s="0" t="str">
        <f aca="false">'Input - history'!A69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computation'!$B$23))-'Input - history'!K69/'Input - history'!J69)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computation'!$B$11))-'Input - history'!M69/'Input - history'!L69)</f>
        <v>7.4210852487322E-006</v>
      </c>
    </row>
    <row r="70" customFormat="false" ht="12.8" hidden="false" customHeight="false" outlineLevel="0" collapsed="false">
      <c r="C70" s="0" t="str">
        <f aca="false">'Input - history'!A70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computation'!$B$23))-'Input - history'!K70/'Input - history'!J70)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computation'!$B$11))-'Input - history'!M70/'Input - history'!L70)</f>
        <v>3.45450926210189E-005</v>
      </c>
    </row>
    <row r="71" customFormat="false" ht="12.8" hidden="false" customHeight="false" outlineLevel="0" collapsed="false">
      <c r="C71" s="0" t="str">
        <f aca="false">'Input - history'!A71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computation'!$B$23))-'Input - history'!K71/'Input - history'!J71)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computation'!$B$11))-'Input - history'!M71/'Input - history'!L71)</f>
        <v>2.5496028893679E-007</v>
      </c>
    </row>
    <row r="72" customFormat="false" ht="12.8" hidden="false" customHeight="false" outlineLevel="0" collapsed="false">
      <c r="C72" s="0" t="str">
        <f aca="false">'Input - history'!A72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computation'!$B$23))-'Input - history'!K72/'Input - history'!J72)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computation'!$B$11))-'Input - history'!M72/'Input - history'!L72)</f>
        <v>1.48889638096339E-006</v>
      </c>
    </row>
    <row r="73" customFormat="false" ht="12.8" hidden="false" customHeight="false" outlineLevel="0" collapsed="false">
      <c r="C73" s="0" t="str">
        <f aca="false">'Input - history'!A73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computation'!$B$23))-'Input - history'!K73/'Input - history'!J73)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computation'!$B$11))-'Input - history'!M73/'Input - history'!L73)</f>
        <v>1.5360373472606E-006</v>
      </c>
    </row>
    <row r="74" customFormat="false" ht="12.8" hidden="false" customHeight="false" outlineLevel="0" collapsed="false">
      <c r="C74" s="0" t="str">
        <f aca="false">'Input - history'!A74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computation'!$B$23))-'Input - history'!K74/'Input - history'!J74)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computation'!$B$11))-'Input - history'!M74/'Input - history'!L74)</f>
        <v>1.41998846214797E-006</v>
      </c>
    </row>
    <row r="75" customFormat="false" ht="12.8" hidden="false" customHeight="false" outlineLevel="0" collapsed="false">
      <c r="C75" s="0" t="str">
        <f aca="false">'Input - history'!A75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computation'!$B$23))-'Input - history'!K75/'Input - history'!J75)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computation'!$B$11))-'Input - history'!M75/'Input - history'!L75)</f>
        <v>1.24480443708386E-006</v>
      </c>
    </row>
    <row r="76" customFormat="false" ht="12.8" hidden="false" customHeight="false" outlineLevel="0" collapsed="false">
      <c r="C76" s="0" t="str">
        <f aca="false">'Input - history'!A76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computation'!$B$23))-'Input - history'!K76/'Input - history'!J76)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computation'!$B$11))-'Input - history'!M76/'Input - history'!L76)</f>
        <v>6.08799808710092E-006</v>
      </c>
    </row>
    <row r="77" customFormat="false" ht="12.8" hidden="false" customHeight="false" outlineLevel="0" collapsed="false">
      <c r="C77" s="0" t="str">
        <f aca="false">'Input - history'!A77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computation'!$B$23))-'Input - history'!K77/'Input - history'!J77)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computation'!$B$11))-'Input - history'!M77/'Input - history'!L77)</f>
        <v>4.34224251344428E-006</v>
      </c>
    </row>
    <row r="78" customFormat="false" ht="12.8" hidden="false" customHeight="false" outlineLevel="0" collapsed="false">
      <c r="C78" s="0" t="str">
        <f aca="false">'Input - history'!A78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computation'!$B$23))-'Input - history'!K78/'Input - history'!J78)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computation'!$B$11))-'Input - history'!M78/'Input - history'!L78)</f>
        <v>1.58671117709841E-005</v>
      </c>
    </row>
    <row r="79" customFormat="false" ht="12.8" hidden="false" customHeight="false" outlineLevel="0" collapsed="false">
      <c r="C79" s="0" t="str">
        <f aca="false">'Input - history'!A79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computation'!$B$23))-'Input - history'!K79/'Input - history'!J79)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computation'!$B$11))-'Input - history'!M79/'Input - history'!L79)</f>
        <v>6.40361687370694E-006</v>
      </c>
    </row>
    <row r="80" customFormat="false" ht="12.8" hidden="false" customHeight="false" outlineLevel="0" collapsed="false">
      <c r="C80" s="0" t="str">
        <f aca="false">'Input - history'!A80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computation'!$B$23))-'Input - history'!K80/'Input - history'!J80)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computation'!$B$11))-'Input - history'!M80/'Input - history'!L80)</f>
        <v>8.24420987033392E-009</v>
      </c>
    </row>
    <row r="81" customFormat="false" ht="12.8" hidden="false" customHeight="false" outlineLevel="0" collapsed="false">
      <c r="C81" s="0" t="str">
        <f aca="false">'Input - history'!A81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computation'!$B$23))-'Input - history'!K81/'Input - history'!J81)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computation'!$B$11))-'Input - history'!M81/'Input - history'!L81)</f>
        <v>9.5876749262036E-007</v>
      </c>
    </row>
    <row r="82" customFormat="false" ht="12.8" hidden="false" customHeight="false" outlineLevel="0" collapsed="false">
      <c r="C82" s="0" t="str">
        <f aca="false">'Input - history'!A82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computation'!$B$23))-'Input - history'!K82/'Input - history'!J82)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computation'!$B$11))-'Input - history'!M82/'Input - history'!L82)</f>
        <v>9.7936845039337E-007</v>
      </c>
    </row>
    <row r="83" customFormat="false" ht="12.8" hidden="false" customHeight="false" outlineLevel="0" collapsed="false">
      <c r="C83" s="0" t="str">
        <f aca="false">'Input - history'!A83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computation'!$B$23))-'Input - history'!K83/'Input - history'!J83)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computation'!$B$11))-'Input - history'!M83/'Input - history'!L83)</f>
        <v>8.00028107428297E-007</v>
      </c>
    </row>
    <row r="84" customFormat="false" ht="12.8" hidden="false" customHeight="false" outlineLevel="0" collapsed="false">
      <c r="C84" s="0" t="str">
        <f aca="false">'Input - history'!A84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computation'!$B$23))-'Input - history'!K84/'Input - history'!J84)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computation'!$B$11))-'Input - history'!M84/'Input - history'!L84)</f>
        <v>6.04574097040622E-006</v>
      </c>
    </row>
    <row r="85" customFormat="false" ht="12.8" hidden="false" customHeight="false" outlineLevel="0" collapsed="false">
      <c r="C85" s="0" t="str">
        <f aca="false">'Input - history'!A85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computation'!$B$23))-'Input - history'!K85/'Input - history'!J85)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computation'!$B$11))-'Input - history'!M85/'Input - history'!L85)</f>
        <v>9.15315318261722E-006</v>
      </c>
    </row>
    <row r="86" customFormat="false" ht="12.8" hidden="false" customHeight="false" outlineLevel="0" collapsed="false">
      <c r="C86" s="0" t="str">
        <f aca="false">'Input - history'!A86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computation'!$B$23))-'Input - history'!K86/'Input - history'!J86)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computation'!$B$11))-'Input - history'!M86/'Input - history'!L86)</f>
        <v>1.91356228473882E-006</v>
      </c>
    </row>
    <row r="87" customFormat="false" ht="12.8" hidden="false" customHeight="false" outlineLevel="0" collapsed="false">
      <c r="C87" s="0" t="str">
        <f aca="false">'Input - history'!A87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computation'!$B$23))-'Input - history'!K87/'Input - history'!J87)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computation'!$B$11))-'Input - history'!M87/'Input - history'!L87)</f>
        <v>1.50294694281627E-006</v>
      </c>
    </row>
    <row r="88" customFormat="false" ht="12.8" hidden="false" customHeight="false" outlineLevel="0" collapsed="false">
      <c r="C88" s="0" t="str">
        <f aca="false">'Input - history'!A88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computation'!$B$23))-'Input - history'!K88/'Input - history'!J88)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computation'!$B$11))-'Input - history'!M88/'Input - history'!L88)</f>
        <v>3.50761198894545E-006</v>
      </c>
    </row>
    <row r="89" customFormat="false" ht="12.8" hidden="false" customHeight="false" outlineLevel="0" collapsed="false">
      <c r="C89" s="0" t="str">
        <f aca="false">'Input - history'!A89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computation'!$B$23))-'Input - history'!K89/'Input - history'!J89)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computation'!$B$11))-'Input - history'!M89/'Input - history'!L89)</f>
        <v>5.14018250130643E-007</v>
      </c>
    </row>
    <row r="90" customFormat="false" ht="12.8" hidden="false" customHeight="false" outlineLevel="0" collapsed="false">
      <c r="C90" s="0" t="str">
        <f aca="false">'Input - history'!A90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computation'!$B$23))-'Input - history'!K90/'Input - history'!J90)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computation'!$B$11))-'Input - history'!M90/'Input - history'!L90)</f>
        <v>3.03170891413629E-006</v>
      </c>
    </row>
    <row r="91" customFormat="false" ht="12.8" hidden="false" customHeight="false" outlineLevel="0" collapsed="false">
      <c r="C91" s="0" t="str">
        <f aca="false">'Input - history'!A91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computation'!$B$23))-'Input - history'!K91/'Input - history'!J91)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computation'!$B$11))-'Input - history'!M91/'Input - history'!L91)</f>
        <v>8.64228594243954E-007</v>
      </c>
    </row>
    <row r="92" customFormat="false" ht="12.8" hidden="false" customHeight="false" outlineLevel="0" collapsed="false">
      <c r="C92" s="0" t="str">
        <f aca="false">'Input - history'!A92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computation'!$B$23))-'Input - history'!K92/'Input - history'!J92)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computation'!$B$11))-'Input - history'!M92/'Input - history'!L92)</f>
        <v>2.8424369765967E-006</v>
      </c>
    </row>
    <row r="93" customFormat="false" ht="12.8" hidden="false" customHeight="false" outlineLevel="0" collapsed="false">
      <c r="C93" s="0" t="str">
        <f aca="false">'Input - history'!A93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computation'!$B$23))-'Input - history'!K93/'Input - history'!J93)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computation'!$B$11))-'Input - history'!M93/'Input - history'!L93)</f>
        <v>2.09796345185254E-006</v>
      </c>
    </row>
    <row r="94" customFormat="false" ht="12.8" hidden="false" customHeight="false" outlineLevel="0" collapsed="false">
      <c r="C94" s="0" t="str">
        <f aca="false">'Input - history'!A94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computation'!$B$23))-'Input - history'!K94/'Input - history'!J94)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computation'!$B$11))-'Input - history'!M94/'Input - history'!L94)</f>
        <v>2.77554295943783E-006</v>
      </c>
    </row>
    <row r="95" customFormat="false" ht="12.8" hidden="false" customHeight="false" outlineLevel="0" collapsed="false">
      <c r="C95" s="0" t="str">
        <f aca="false">'Input - history'!A95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computation'!$B$23))-'Input - history'!K95/'Input - history'!J95)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computation'!$B$11))-'Input - history'!M95/'Input - history'!L95)</f>
        <v>6.18411718084078E-007</v>
      </c>
    </row>
    <row r="96" customFormat="false" ht="12.8" hidden="false" customHeight="false" outlineLevel="0" collapsed="false">
      <c r="C96" s="0" t="str">
        <f aca="false">'Input - history'!A96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computation'!$B$23))-'Input - history'!K96/'Input - history'!J96)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computation'!$B$11))-'Input - history'!M96/'Input - history'!L96)</f>
        <v>7.56662678777498E-007</v>
      </c>
    </row>
    <row r="97" customFormat="false" ht="12.8" hidden="false" customHeight="false" outlineLevel="0" collapsed="false">
      <c r="C97" s="0" t="str">
        <f aca="false">'Input - history'!A97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computation'!$B$23))-'Input - history'!K97/'Input - history'!J97)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computation'!$B$11))-'Input - history'!M97/'Input - history'!L97)</f>
        <v>2.42601180955315E-006</v>
      </c>
    </row>
    <row r="98" customFormat="false" ht="12.8" hidden="false" customHeight="false" outlineLevel="0" collapsed="false">
      <c r="C98" s="0" t="str">
        <f aca="false">'Input - history'!A98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computation'!$B$23))-'Input - history'!K98/'Input - history'!J98)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computation'!$B$11))-'Input - history'!M98/'Input - history'!L98)</f>
        <v>1.36014667166118E-005</v>
      </c>
    </row>
    <row r="99" customFormat="false" ht="12.8" hidden="false" customHeight="false" outlineLevel="0" collapsed="false">
      <c r="C99" s="0" t="str">
        <f aca="false">'Input - history'!A99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computation'!$B$23))-'Input - history'!K99/'Input - history'!J99)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computation'!$B$11))-'Input - history'!M99/'Input - history'!L99)</f>
        <v>1.97981130517499E-008</v>
      </c>
    </row>
    <row r="100" customFormat="false" ht="12.8" hidden="false" customHeight="false" outlineLevel="0" collapsed="false">
      <c r="C100" s="0" t="str">
        <f aca="false">'Input - history'!A100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computation'!$B$23))-'Input - history'!K100/'Input - history'!J100)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computation'!$B$11))-'Input - history'!M100/'Input - history'!L100)</f>
        <v>1.37585082753827E-007</v>
      </c>
    </row>
    <row r="101" customFormat="false" ht="12.8" hidden="false" customHeight="false" outlineLevel="0" collapsed="false">
      <c r="C101" s="0" t="str">
        <f aca="false">'Input - history'!A101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computation'!$B$23))-'Input - history'!K101/'Input - history'!J101)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computation'!$B$11))-'Input - history'!M101/'Input - history'!L101)</f>
        <v>1.39693341633801E-008</v>
      </c>
    </row>
    <row r="102" customFormat="false" ht="12.8" hidden="false" customHeight="false" outlineLevel="0" collapsed="false">
      <c r="C102" s="0" t="str">
        <f aca="false">'Input - history'!A102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computation'!$B$23))-'Input - history'!K102/'Input - history'!J102)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computation'!$B$11))-'Input - history'!M102/'Input - history'!L102)</f>
        <v>6.9239471526053E-008</v>
      </c>
    </row>
    <row r="103" customFormat="false" ht="12.8" hidden="false" customHeight="false" outlineLevel="0" collapsed="false">
      <c r="C103" s="0" t="str">
        <f aca="false">'Input - history'!A103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computation'!$B$23))-'Input - history'!K103/'Input - history'!J103)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computation'!$B$11))-'Input - history'!M103/'Input - history'!L103)</f>
        <v>1.4390681582141E-008</v>
      </c>
    </row>
    <row r="104" customFormat="false" ht="12.8" hidden="false" customHeight="false" outlineLevel="0" collapsed="false">
      <c r="C104" s="0" t="str">
        <f aca="false">'Input - history'!A104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computation'!$B$23))-'Input - history'!K104/'Input - history'!J104)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computation'!$B$11))-'Input - history'!M104/'Input - history'!L104)</f>
        <v>1.49654297815216E-007</v>
      </c>
    </row>
    <row r="105" customFormat="false" ht="12.8" hidden="false" customHeight="false" outlineLevel="0" collapsed="false">
      <c r="C105" s="0" t="str">
        <f aca="false">'Input - history'!A105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computation'!$B$23))-'Input - history'!K105/'Input - history'!J105)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computation'!$B$11))-'Input - history'!M105/'Input - history'!L105)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5"/>
  <sheetViews>
    <sheetView showFormulas="false" showGridLines="true" showRowColHeaders="true" showZeros="true" rightToLeft="false" tabSelected="false" showOutlineSymbols="true" defaultGridColor="true" view="normal" topLeftCell="A79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145</v>
      </c>
      <c r="B1" s="0" t="s">
        <v>146</v>
      </c>
    </row>
    <row r="2" customFormat="false" ht="12.8" hidden="false" customHeight="false" outlineLevel="0" collapsed="false">
      <c r="A2" s="0" t="str">
        <f aca="false">'Input - history'!A2</f>
        <v>1991Q1</v>
      </c>
      <c r="B2" s="0" t="n">
        <f aca="false">'Input - history'!$B$105/'Input - history'!B2</f>
        <v>1.80134272997033</v>
      </c>
    </row>
    <row r="3" customFormat="false" ht="12.8" hidden="false" customHeight="false" outlineLevel="0" collapsed="false">
      <c r="A3" s="0" t="str">
        <f aca="false">'Input - history'!A3</f>
        <v>1991Q2</v>
      </c>
      <c r="B3" s="0" t="n">
        <f aca="false">'Input - history'!$B$105/'Input - history'!B3</f>
        <v>1.78544852941176</v>
      </c>
    </row>
    <row r="4" customFormat="false" ht="12.8" hidden="false" customHeight="false" outlineLevel="0" collapsed="false">
      <c r="A4" s="0" t="str">
        <f aca="false">'Input - history'!A4</f>
        <v>1991Q3</v>
      </c>
      <c r="B4" s="0" t="n">
        <f aca="false">'Input - history'!$B$105/'Input - history'!B4</f>
        <v>1.77241605839416</v>
      </c>
    </row>
    <row r="5" customFormat="false" ht="12.8" hidden="false" customHeight="false" outlineLevel="0" collapsed="false">
      <c r="A5" s="0" t="str">
        <f aca="false">'Input - history'!A5</f>
        <v>1991Q4</v>
      </c>
      <c r="B5" s="0" t="n">
        <f aca="false">'Input - history'!$B$105/'Input - history'!B5</f>
        <v>1.75702604920405</v>
      </c>
    </row>
    <row r="6" customFormat="false" ht="12.8" hidden="false" customHeight="false" outlineLevel="0" collapsed="false">
      <c r="A6" s="0" t="str">
        <f aca="false">'Input - history'!A6</f>
        <v>1992Q1</v>
      </c>
      <c r="B6" s="0" t="n">
        <f aca="false">'Input - history'!$B$105/'Input - history'!B6</f>
        <v>1.74565780014378</v>
      </c>
    </row>
    <row r="7" customFormat="false" ht="12.8" hidden="false" customHeight="false" outlineLevel="0" collapsed="false">
      <c r="A7" s="0" t="str">
        <f aca="false">'Input - history'!A7</f>
        <v>1992Q2</v>
      </c>
      <c r="B7" s="0" t="n">
        <f aca="false">'Input - history'!$B$105/'Input - history'!B7</f>
        <v>1.7331977159172</v>
      </c>
    </row>
    <row r="8" customFormat="false" ht="12.8" hidden="false" customHeight="false" outlineLevel="0" collapsed="false">
      <c r="A8" s="0" t="str">
        <f aca="false">'Input - history'!A8</f>
        <v>1992Q3</v>
      </c>
      <c r="B8" s="0" t="n">
        <f aca="false">'Input - history'!$B$105/'Input - history'!B8</f>
        <v>1.72091424521616</v>
      </c>
    </row>
    <row r="9" customFormat="false" ht="12.8" hidden="false" customHeight="false" outlineLevel="0" collapsed="false">
      <c r="A9" s="0" t="str">
        <f aca="false">'Input - history'!A9</f>
        <v>1992Q4</v>
      </c>
      <c r="B9" s="0" t="n">
        <f aca="false">'Input - history'!$B$105/'Input - history'!B9</f>
        <v>1.70640196767393</v>
      </c>
    </row>
    <row r="10" customFormat="false" ht="12.8" hidden="false" customHeight="false" outlineLevel="0" collapsed="false">
      <c r="A10" s="0" t="str">
        <f aca="false">'Input - history'!A10</f>
        <v>1993Q1</v>
      </c>
      <c r="B10" s="0" t="n">
        <f aca="false">'Input - history'!$B$105/'Input - history'!B10</f>
        <v>1.694494068388</v>
      </c>
    </row>
    <row r="11" customFormat="false" ht="12.8" hidden="false" customHeight="false" outlineLevel="0" collapsed="false">
      <c r="A11" s="0" t="str">
        <f aca="false">'Input - history'!A11</f>
        <v>1993Q2</v>
      </c>
      <c r="B11" s="0" t="n">
        <f aca="false">'Input - history'!$B$105/'Input - history'!B11</f>
        <v>1.68275121275121</v>
      </c>
    </row>
    <row r="12" customFormat="false" ht="12.8" hidden="false" customHeight="false" outlineLevel="0" collapsed="false">
      <c r="A12" s="0" t="str">
        <f aca="false">'Input - history'!A12</f>
        <v>1993Q3</v>
      </c>
      <c r="B12" s="0" t="n">
        <f aca="false">'Input - history'!$B$105/'Input - history'!B12</f>
        <v>1.6746275862069</v>
      </c>
    </row>
    <row r="13" customFormat="false" ht="12.8" hidden="false" customHeight="false" outlineLevel="0" collapsed="false">
      <c r="A13" s="0" t="str">
        <f aca="false">'Input - history'!A13</f>
        <v>1993Q4</v>
      </c>
      <c r="B13" s="0" t="n">
        <f aca="false">'Input - history'!$B$105/'Input - history'!B13</f>
        <v>1.65974709501025</v>
      </c>
    </row>
    <row r="14" customFormat="false" ht="12.8" hidden="false" customHeight="false" outlineLevel="0" collapsed="false">
      <c r="A14" s="0" t="str">
        <f aca="false">'Input - history'!A14</f>
        <v>1994Q1</v>
      </c>
      <c r="B14" s="0" t="n">
        <f aca="false">'Input - history'!$B$105/'Input - history'!B14</f>
        <v>1.6507205982325</v>
      </c>
    </row>
    <row r="15" customFormat="false" ht="12.8" hidden="false" customHeight="false" outlineLevel="0" collapsed="false">
      <c r="A15" s="0" t="str">
        <f aca="false">'Input - history'!A15</f>
        <v>1994Q2</v>
      </c>
      <c r="B15" s="0" t="n">
        <f aca="false">'Input - history'!$B$105/'Input - history'!B15</f>
        <v>1.64179175118323</v>
      </c>
    </row>
    <row r="16" customFormat="false" ht="12.8" hidden="false" customHeight="false" outlineLevel="0" collapsed="false">
      <c r="A16" s="0" t="str">
        <f aca="false">'Input - history'!A16</f>
        <v>1994Q3</v>
      </c>
      <c r="B16" s="0" t="n">
        <f aca="false">'Input - history'!$B$105/'Input - history'!B16</f>
        <v>1.62639651707971</v>
      </c>
    </row>
    <row r="17" customFormat="false" ht="12.8" hidden="false" customHeight="false" outlineLevel="0" collapsed="false">
      <c r="A17" s="0" t="str">
        <f aca="false">'Input - history'!A17</f>
        <v>1994Q4</v>
      </c>
      <c r="B17" s="0" t="n">
        <f aca="false">'Input - history'!$B$105/'Input - history'!B17</f>
        <v>1.61772818121253</v>
      </c>
    </row>
    <row r="18" customFormat="false" ht="12.8" hidden="false" customHeight="false" outlineLevel="0" collapsed="false">
      <c r="A18" s="0" t="str">
        <f aca="false">'Input - history'!A18</f>
        <v>1995Q1</v>
      </c>
      <c r="B18" s="0" t="n">
        <f aca="false">'Input - history'!$B$105/'Input - history'!B18</f>
        <v>1.60595899470899</v>
      </c>
    </row>
    <row r="19" customFormat="false" ht="12.8" hidden="false" customHeight="false" outlineLevel="0" collapsed="false">
      <c r="A19" s="0" t="str">
        <f aca="false">'Input - history'!A19</f>
        <v>1995Q2</v>
      </c>
      <c r="B19" s="0" t="n">
        <f aca="false">'Input - history'!$B$105/'Input - history'!B19</f>
        <v>1.59331364829396</v>
      </c>
    </row>
    <row r="20" customFormat="false" ht="12.8" hidden="false" customHeight="false" outlineLevel="0" collapsed="false">
      <c r="A20" s="0" t="str">
        <f aca="false">'Input - history'!A20</f>
        <v>1995Q3</v>
      </c>
      <c r="B20" s="0" t="n">
        <f aca="false">'Input - history'!$B$105/'Input - history'!B20</f>
        <v>1.58602873938602</v>
      </c>
    </row>
    <row r="21" customFormat="false" ht="12.8" hidden="false" customHeight="false" outlineLevel="0" collapsed="false">
      <c r="A21" s="0" t="str">
        <f aca="false">'Input - history'!A21</f>
        <v>1995Q4</v>
      </c>
      <c r="B21" s="0" t="n">
        <f aca="false">'Input - history'!$B$105/'Input - history'!B21</f>
        <v>1.57778427550357</v>
      </c>
    </row>
    <row r="22" customFormat="false" ht="12.8" hidden="false" customHeight="false" outlineLevel="0" collapsed="false">
      <c r="A22" s="0" t="str">
        <f aca="false">'Input - history'!A22</f>
        <v>1996Q1</v>
      </c>
      <c r="B22" s="0" t="n">
        <f aca="false">'Input - history'!$B$105/'Input - history'!B22</f>
        <v>1.5615498392283</v>
      </c>
    </row>
    <row r="23" customFormat="false" ht="12.8" hidden="false" customHeight="false" outlineLevel="0" collapsed="false">
      <c r="A23" s="0" t="str">
        <f aca="false">'Input - history'!A23</f>
        <v>1996Q2</v>
      </c>
      <c r="B23" s="0" t="n">
        <f aca="false">'Input - history'!$B$105/'Input - history'!B23</f>
        <v>1.54959157626037</v>
      </c>
    </row>
    <row r="24" customFormat="false" ht="12.8" hidden="false" customHeight="false" outlineLevel="0" collapsed="false">
      <c r="A24" s="0" t="str">
        <f aca="false">'Input - history'!A24</f>
        <v>1996Q3</v>
      </c>
      <c r="B24" s="0" t="n">
        <f aca="false">'Input - history'!$B$105/'Input - history'!B24</f>
        <v>1.53976537729867</v>
      </c>
    </row>
    <row r="25" customFormat="false" ht="12.8" hidden="false" customHeight="false" outlineLevel="0" collapsed="false">
      <c r="A25" s="0" t="str">
        <f aca="false">'Input - history'!A25</f>
        <v>1996Q4</v>
      </c>
      <c r="B25" s="0" t="n">
        <f aca="false">'Input - history'!$B$105/'Input - history'!B25</f>
        <v>1.52621621621622</v>
      </c>
    </row>
    <row r="26" customFormat="false" ht="12.8" hidden="false" customHeight="false" outlineLevel="0" collapsed="false">
      <c r="A26" s="0" t="str">
        <f aca="false">'Input - history'!A26</f>
        <v>1997Q1</v>
      </c>
      <c r="B26" s="0" t="n">
        <f aca="false">'Input - history'!$B$105/'Input - history'!B26</f>
        <v>1.51953066332916</v>
      </c>
    </row>
    <row r="27" customFormat="false" ht="12.8" hidden="false" customHeight="false" outlineLevel="0" collapsed="false">
      <c r="A27" s="0" t="str">
        <f aca="false">'Input - history'!A27</f>
        <v>1997Q2</v>
      </c>
      <c r="B27" s="0" t="n">
        <f aca="false">'Input - history'!$B$105/'Input - history'!B27</f>
        <v>1.51573657927591</v>
      </c>
    </row>
    <row r="28" customFormat="false" ht="12.8" hidden="false" customHeight="false" outlineLevel="0" collapsed="false">
      <c r="A28" s="0" t="str">
        <f aca="false">'Input - history'!A28</f>
        <v>1997Q3</v>
      </c>
      <c r="B28" s="0" t="n">
        <f aca="false">'Input - history'!$B$105/'Input - history'!B28</f>
        <v>1.50633374689826</v>
      </c>
    </row>
    <row r="29" customFormat="false" ht="12.8" hidden="false" customHeight="false" outlineLevel="0" collapsed="false">
      <c r="A29" s="0" t="str">
        <f aca="false">'Input - history'!A29</f>
        <v>1997Q4</v>
      </c>
      <c r="B29" s="0" t="n">
        <f aca="false">'Input - history'!$B$105/'Input - history'!B29</f>
        <v>1.5007478368356</v>
      </c>
    </row>
    <row r="30" customFormat="false" ht="12.8" hidden="false" customHeight="false" outlineLevel="0" collapsed="false">
      <c r="A30" s="0" t="str">
        <f aca="false">'Input - history'!A30</f>
        <v>1998Q1</v>
      </c>
      <c r="B30" s="0" t="n">
        <f aca="false">'Input - history'!$B$105/'Input - history'!B30</f>
        <v>1.4988950617284</v>
      </c>
    </row>
    <row r="31" customFormat="false" ht="12.8" hidden="false" customHeight="false" outlineLevel="0" collapsed="false">
      <c r="A31" s="0" t="str">
        <f aca="false">'Input - history'!A31</f>
        <v>1998Q2</v>
      </c>
      <c r="B31" s="0" t="n">
        <f aca="false">'Input - history'!$B$105/'Input - history'!B31</f>
        <v>1.49152948402948</v>
      </c>
    </row>
    <row r="32" customFormat="false" ht="12.8" hidden="false" customHeight="false" outlineLevel="0" collapsed="false">
      <c r="A32" s="0" t="str">
        <f aca="false">'Input - history'!A32</f>
        <v>1998Q3</v>
      </c>
      <c r="B32" s="0" t="n">
        <f aca="false">'Input - history'!$B$105/'Input - history'!B32</f>
        <v>1.48514373088685</v>
      </c>
    </row>
    <row r="33" customFormat="false" ht="12.8" hidden="false" customHeight="false" outlineLevel="0" collapsed="false">
      <c r="A33" s="0" t="str">
        <f aca="false">'Input - history'!A33</f>
        <v>1998Q4</v>
      </c>
      <c r="B33" s="0" t="n">
        <f aca="false">'Input - history'!$B$105/'Input - history'!B33</f>
        <v>1.47701338199513</v>
      </c>
    </row>
    <row r="34" customFormat="false" ht="12.8" hidden="false" customHeight="false" outlineLevel="0" collapsed="false">
      <c r="A34" s="0" t="str">
        <f aca="false">'Input - history'!A34</f>
        <v>1999Q1</v>
      </c>
      <c r="B34" s="0" t="n">
        <f aca="false">'Input - history'!$B$105/'Input - history'!B34</f>
        <v>1.47342839805825</v>
      </c>
    </row>
    <row r="35" customFormat="false" ht="12.8" hidden="false" customHeight="false" outlineLevel="0" collapsed="false">
      <c r="A35" s="0" t="str">
        <f aca="false">'Input - history'!A35</f>
        <v>1999Q2</v>
      </c>
      <c r="B35" s="0" t="n">
        <f aca="false">'Input - history'!$B$105/'Input - history'!B35</f>
        <v>1.46277710843374</v>
      </c>
    </row>
    <row r="36" customFormat="false" ht="12.8" hidden="false" customHeight="false" outlineLevel="0" collapsed="false">
      <c r="A36" s="0" t="str">
        <f aca="false">'Input - history'!A36</f>
        <v>1999Q3</v>
      </c>
      <c r="B36" s="0" t="n">
        <f aca="false">'Input - history'!$B$105/'Input - history'!B36</f>
        <v>1.44708581644815</v>
      </c>
    </row>
    <row r="37" customFormat="false" ht="12.8" hidden="false" customHeight="false" outlineLevel="0" collapsed="false">
      <c r="A37" s="0" t="str">
        <f aca="false">'Input - history'!A37</f>
        <v>1999Q4</v>
      </c>
      <c r="B37" s="0" t="n">
        <f aca="false">'Input - history'!$B$105/'Input - history'!B37</f>
        <v>1.43851303317536</v>
      </c>
    </row>
    <row r="38" customFormat="false" ht="12.8" hidden="false" customHeight="false" outlineLevel="0" collapsed="false">
      <c r="A38" s="0" t="str">
        <f aca="false">'Input - history'!A38</f>
        <v>2000Q1</v>
      </c>
      <c r="B38" s="0" t="n">
        <f aca="false">'Input - history'!$B$105/'Input - history'!B38</f>
        <v>1.42000584795322</v>
      </c>
    </row>
    <row r="39" customFormat="false" ht="12.8" hidden="false" customHeight="false" outlineLevel="0" collapsed="false">
      <c r="A39" s="0" t="str">
        <f aca="false">'Input - history'!A39</f>
        <v>2000Q2</v>
      </c>
      <c r="B39" s="0" t="n">
        <f aca="false">'Input - history'!$B$105/'Input - history'!B39</f>
        <v>1.41011033681765</v>
      </c>
    </row>
    <row r="40" customFormat="false" ht="12.8" hidden="false" customHeight="false" outlineLevel="0" collapsed="false">
      <c r="A40" s="0" t="str">
        <f aca="false">'Input - history'!A40</f>
        <v>2000Q3</v>
      </c>
      <c r="B40" s="0" t="n">
        <f aca="false">'Input - history'!$B$105/'Input - history'!B40</f>
        <v>1.39873847926267</v>
      </c>
    </row>
    <row r="41" customFormat="false" ht="12.8" hidden="false" customHeight="false" outlineLevel="0" collapsed="false">
      <c r="A41" s="0" t="str">
        <f aca="false">'Input - history'!A41</f>
        <v>2000Q4</v>
      </c>
      <c r="B41" s="0" t="n">
        <f aca="false">'Input - history'!$B$105/'Input - history'!B41</f>
        <v>1.3907273768614</v>
      </c>
    </row>
    <row r="42" customFormat="false" ht="12.8" hidden="false" customHeight="false" outlineLevel="0" collapsed="false">
      <c r="A42" s="0" t="str">
        <f aca="false">'Input - history'!A42</f>
        <v>2001Q1</v>
      </c>
      <c r="B42" s="0" t="n">
        <f aca="false">'Input - history'!$B$105/'Input - history'!B42</f>
        <v>1.37888131743328</v>
      </c>
    </row>
    <row r="43" customFormat="false" ht="12.8" hidden="false" customHeight="false" outlineLevel="0" collapsed="false">
      <c r="A43" s="0" t="str">
        <f aca="false">'Input - history'!A43</f>
        <v>2001Q2</v>
      </c>
      <c r="B43" s="0" t="n">
        <f aca="false">'Input - history'!$B$105/'Input - history'!B43</f>
        <v>1.36646595385481</v>
      </c>
    </row>
    <row r="44" customFormat="false" ht="12.8" hidden="false" customHeight="false" outlineLevel="0" collapsed="false">
      <c r="A44" s="0" t="str">
        <f aca="false">'Input - history'!A44</f>
        <v>2001Q3</v>
      </c>
      <c r="B44" s="0" t="n">
        <f aca="false">'Input - history'!$B$105/'Input - history'!B44</f>
        <v>1.36339696799551</v>
      </c>
    </row>
    <row r="45" customFormat="false" ht="12.8" hidden="false" customHeight="false" outlineLevel="0" collapsed="false">
      <c r="A45" s="0" t="str">
        <f aca="false">'Input - history'!A45</f>
        <v>2001Q4</v>
      </c>
      <c r="B45" s="0" t="n">
        <f aca="false">'Input - history'!$B$105/'Input - history'!B45</f>
        <v>1.36877677564825</v>
      </c>
    </row>
    <row r="46" customFormat="false" ht="12.8" hidden="false" customHeight="false" outlineLevel="0" collapsed="false">
      <c r="A46" s="0" t="str">
        <f aca="false">'Input - history'!A46</f>
        <v>2002Q1</v>
      </c>
      <c r="B46" s="0" t="n">
        <f aca="false">'Input - history'!$B$105/'Input - history'!B46</f>
        <v>1.36034173669468</v>
      </c>
    </row>
    <row r="47" customFormat="false" ht="12.8" hidden="false" customHeight="false" outlineLevel="0" collapsed="false">
      <c r="A47" s="0" t="str">
        <f aca="false">'Input - history'!A47</f>
        <v>2002Q2</v>
      </c>
      <c r="B47" s="0" t="n">
        <f aca="false">'Input - history'!$B$105/'Input - history'!B47</f>
        <v>1.35201002227171</v>
      </c>
    </row>
    <row r="48" customFormat="false" ht="12.8" hidden="false" customHeight="false" outlineLevel="0" collapsed="false">
      <c r="A48" s="0" t="str">
        <f aca="false">'Input - history'!A48</f>
        <v>2002Q3</v>
      </c>
      <c r="B48" s="0" t="n">
        <f aca="false">'Input - history'!$B$105/'Input - history'!B48</f>
        <v>1.34303650442478</v>
      </c>
    </row>
    <row r="49" customFormat="false" ht="12.8" hidden="false" customHeight="false" outlineLevel="0" collapsed="false">
      <c r="A49" s="0" t="str">
        <f aca="false">'Input - history'!A49</f>
        <v>2002Q4</v>
      </c>
      <c r="B49" s="0" t="n">
        <f aca="false">'Input - history'!$B$105/'Input - history'!B49</f>
        <v>1.33564906490649</v>
      </c>
    </row>
    <row r="50" customFormat="false" ht="12.8" hidden="false" customHeight="false" outlineLevel="0" collapsed="false">
      <c r="A50" s="0" t="str">
        <f aca="false">'Input - history'!A50</f>
        <v>2003Q1</v>
      </c>
      <c r="B50" s="0" t="n">
        <f aca="false">'Input - history'!$B$105/'Input - history'!B50</f>
        <v>1.32039695486678</v>
      </c>
    </row>
    <row r="51" customFormat="false" ht="12.8" hidden="false" customHeight="false" outlineLevel="0" collapsed="false">
      <c r="A51" s="0" t="str">
        <f aca="false">'Input - history'!A51</f>
        <v>2003Q2</v>
      </c>
      <c r="B51" s="0" t="n">
        <f aca="false">'Input - history'!$B$105/'Input - history'!B51</f>
        <v>1.32616602949208</v>
      </c>
    </row>
    <row r="52" customFormat="false" ht="12.8" hidden="false" customHeight="false" outlineLevel="0" collapsed="false">
      <c r="A52" s="0" t="str">
        <f aca="false">'Input - history'!A52</f>
        <v>2003Q3</v>
      </c>
      <c r="B52" s="0" t="n">
        <f aca="false">'Input - history'!$B$105/'Input - history'!B52</f>
        <v>1.31183684494868</v>
      </c>
    </row>
    <row r="53" customFormat="false" ht="12.8" hidden="false" customHeight="false" outlineLevel="0" collapsed="false">
      <c r="A53" s="0" t="str">
        <f aca="false">'Input - history'!A53</f>
        <v>2003Q4</v>
      </c>
      <c r="B53" s="0" t="n">
        <f aca="false">'Input - history'!$B$105/'Input - history'!B53</f>
        <v>1.30900808625337</v>
      </c>
    </row>
    <row r="54" customFormat="false" ht="12.8" hidden="false" customHeight="false" outlineLevel="0" collapsed="false">
      <c r="A54" s="0" t="str">
        <f aca="false">'Input - history'!A54</f>
        <v>2004Q1</v>
      </c>
      <c r="B54" s="0" t="n">
        <f aca="false">'Input - history'!$B$105/'Input - history'!B54</f>
        <v>1.29781400320684</v>
      </c>
    </row>
    <row r="55" customFormat="false" ht="12.8" hidden="false" customHeight="false" outlineLevel="0" collapsed="false">
      <c r="A55" s="0" t="str">
        <f aca="false">'Input - history'!A55</f>
        <v>2004Q2</v>
      </c>
      <c r="B55" s="0" t="n">
        <f aca="false">'Input - history'!$B$105/'Input - history'!B55</f>
        <v>1.28544732662785</v>
      </c>
    </row>
    <row r="56" customFormat="false" ht="12.8" hidden="false" customHeight="false" outlineLevel="0" collapsed="false">
      <c r="A56" s="0" t="str">
        <f aca="false">'Input - history'!A56</f>
        <v>2004Q3</v>
      </c>
      <c r="B56" s="0" t="n">
        <f aca="false">'Input - history'!$B$105/'Input - history'!B56</f>
        <v>1.27935194942044</v>
      </c>
    </row>
    <row r="57" customFormat="false" ht="12.8" hidden="false" customHeight="false" outlineLevel="0" collapsed="false">
      <c r="A57" s="0" t="str">
        <f aca="false">'Input - history'!A57</f>
        <v>2004Q4</v>
      </c>
      <c r="B57" s="0" t="n">
        <f aca="false">'Input - history'!$B$105/'Input - history'!B57</f>
        <v>1.26667188315076</v>
      </c>
    </row>
    <row r="58" customFormat="false" ht="12.8" hidden="false" customHeight="false" outlineLevel="0" collapsed="false">
      <c r="A58" s="0" t="str">
        <f aca="false">'Input - history'!A58</f>
        <v>2005Q1</v>
      </c>
      <c r="B58" s="0" t="n">
        <f aca="false">'Input - history'!$B$105/'Input - history'!B58</f>
        <v>1.25748834800621</v>
      </c>
    </row>
    <row r="59" customFormat="false" ht="12.8" hidden="false" customHeight="false" outlineLevel="0" collapsed="false">
      <c r="A59" s="0" t="str">
        <f aca="false">'Input - history'!A59</f>
        <v>2005Q2</v>
      </c>
      <c r="B59" s="0" t="n">
        <f aca="false">'Input - history'!$B$105/'Input - history'!B59</f>
        <v>1.25359318533815</v>
      </c>
    </row>
    <row r="60" customFormat="false" ht="12.8" hidden="false" customHeight="false" outlineLevel="0" collapsed="false">
      <c r="A60" s="0" t="str">
        <f aca="false">'Input - history'!A60</f>
        <v>2005Q3</v>
      </c>
      <c r="B60" s="0" t="n">
        <f aca="false">'Input - history'!$B$105/'Input - history'!B60</f>
        <v>1.22143360160966</v>
      </c>
    </row>
    <row r="61" customFormat="false" ht="12.8" hidden="false" customHeight="false" outlineLevel="0" collapsed="false">
      <c r="A61" s="0" t="str">
        <f aca="false">'Input - history'!A61</f>
        <v>2005Q4</v>
      </c>
      <c r="B61" s="0" t="n">
        <f aca="false">'Input - history'!$B$105/'Input - history'!B61</f>
        <v>1.22574962140333</v>
      </c>
    </row>
    <row r="62" customFormat="false" ht="12.8" hidden="false" customHeight="false" outlineLevel="0" collapsed="false">
      <c r="A62" s="0" t="str">
        <f aca="false">'Input - history'!A62</f>
        <v>2006Q1</v>
      </c>
      <c r="B62" s="0" t="n">
        <f aca="false">'Input - history'!$B$105/'Input - history'!B62</f>
        <v>1.21592889334001</v>
      </c>
    </row>
    <row r="63" customFormat="false" ht="12.8" hidden="false" customHeight="false" outlineLevel="0" collapsed="false">
      <c r="A63" s="0" t="str">
        <f aca="false">'Input - history'!A63</f>
        <v>2006Q2</v>
      </c>
      <c r="B63" s="0" t="n">
        <f aca="false">'Input - history'!$B$105/'Input - history'!B63</f>
        <v>1.20327552031715</v>
      </c>
    </row>
    <row r="64" customFormat="false" ht="12.8" hidden="false" customHeight="false" outlineLevel="0" collapsed="false">
      <c r="A64" s="0" t="str">
        <f aca="false">'Input - history'!A64</f>
        <v>2006Q3</v>
      </c>
      <c r="B64" s="0" t="n">
        <f aca="false">'Input - history'!$B$105/'Input - history'!B64</f>
        <v>1.19734220907298</v>
      </c>
    </row>
    <row r="65" customFormat="false" ht="12.8" hidden="false" customHeight="false" outlineLevel="0" collapsed="false">
      <c r="A65" s="0" t="str">
        <f aca="false">'Input - history'!A65</f>
        <v>2006Q4</v>
      </c>
      <c r="B65" s="0" t="n">
        <f aca="false">'Input - history'!$B$105/'Input - history'!B65</f>
        <v>1.19557360905958</v>
      </c>
    </row>
    <row r="66" customFormat="false" ht="12.8" hidden="false" customHeight="false" outlineLevel="0" collapsed="false">
      <c r="A66" s="0" t="str">
        <f aca="false">'Input - history'!A66</f>
        <v>2007Q1</v>
      </c>
      <c r="B66" s="0" t="n">
        <f aca="false">'Input - history'!$B$105/'Input - history'!B66</f>
        <v>1.18283094969019</v>
      </c>
    </row>
    <row r="67" customFormat="false" ht="12.8" hidden="false" customHeight="false" outlineLevel="0" collapsed="false">
      <c r="A67" s="0" t="str">
        <f aca="false">'Input - history'!A67</f>
        <v>2007Q2</v>
      </c>
      <c r="B67" s="0" t="n">
        <f aca="false">'Input - history'!$B$105/'Input - history'!B67</f>
        <v>1.17172375189399</v>
      </c>
    </row>
    <row r="68" customFormat="false" ht="12.8" hidden="false" customHeight="false" outlineLevel="0" collapsed="false">
      <c r="A68" s="0" t="str">
        <f aca="false">'Input - history'!A68</f>
        <v>2007Q3</v>
      </c>
      <c r="B68" s="0" t="n">
        <f aca="false">'Input - history'!$B$105/'Input - history'!B68</f>
        <v>1.16434664607978</v>
      </c>
    </row>
    <row r="69" customFormat="false" ht="12.8" hidden="false" customHeight="false" outlineLevel="0" collapsed="false">
      <c r="A69" s="0" t="str">
        <f aca="false">'Input - history'!A69</f>
        <v>2007Q4</v>
      </c>
      <c r="B69" s="0" t="n">
        <f aca="false">'Input - history'!$B$105/'Input - history'!B69</f>
        <v>1.14838846981485</v>
      </c>
    </row>
    <row r="70" customFormat="false" ht="12.8" hidden="false" customHeight="false" outlineLevel="0" collapsed="false">
      <c r="A70" s="0" t="str">
        <f aca="false">'Input - history'!A70</f>
        <v>2008Q1</v>
      </c>
      <c r="B70" s="0" t="n">
        <f aca="false">'Input - history'!$B$105/'Input - history'!B70</f>
        <v>1.13761197106555</v>
      </c>
    </row>
    <row r="71" customFormat="false" ht="12.8" hidden="false" customHeight="false" outlineLevel="0" collapsed="false">
      <c r="A71" s="0" t="str">
        <f aca="false">'Input - history'!A71</f>
        <v>2008Q2</v>
      </c>
      <c r="B71" s="0" t="n">
        <f aca="false">'Input - history'!$B$105/'Input - history'!B71</f>
        <v>1.11660834256862</v>
      </c>
    </row>
    <row r="72" customFormat="false" ht="12.8" hidden="false" customHeight="false" outlineLevel="0" collapsed="false">
      <c r="A72" s="0" t="str">
        <f aca="false">'Input - history'!A72</f>
        <v>2008Q3</v>
      </c>
      <c r="B72" s="0" t="n">
        <f aca="false">'Input - history'!$B$105/'Input - history'!B72</f>
        <v>1.10939477423393</v>
      </c>
    </row>
    <row r="73" customFormat="false" ht="12.8" hidden="false" customHeight="false" outlineLevel="0" collapsed="false">
      <c r="A73" s="0" t="str">
        <f aca="false">'Input - history'!A73</f>
        <v>2008Q4</v>
      </c>
      <c r="B73" s="0" t="n">
        <f aca="false">'Input - history'!$B$105/'Input - history'!B73</f>
        <v>1.14864379038591</v>
      </c>
    </row>
    <row r="74" customFormat="false" ht="12.8" hidden="false" customHeight="false" outlineLevel="0" collapsed="false">
      <c r="A74" s="0" t="str">
        <f aca="false">'Input - history'!A74</f>
        <v>2009Q1</v>
      </c>
      <c r="B74" s="0" t="n">
        <f aca="false">'Input - history'!$B$105/'Input - history'!B74</f>
        <v>1.1427139462105</v>
      </c>
    </row>
    <row r="75" customFormat="false" ht="12.8" hidden="false" customHeight="false" outlineLevel="0" collapsed="false">
      <c r="A75" s="0" t="str">
        <f aca="false">'Input - history'!A75</f>
        <v>2009Q2</v>
      </c>
      <c r="B75" s="0" t="n">
        <f aca="false">'Input - history'!$B$105/'Input - history'!B75</f>
        <v>1.13050421341776</v>
      </c>
    </row>
    <row r="76" customFormat="false" ht="12.8" hidden="false" customHeight="false" outlineLevel="0" collapsed="false">
      <c r="A76" s="0" t="str">
        <f aca="false">'Input - history'!A76</f>
        <v>2009Q3</v>
      </c>
      <c r="B76" s="0" t="n">
        <f aca="false">'Input - history'!$B$105/'Input - history'!B76</f>
        <v>1.12489518718064</v>
      </c>
    </row>
    <row r="77" customFormat="false" ht="12.8" hidden="false" customHeight="false" outlineLevel="0" collapsed="false">
      <c r="A77" s="0" t="str">
        <f aca="false">'Input - history'!A77</f>
        <v>2009Q4</v>
      </c>
      <c r="B77" s="0" t="n">
        <f aca="false">'Input - history'!$B$105/'Input - history'!B77</f>
        <v>1.11720428623353</v>
      </c>
    </row>
    <row r="78" customFormat="false" ht="12.8" hidden="false" customHeight="false" outlineLevel="0" collapsed="false">
      <c r="A78" s="0" t="str">
        <f aca="false">'Input - history'!A78</f>
        <v>2010Q1</v>
      </c>
      <c r="B78" s="0" t="n">
        <f aca="false">'Input - history'!$B$105/'Input - history'!B78</f>
        <v>1.11717344596118</v>
      </c>
    </row>
    <row r="79" customFormat="false" ht="12.8" hidden="false" customHeight="false" outlineLevel="0" collapsed="false">
      <c r="A79" s="0" t="str">
        <f aca="false">'Input - history'!A79</f>
        <v>2010Q2</v>
      </c>
      <c r="B79" s="0" t="n">
        <f aca="false">'Input - history'!$B$105/'Input - history'!B79</f>
        <v>1.11796555232759</v>
      </c>
    </row>
    <row r="80" customFormat="false" ht="12.8" hidden="false" customHeight="false" outlineLevel="0" collapsed="false">
      <c r="A80" s="0" t="str">
        <f aca="false">'Input - history'!A80</f>
        <v>2010Q3</v>
      </c>
      <c r="B80" s="0" t="n">
        <f aca="false">'Input - history'!$B$105/'Input - history'!B80</f>
        <v>1.11245447256901</v>
      </c>
    </row>
    <row r="81" customFormat="false" ht="12.8" hidden="false" customHeight="false" outlineLevel="0" collapsed="false">
      <c r="A81" s="0" t="str">
        <f aca="false">'Input - history'!A81</f>
        <v>2010Q4</v>
      </c>
      <c r="B81" s="0" t="n">
        <f aca="false">'Input - history'!$B$105/'Input - history'!B81</f>
        <v>1.10136888130919</v>
      </c>
    </row>
    <row r="82" customFormat="false" ht="12.8" hidden="false" customHeight="false" outlineLevel="0" collapsed="false">
      <c r="A82" s="0" t="str">
        <f aca="false">'Input - history'!A82</f>
        <v>2011Q1</v>
      </c>
      <c r="B82" s="0" t="n">
        <f aca="false">'Input - history'!$B$105/'Input - history'!B82</f>
        <v>1.08866860350424</v>
      </c>
    </row>
    <row r="83" customFormat="false" ht="12.8" hidden="false" customHeight="false" outlineLevel="0" collapsed="false">
      <c r="A83" s="0" t="str">
        <f aca="false">'Input - history'!A83</f>
        <v>2011Q2</v>
      </c>
      <c r="B83" s="0" t="n">
        <f aca="false">'Input - history'!$B$105/'Input - history'!B83</f>
        <v>1.07996762156368</v>
      </c>
    </row>
    <row r="84" customFormat="false" ht="12.8" hidden="false" customHeight="false" outlineLevel="0" collapsed="false">
      <c r="A84" s="0" t="str">
        <f aca="false">'Input - history'!A84</f>
        <v>2011Q3</v>
      </c>
      <c r="B84" s="0" t="n">
        <f aca="false">'Input - history'!$B$105/'Input - history'!B84</f>
        <v>1.07122500838201</v>
      </c>
    </row>
    <row r="85" customFormat="false" ht="12.8" hidden="false" customHeight="false" outlineLevel="0" collapsed="false">
      <c r="A85" s="0" t="str">
        <f aca="false">'Input - history'!A85</f>
        <v>2011Q4</v>
      </c>
      <c r="B85" s="0" t="n">
        <f aca="false">'Input - history'!$B$105/'Input - history'!B85</f>
        <v>1.0690131854102</v>
      </c>
    </row>
    <row r="86" customFormat="false" ht="12.8" hidden="false" customHeight="false" outlineLevel="0" collapsed="false">
      <c r="A86" s="0" t="str">
        <f aca="false">'Input - history'!A86</f>
        <v>2012Q1</v>
      </c>
      <c r="B86" s="0" t="n">
        <f aca="false">'Input - history'!$B$105/'Input - history'!B86</f>
        <v>1.06097454405635</v>
      </c>
    </row>
    <row r="87" customFormat="false" ht="12.8" hidden="false" customHeight="false" outlineLevel="0" collapsed="false">
      <c r="A87" s="0" t="str">
        <f aca="false">'Input - history'!A87</f>
        <v>2012Q2</v>
      </c>
      <c r="B87" s="0" t="n">
        <f aca="false">'Input - history'!$B$105/'Input - history'!B87</f>
        <v>1.06208830141804</v>
      </c>
    </row>
    <row r="88" customFormat="false" ht="12.8" hidden="false" customHeight="false" outlineLevel="0" collapsed="false">
      <c r="A88" s="0" t="str">
        <f aca="false">'Input - history'!A88</f>
        <v>2012Q3</v>
      </c>
      <c r="B88" s="0" t="n">
        <f aca="false">'Input - history'!$B$105/'Input - history'!B88</f>
        <v>1.05070011769593</v>
      </c>
    </row>
    <row r="89" customFormat="false" ht="12.8" hidden="false" customHeight="false" outlineLevel="0" collapsed="false">
      <c r="A89" s="0" t="str">
        <f aca="false">'Input - history'!A89</f>
        <v>2012Q4</v>
      </c>
      <c r="B89" s="0" t="n">
        <f aca="false">'Input - history'!$B$105/'Input - history'!B89</f>
        <v>1.05042285813164</v>
      </c>
    </row>
    <row r="90" customFormat="false" ht="12.8" hidden="false" customHeight="false" outlineLevel="0" collapsed="false">
      <c r="A90" s="0" t="str">
        <f aca="false">'Input - history'!A90</f>
        <v>2013Q1</v>
      </c>
      <c r="B90" s="0" t="n">
        <f aca="false">'Input - history'!$B$105/'Input - history'!B90</f>
        <v>1.04553811707464</v>
      </c>
    </row>
    <row r="91" customFormat="false" ht="12.8" hidden="false" customHeight="false" outlineLevel="0" collapsed="false">
      <c r="A91" s="0" t="str">
        <f aca="false">'Input - history'!A91</f>
        <v>2013Q2</v>
      </c>
      <c r="B91" s="0" t="n">
        <f aca="false">'Input - history'!$B$105/'Input - history'!B91</f>
        <v>1.04401869440157</v>
      </c>
    </row>
    <row r="92" customFormat="false" ht="12.8" hidden="false" customHeight="false" outlineLevel="0" collapsed="false">
      <c r="A92" s="0" t="str">
        <f aca="false">'Input - history'!A92</f>
        <v>2013Q3</v>
      </c>
      <c r="B92" s="0" t="n">
        <f aca="false">'Input - history'!$B$105/'Input - history'!B92</f>
        <v>1.03870421306139</v>
      </c>
    </row>
    <row r="93" customFormat="false" ht="12.8" hidden="false" customHeight="false" outlineLevel="0" collapsed="false">
      <c r="A93" s="0" t="str">
        <f aca="false">'Input - history'!A93</f>
        <v>2013Q4</v>
      </c>
      <c r="B93" s="0" t="n">
        <f aca="false">'Input - history'!$B$105/'Input - history'!B93</f>
        <v>1.0346148438199</v>
      </c>
    </row>
    <row r="94" customFormat="false" ht="12.8" hidden="false" customHeight="false" outlineLevel="0" collapsed="false">
      <c r="A94" s="0" t="str">
        <f aca="false">'Input - history'!A94</f>
        <v>2014Q1</v>
      </c>
      <c r="B94" s="0" t="n">
        <f aca="false">'Input - history'!$B$105/'Input - history'!B94</f>
        <v>1.02981890665423</v>
      </c>
    </row>
    <row r="95" customFormat="false" ht="12.8" hidden="false" customHeight="false" outlineLevel="0" collapsed="false">
      <c r="A95" s="0" t="str">
        <f aca="false">'Input - history'!A95</f>
        <v>2014Q2</v>
      </c>
      <c r="B95" s="0" t="n">
        <f aca="false">'Input - history'!$B$105/'Input - history'!B95</f>
        <v>1.02305896826601</v>
      </c>
    </row>
    <row r="96" customFormat="false" ht="12.8" hidden="false" customHeight="false" outlineLevel="0" collapsed="false">
      <c r="A96" s="0" t="str">
        <f aca="false">'Input - history'!A96</f>
        <v>2014Q3</v>
      </c>
      <c r="B96" s="0" t="n">
        <f aca="false">'Input - history'!$B$105/'Input - history'!B96</f>
        <v>1.02186208579869</v>
      </c>
    </row>
    <row r="97" customFormat="false" ht="12.8" hidden="false" customHeight="false" outlineLevel="0" collapsed="false">
      <c r="A97" s="0" t="str">
        <f aca="false">'Input - history'!A97</f>
        <v>2014Q4</v>
      </c>
      <c r="B97" s="0" t="n">
        <f aca="false">'Input - history'!$B$105/'Input - history'!B97</f>
        <v>1.02766585972812</v>
      </c>
    </row>
    <row r="98" customFormat="false" ht="12.8" hidden="false" customHeight="false" outlineLevel="0" collapsed="false">
      <c r="A98" s="0" t="str">
        <f aca="false">'Input - history'!A98</f>
        <v>2015Q1</v>
      </c>
      <c r="B98" s="0" t="n">
        <f aca="false">'Input - history'!$B$105/'Input - history'!B98</f>
        <v>1.02895050193017</v>
      </c>
    </row>
    <row r="99" customFormat="false" ht="12.8" hidden="false" customHeight="false" outlineLevel="0" collapsed="false">
      <c r="A99" s="0" t="str">
        <f aca="false">'Input - history'!A99</f>
        <v>2015Q2</v>
      </c>
      <c r="B99" s="0" t="n">
        <f aca="false">'Input - history'!$B$105/'Input - history'!B99</f>
        <v>1.02275302313631</v>
      </c>
    </row>
    <row r="100" customFormat="false" ht="12.8" hidden="false" customHeight="false" outlineLevel="0" collapsed="false">
      <c r="A100" s="0" t="str">
        <f aca="false">'Input - history'!A100</f>
        <v>2015Q3</v>
      </c>
      <c r="B100" s="0" t="n">
        <f aca="false">'Input - history'!$B$105/'Input - history'!B100</f>
        <v>1.02254629064249</v>
      </c>
    </row>
    <row r="101" customFormat="false" ht="12.8" hidden="false" customHeight="false" outlineLevel="0" collapsed="false">
      <c r="A101" s="0" t="str">
        <f aca="false">'Input - history'!A101</f>
        <v>2015Q4</v>
      </c>
      <c r="B101" s="0" t="n">
        <f aca="false">'Input - history'!$B$105/'Input - history'!B101</f>
        <v>1.02091689580653</v>
      </c>
    </row>
    <row r="102" customFormat="false" ht="12.8" hidden="false" customHeight="false" outlineLevel="0" collapsed="false">
      <c r="A102" s="0" t="str">
        <f aca="false">'Input - history'!A102</f>
        <v>2016Q1</v>
      </c>
      <c r="B102" s="0" t="n">
        <f aca="false">'Input - history'!$B$105/'Input - history'!B102</f>
        <v>1.01992204235587</v>
      </c>
    </row>
    <row r="103" customFormat="false" ht="12.8" hidden="false" customHeight="false" outlineLevel="0" collapsed="false">
      <c r="A103" s="0" t="str">
        <f aca="false">'Input - history'!A103</f>
        <v>2016Q2</v>
      </c>
      <c r="B103" s="0" t="n">
        <f aca="false">'Input - history'!$B$105/'Input - history'!B103</f>
        <v>1.01242067694566</v>
      </c>
    </row>
    <row r="104" customFormat="false" ht="12.8" hidden="false" customHeight="false" outlineLevel="0" collapsed="false">
      <c r="A104" s="0" t="str">
        <f aca="false">'Input - history'!A104</f>
        <v>2016Q3</v>
      </c>
      <c r="B104" s="0" t="n">
        <f aca="false">'Input - history'!$B$105/'Input - history'!B104</f>
        <v>1.00753093283985</v>
      </c>
    </row>
    <row r="105" customFormat="false" ht="12.8" hidden="false" customHeight="false" outlineLevel="0" collapsed="false">
      <c r="A105" s="0" t="str">
        <f aca="false">'Input - history'!A105</f>
        <v>2016Q4</v>
      </c>
      <c r="B105" s="0" t="n">
        <f aca="false">'Input - history'!$B$105/'Input - history'!B105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025" min="1" style="0" width="11.27"/>
  </cols>
  <sheetData>
    <row r="1" customFormat="false" ht="12.8" hidden="false" customHeight="false" outlineLevel="0" collapsed="false">
      <c r="A1" s="0" t="s">
        <v>0</v>
      </c>
      <c r="B1" s="0" t="str">
        <f aca="false">'Input - history'!C1</f>
        <v>GDP</v>
      </c>
      <c r="C1" s="0" t="str">
        <f aca="false">'Input - history'!D1</f>
        <v>PI</v>
      </c>
      <c r="D1" s="0" t="str">
        <f aca="false">'Input - history'!E1</f>
        <v>U</v>
      </c>
      <c r="E1" s="0" t="str">
        <f aca="false">'Input - history'!F1</f>
        <v>IP</v>
      </c>
      <c r="F1" s="0" t="str">
        <f aca="false">'Input - history'!G1</f>
        <v>HPIr</v>
      </c>
      <c r="G1" s="0" t="str">
        <f aca="false">'Input - history'!H1</f>
        <v>HPIc</v>
      </c>
      <c r="H1" s="0" t="str">
        <f aca="false">'Input - history'!I1</f>
        <v>FEDR</v>
      </c>
      <c r="I1" s="0" t="s">
        <v>147</v>
      </c>
      <c r="J1" s="0" t="s">
        <v>131</v>
      </c>
      <c r="K1" s="0" t="s">
        <v>148</v>
      </c>
      <c r="L1" s="0" t="s">
        <v>133</v>
      </c>
    </row>
    <row r="2" customFormat="false" ht="12.8" hidden="false" customHeight="false" outlineLevel="0" collapsed="false">
      <c r="A2" s="0" t="str">
        <f aca="false">IF('Input - history'!A2="","",'Input - history'!A2)</f>
        <v>1991Q1</v>
      </c>
      <c r="B2" s="0" t="n">
        <f aca="false">IF('Input - history'!C2="","",LN('Input - history'!C2))</f>
        <v>9.08993389811308</v>
      </c>
      <c r="C2" s="0" t="n">
        <f aca="false">IF('Input - history'!D2="","",LN('Input - history'!D2*Escsount!$B2))</f>
        <v>9.10201867739097</v>
      </c>
      <c r="D2" s="0" t="n">
        <f aca="false">IF('Input - history'!E2="","",LN('Input - history'!E2))</f>
        <v>1.88706964903238</v>
      </c>
      <c r="E2" s="0" t="n">
        <f aca="false">IF('Input - history'!F2="","",LN('Input - history'!F2*Escsount!$B2))</f>
        <v>4.69224951637482</v>
      </c>
      <c r="F2" s="0" t="n">
        <f aca="false">IF('Input - history'!G2="","",LN('Input - history'!G2*Escsount!$B2))</f>
        <v>4.91597079229553</v>
      </c>
      <c r="G2" s="0" t="str">
        <f aca="false">IF('Input - history'!H2="","",LN('Input - history'!H2*Escsount!$B2))</f>
        <v/>
      </c>
      <c r="H2" s="0" t="n">
        <f aca="false">IF('Input - history'!I2="","",'Input - history'!I2)</f>
        <v>6.43</v>
      </c>
      <c r="I2" s="0" t="n">
        <f aca="false">-NORMSINV('Input - history'!J2)</f>
        <v>1.92258650611303</v>
      </c>
      <c r="J2" s="0" t="n">
        <f aca="false">'I comp'!D2</f>
        <v>-0.0636771091406567</v>
      </c>
      <c r="K2" s="0" t="n">
        <f aca="false">-NORMSINV('Input - history'!L2)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IF('Input - history'!A3="","",'Input - history'!A3)</f>
        <v>1991Q2</v>
      </c>
      <c r="B3" s="0" t="n">
        <f aca="false">IF('Input - history'!C3="","",LN('Input - history'!C3))</f>
        <v>9.09766427368794</v>
      </c>
      <c r="C3" s="0" t="n">
        <f aca="false">IF('Input - history'!D3="","",LN('Input - history'!D3*Escsount!$B3))</f>
        <v>9.10496990095835</v>
      </c>
      <c r="D3" s="0" t="n">
        <f aca="false">IF('Input - history'!E3="","",LN('Input - history'!E3))</f>
        <v>1.91692261218206</v>
      </c>
      <c r="E3" s="0" t="n">
        <f aca="false">IF('Input - history'!F3="","",LN('Input - history'!F3*Escsount!$B3))</f>
        <v>4.68945604848752</v>
      </c>
      <c r="F3" s="0" t="n">
        <f aca="false">IF('Input - history'!G3="","",LN('Input - history'!G3*Escsount!$B3))</f>
        <v>4.90763601847215</v>
      </c>
      <c r="G3" s="0" t="str">
        <f aca="false">IF('Input - history'!H3="","",LN('Input - history'!H3*Escsount!$B3))</f>
        <v/>
      </c>
      <c r="H3" s="0" t="n">
        <f aca="false">IF('Input - history'!I3="","",'Input - history'!I3)</f>
        <v>5.86</v>
      </c>
      <c r="I3" s="0" t="n">
        <f aca="false">-NORMSINV('Input - history'!J3)</f>
        <v>1.86623424414111</v>
      </c>
      <c r="J3" s="0" t="n">
        <f aca="false">'I comp'!D3</f>
        <v>-0.0550567902309083</v>
      </c>
      <c r="K3" s="0" t="n">
        <f aca="false">-NORMSINV('Input - history'!L3)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IF('Input - history'!A4="","",'Input - history'!A4)</f>
        <v>1991Q3</v>
      </c>
      <c r="B4" s="0" t="n">
        <f aca="false">IF('Input - history'!C4="","",LN('Input - history'!C4))</f>
        <v>9.10245444793507</v>
      </c>
      <c r="C4" s="0" t="n">
        <f aca="false">IF('Input - history'!D4="","",LN('Input - history'!D4*Escsount!$B4))</f>
        <v>9.10765174139755</v>
      </c>
      <c r="D4" s="0" t="n">
        <f aca="false">IF('Input - history'!E4="","",LN('Input - history'!E4))</f>
        <v>1.93152141160321</v>
      </c>
      <c r="E4" s="0" t="n">
        <f aca="false">IF('Input - history'!F4="","",LN('Input - history'!F4*Escsount!$B4))</f>
        <v>4.69541816267702</v>
      </c>
      <c r="F4" s="0" t="n">
        <f aca="false">IF('Input - history'!G4="","",LN('Input - history'!G4*Escsount!$B4))</f>
        <v>4.90465466298409</v>
      </c>
      <c r="G4" s="0" t="str">
        <f aca="false">IF('Input - history'!H4="","",LN('Input - history'!H4*Escsount!$B4))</f>
        <v/>
      </c>
      <c r="H4" s="0" t="n">
        <f aca="false">IF('Input - history'!I4="","",'Input - history'!I4)</f>
        <v>5.64</v>
      </c>
      <c r="I4" s="0" t="n">
        <f aca="false">-NORMSINV('Input - history'!J4)</f>
        <v>1.85420665749484</v>
      </c>
      <c r="J4" s="0" t="n">
        <f aca="false">'I comp'!D4</f>
        <v>-0.0657820316261822</v>
      </c>
      <c r="K4" s="0" t="n">
        <f aca="false">-NORMSINV('Input - history'!L4)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IF('Input - history'!A5="","",'Input - history'!A5)</f>
        <v>1991Q4</v>
      </c>
      <c r="B5" s="0" t="n">
        <f aca="false">IF('Input - history'!C5="","",LN('Input - history'!C5))</f>
        <v>9.1068004203078</v>
      </c>
      <c r="C5" s="0" t="n">
        <f aca="false">IF('Input - history'!D5="","",LN('Input - history'!D5*Escsount!$B5))</f>
        <v>9.11440532946049</v>
      </c>
      <c r="D5" s="0" t="n">
        <f aca="false">IF('Input - history'!E5="","",LN('Input - history'!E5))</f>
        <v>1.96009478404727</v>
      </c>
      <c r="E5" s="0" t="n">
        <f aca="false">IF('Input - history'!F5="","",LN('Input - history'!F5*Escsount!$B5))</f>
        <v>4.68872107800374</v>
      </c>
      <c r="F5" s="0" t="n">
        <f aca="false">IF('Input - history'!G5="","",LN('Input - history'!G5*Escsount!$B5))</f>
        <v>4.89567089991833</v>
      </c>
      <c r="G5" s="0" t="str">
        <f aca="false">IF('Input - history'!H5="","",LN('Input - history'!H5*Escsount!$B5))</f>
        <v/>
      </c>
      <c r="H5" s="0" t="n">
        <f aca="false">IF('Input - history'!I5="","",'Input - history'!I5)</f>
        <v>4.82</v>
      </c>
      <c r="I5" s="0" t="n">
        <f aca="false">-NORMSINV('Input - history'!J5)</f>
        <v>1.85007320005525</v>
      </c>
      <c r="J5" s="0" t="n">
        <f aca="false">'I comp'!D5</f>
        <v>-0.0617035881587017</v>
      </c>
      <c r="K5" s="0" t="n">
        <f aca="false">-NORMSINV('Input - history'!L5)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IF('Input - history'!A6="","",'Input - history'!A6)</f>
        <v>1992Q1</v>
      </c>
      <c r="B6" s="0" t="n">
        <f aca="false">IF('Input - history'!C6="","",LN('Input - history'!C6))</f>
        <v>9.11855397634547</v>
      </c>
      <c r="C6" s="0" t="n">
        <f aca="false">IF('Input - history'!D6="","",LN('Input - history'!D6*Escsount!$B6))</f>
        <v>9.13030791806628</v>
      </c>
      <c r="D6" s="0" t="n">
        <f aca="false">IF('Input - history'!E6="","",LN('Input - history'!E6))</f>
        <v>2.00148000021012</v>
      </c>
      <c r="E6" s="0" t="n">
        <f aca="false">IF('Input - history'!F6="","",LN('Input - history'!F6*Escsount!$B6))</f>
        <v>4.68092962839339</v>
      </c>
      <c r="F6" s="0" t="n">
        <f aca="false">IF('Input - history'!G6="","",LN('Input - history'!G6*Escsount!$B6))</f>
        <v>4.89075534290058</v>
      </c>
      <c r="G6" s="0" t="str">
        <f aca="false">IF('Input - history'!H6="","",LN('Input - history'!H6*Escsount!$B6))</f>
        <v/>
      </c>
      <c r="H6" s="0" t="n">
        <f aca="false">IF('Input - history'!I6="","",'Input - history'!I6)</f>
        <v>4.02</v>
      </c>
      <c r="I6" s="0" t="n">
        <f aca="false">-NORMSINV('Input - history'!J6)</f>
        <v>1.86243499686608</v>
      </c>
      <c r="J6" s="0" t="n">
        <f aca="false">'I comp'!D6</f>
        <v>-0.0642590213608129</v>
      </c>
      <c r="K6" s="0" t="n">
        <f aca="false">-NORMSINV('Input - history'!L6)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IF('Input - history'!A7="","",'Input - history'!A7)</f>
        <v>1992Q2</v>
      </c>
      <c r="B7" s="0" t="n">
        <f aca="false">IF('Input - history'!C7="","",LN('Input - history'!C7))</f>
        <v>9.12950985406163</v>
      </c>
      <c r="C7" s="0" t="n">
        <f aca="false">IF('Input - history'!D7="","",LN('Input - history'!D7*Escsount!$B7))</f>
        <v>9.14167488861719</v>
      </c>
      <c r="D7" s="0" t="n">
        <f aca="false">IF('Input - history'!E7="","",LN('Input - history'!E7))</f>
        <v>2.02814824729229</v>
      </c>
      <c r="E7" s="0" t="n">
        <f aca="false">IF('Input - history'!F7="","",LN('Input - history'!F7*Escsount!$B7))</f>
        <v>4.69106900660518</v>
      </c>
      <c r="F7" s="0" t="n">
        <f aca="false">IF('Input - history'!G7="","",LN('Input - history'!G7*Escsount!$B7))</f>
        <v>4.88608167070078</v>
      </c>
      <c r="G7" s="0" t="str">
        <f aca="false">IF('Input - history'!H7="","",LN('Input - history'!H7*Escsount!$B7))</f>
        <v/>
      </c>
      <c r="H7" s="0" t="n">
        <f aca="false">IF('Input - history'!I7="","",'Input - history'!I7)</f>
        <v>3.77</v>
      </c>
      <c r="I7" s="0" t="n">
        <f aca="false">-NORMSINV('Input - history'!J7)</f>
        <v>1.87625553189369</v>
      </c>
      <c r="J7" s="0" t="n">
        <f aca="false">'I comp'!D7</f>
        <v>-0.0669225330601611</v>
      </c>
      <c r="K7" s="0" t="n">
        <f aca="false">-NORMSINV('Input - history'!L7)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IF('Input - history'!A8="","",'Input - history'!A8)</f>
        <v>1992Q3</v>
      </c>
      <c r="B8" s="0" t="n">
        <f aca="false">IF('Input - history'!C8="","",LN('Input - history'!C8))</f>
        <v>9.13918802764809</v>
      </c>
      <c r="C8" s="0" t="n">
        <f aca="false">IF('Input - history'!D8="","",LN('Input - history'!D8*Escsount!$B8))</f>
        <v>9.14573103958126</v>
      </c>
      <c r="D8" s="0" t="n">
        <f aca="false">IF('Input - history'!E8="","",LN('Input - history'!E8))</f>
        <v>2.02814824729229</v>
      </c>
      <c r="E8" s="0" t="n">
        <f aca="false">IF('Input - history'!F8="","",LN('Input - history'!F8*Escsount!$B8))</f>
        <v>4.69141061866649</v>
      </c>
      <c r="F8" s="0" t="n">
        <f aca="false">IF('Input - history'!G8="","",LN('Input - history'!G8*Escsount!$B8))</f>
        <v>4.87752862581591</v>
      </c>
      <c r="G8" s="0" t="str">
        <f aca="false">IF('Input - history'!H8="","",LN('Input - history'!H8*Escsount!$B8))</f>
        <v/>
      </c>
      <c r="H8" s="0" t="n">
        <f aca="false">IF('Input - history'!I8="","",'Input - history'!I8)</f>
        <v>3.26</v>
      </c>
      <c r="I8" s="0" t="n">
        <f aca="false">-NORMSINV('Input - history'!J8)</f>
        <v>1.89578711772097</v>
      </c>
      <c r="J8" s="0" t="n">
        <f aca="false">'I comp'!D8</f>
        <v>-0.0977418300520764</v>
      </c>
      <c r="K8" s="0" t="n">
        <f aca="false">-NORMSINV('Input - history'!L8)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IF('Input - history'!A9="","",'Input - history'!A9)</f>
        <v>1992Q4</v>
      </c>
      <c r="B9" s="0" t="n">
        <f aca="false">IF('Input - history'!C9="","",LN('Input - history'!C9))</f>
        <v>9.14915621865119</v>
      </c>
      <c r="C9" s="0" t="n">
        <f aca="false">IF('Input - history'!D9="","",LN('Input - history'!D9*Escsount!$B9))</f>
        <v>9.15071943606922</v>
      </c>
      <c r="D9" s="0" t="n">
        <f aca="false">IF('Input - history'!E9="","",LN('Input - history'!E9))</f>
        <v>2.00148000021012</v>
      </c>
      <c r="E9" s="0" t="n">
        <f aca="false">IF('Input - history'!F9="","",LN('Input - history'!F9*Escsount!$B9))</f>
        <v>4.69355133510476</v>
      </c>
      <c r="F9" s="0" t="n">
        <f aca="false">IF('Input - history'!G9="","",LN('Input - history'!G9*Escsount!$B9))</f>
        <v>4.872984118035</v>
      </c>
      <c r="G9" s="0" t="str">
        <f aca="false">IF('Input - history'!H9="","",LN('Input - history'!H9*Escsount!$B9))</f>
        <v/>
      </c>
      <c r="H9" s="0" t="n">
        <f aca="false">IF('Input - history'!I9="","",'Input - history'!I9)</f>
        <v>3.04</v>
      </c>
      <c r="I9" s="0" t="n">
        <f aca="false">-NORMSINV('Input - history'!J9)</f>
        <v>1.91547464225294</v>
      </c>
      <c r="J9" s="0" t="n">
        <f aca="false">'I comp'!D9</f>
        <v>-0.0946963389843386</v>
      </c>
      <c r="K9" s="0" t="n">
        <f aca="false">-NORMSINV('Input - history'!L9)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IF('Input - history'!A10="","",'Input - history'!A10)</f>
        <v>1993Q1</v>
      </c>
      <c r="B10" s="0" t="n">
        <f aca="false">IF('Input - history'!C10="","",LN('Input - history'!C10))</f>
        <v>9.1510255170405</v>
      </c>
      <c r="C10" s="0" t="n">
        <f aca="false">IF('Input - history'!D10="","",LN('Input - history'!D10*Escsount!$B10))</f>
        <v>9.14990991823219</v>
      </c>
      <c r="D10" s="0" t="n">
        <f aca="false">IF('Input - history'!E10="","",LN('Input - history'!E10))</f>
        <v>1.96009478404727</v>
      </c>
      <c r="E10" s="0" t="n">
        <f aca="false">IF('Input - history'!F10="","",LN('Input - history'!F10*Escsount!$B10))</f>
        <v>4.69545310091505</v>
      </c>
      <c r="F10" s="0" t="n">
        <f aca="false">IF('Input - history'!G10="","",LN('Input - history'!G10*Escsount!$B10))</f>
        <v>4.86962997621217</v>
      </c>
      <c r="G10" s="0" t="str">
        <f aca="false">IF('Input - history'!H10="","",LN('Input - history'!H10*Escsount!$B10))</f>
        <v/>
      </c>
      <c r="H10" s="0" t="n">
        <f aca="false">IF('Input - history'!I10="","",'Input - history'!I10)</f>
        <v>3.04</v>
      </c>
      <c r="I10" s="0" t="n">
        <f aca="false">-NORMSINV('Input - history'!J10)</f>
        <v>1.922080733055</v>
      </c>
      <c r="J10" s="0" t="n">
        <f aca="false">'I comp'!D10</f>
        <v>-0.0757161819727868</v>
      </c>
      <c r="K10" s="0" t="n">
        <f aca="false">-NORMSINV('Input - history'!L10)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IF('Input - history'!A11="","",'Input - history'!A11)</f>
        <v>1993Q2</v>
      </c>
      <c r="B11" s="0" t="n">
        <f aca="false">IF('Input - history'!C11="","",LN('Input - history'!C11))</f>
        <v>9.15695014371664</v>
      </c>
      <c r="C11" s="0" t="n">
        <f aca="false">IF('Input - history'!D11="","",LN('Input - history'!D11*Escsount!$B11))</f>
        <v>9.15528185548876</v>
      </c>
      <c r="D11" s="0" t="n">
        <f aca="false">IF('Input - history'!E11="","",LN('Input - history'!E11))</f>
        <v>1.96009478404727</v>
      </c>
      <c r="E11" s="0" t="n">
        <f aca="false">IF('Input - history'!F11="","",LN('Input - history'!F11*Escsount!$B11))</f>
        <v>4.6905652461811</v>
      </c>
      <c r="F11" s="0" t="n">
        <f aca="false">IF('Input - history'!G11="","",LN('Input - history'!G11*Escsount!$B11))</f>
        <v>4.86592239055034</v>
      </c>
      <c r="G11" s="0" t="str">
        <f aca="false">IF('Input - history'!H11="","",LN('Input - history'!H11*Escsount!$B11))</f>
        <v/>
      </c>
      <c r="H11" s="0" t="n">
        <f aca="false">IF('Input - history'!I11="","",'Input - history'!I11)</f>
        <v>3</v>
      </c>
      <c r="I11" s="0" t="n">
        <f aca="false">-NORMSINV('Input - history'!J11)</f>
        <v>1.93758888176256</v>
      </c>
      <c r="J11" s="0" t="n">
        <f aca="false">'I comp'!D11</f>
        <v>-0.0961135825757471</v>
      </c>
      <c r="K11" s="0" t="n">
        <f aca="false">-NORMSINV('Input - history'!L11)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IF('Input - history'!A12="","",'Input - history'!A12)</f>
        <v>1993Q3</v>
      </c>
      <c r="B12" s="0" t="n">
        <f aca="false">IF('Input - history'!C12="","",LN('Input - history'!C12))</f>
        <v>9.16181167362159</v>
      </c>
      <c r="C12" s="0" t="n">
        <f aca="false">IF('Input - history'!D12="","",LN('Input - history'!D12*Escsount!$B12))</f>
        <v>9.15758236593021</v>
      </c>
      <c r="D12" s="0" t="n">
        <f aca="false">IF('Input - history'!E12="","",LN('Input - history'!E12))</f>
        <v>1.91692261218206</v>
      </c>
      <c r="E12" s="0" t="n">
        <f aca="false">IF('Input - history'!F12="","",LN('Input - history'!F12*Escsount!$B12))</f>
        <v>4.68973804505472</v>
      </c>
      <c r="F12" s="0" t="n">
        <f aca="false">IF('Input - history'!G12="","",LN('Input - history'!G12*Escsount!$B12))</f>
        <v>4.86805988639524</v>
      </c>
      <c r="G12" s="0" t="str">
        <f aca="false">IF('Input - history'!H12="","",LN('Input - history'!H12*Escsount!$B12))</f>
        <v/>
      </c>
      <c r="H12" s="0" t="n">
        <f aca="false">IF('Input - history'!I12="","",'Input - history'!I12)</f>
        <v>3.06</v>
      </c>
      <c r="I12" s="0" t="n">
        <f aca="false">-NORMSINV('Input - history'!J12)</f>
        <v>1.94330928768739</v>
      </c>
      <c r="J12" s="0" t="n">
        <f aca="false">'I comp'!D12</f>
        <v>-0.076174759002492</v>
      </c>
      <c r="K12" s="0" t="n">
        <f aca="false">-NORMSINV('Input - history'!L12)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IF('Input - history'!A13="","",'Input - history'!A13)</f>
        <v>1993Q4</v>
      </c>
      <c r="B13" s="0" t="n">
        <f aca="false">IF('Input - history'!C13="","",LN('Input - history'!C13))</f>
        <v>9.17507582287587</v>
      </c>
      <c r="C13" s="0" t="n">
        <f aca="false">IF('Input - history'!D13="","",LN('Input - history'!D13*Escsount!$B13))</f>
        <v>9.16235000035153</v>
      </c>
      <c r="D13" s="0" t="n">
        <f aca="false">IF('Input - history'!E13="","",LN('Input - history'!E13))</f>
        <v>1.88706964903238</v>
      </c>
      <c r="E13" s="0" t="n">
        <f aca="false">IF('Input - history'!F13="","",LN('Input - history'!F13*Escsount!$B13))</f>
        <v>4.69580469613333</v>
      </c>
      <c r="F13" s="0" t="n">
        <f aca="false">IF('Input - history'!G13="","",LN('Input - history'!G13*Escsount!$B13))</f>
        <v>4.8660627549717</v>
      </c>
      <c r="G13" s="0" t="str">
        <f aca="false">IF('Input - history'!H13="","",LN('Input - history'!H13*Escsount!$B13))</f>
        <v/>
      </c>
      <c r="H13" s="0" t="n">
        <f aca="false">IF('Input - history'!I13="","",'Input - history'!I13)</f>
        <v>2.99</v>
      </c>
      <c r="I13" s="0" t="n">
        <f aca="false">-NORMSINV('Input - history'!J13)</f>
        <v>1.98434493580729</v>
      </c>
      <c r="J13" s="0" t="n">
        <f aca="false">'I comp'!D13</f>
        <v>-0.0749704129240675</v>
      </c>
      <c r="K13" s="0" t="n">
        <f aca="false">-NORMSINV('Input - history'!L13)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IF('Input - history'!A14="","",'Input - history'!A14)</f>
        <v>1994Q1</v>
      </c>
      <c r="B14" s="0" t="n">
        <f aca="false">IF('Input - history'!C14="","",LN('Input - history'!C14))</f>
        <v>9.18483793156376</v>
      </c>
      <c r="C14" s="0" t="n">
        <f aca="false">IF('Input - history'!D14="","",LN('Input - history'!D14*Escsount!$B14))</f>
        <v>9.1658246149778</v>
      </c>
      <c r="D14" s="0" t="n">
        <f aca="false">IF('Input - history'!E14="","",LN('Input - history'!E14))</f>
        <v>1.88706964903238</v>
      </c>
      <c r="E14" s="0" t="n">
        <f aca="false">IF('Input - history'!F14="","",LN('Input - history'!F14*Escsount!$B14))</f>
        <v>4.70282068349463</v>
      </c>
      <c r="F14" s="0" t="n">
        <f aca="false">IF('Input - history'!G14="","",LN('Input - history'!G14*Escsount!$B14))</f>
        <v>4.86799800403447</v>
      </c>
      <c r="G14" s="0" t="str">
        <f aca="false">IF('Input - history'!H14="","",LN('Input - history'!H14*Escsount!$B14))</f>
        <v/>
      </c>
      <c r="H14" s="0" t="n">
        <f aca="false">IF('Input - history'!I14="","",'Input - history'!I14)</f>
        <v>3.21</v>
      </c>
      <c r="I14" s="0" t="n">
        <f aca="false">-NORMSINV('Input - history'!J14)</f>
        <v>1.97867508376111</v>
      </c>
      <c r="J14" s="0" t="n">
        <f aca="false">'I comp'!D14</f>
        <v>-0.074001166604621</v>
      </c>
      <c r="K14" s="0" t="n">
        <f aca="false">-NORMSINV('Input - history'!L14)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IF('Input - history'!A15="","",'Input - history'!A15)</f>
        <v>1994Q2</v>
      </c>
      <c r="B15" s="0" t="n">
        <f aca="false">IF('Input - history'!C15="","",LN('Input - history'!C15))</f>
        <v>9.19840948110822</v>
      </c>
      <c r="C15" s="0" t="n">
        <f aca="false">IF('Input - history'!D15="","",LN('Input - history'!D15*Escsount!$B15))</f>
        <v>9.17875001153663</v>
      </c>
      <c r="D15" s="0" t="n">
        <f aca="false">IF('Input - history'!E15="","",LN('Input - history'!E15))</f>
        <v>1.82454929205105</v>
      </c>
      <c r="E15" s="0" t="n">
        <f aca="false">IF('Input - history'!F15="","",LN('Input - history'!F15*Escsount!$B15))</f>
        <v>4.71558848608964</v>
      </c>
      <c r="F15" s="0" t="n">
        <f aca="false">IF('Input - history'!G15="","",LN('Input - history'!G15*Escsount!$B15))</f>
        <v>4.86877406668924</v>
      </c>
      <c r="G15" s="0" t="str">
        <f aca="false">IF('Input - history'!H15="","",LN('Input - history'!H15*Escsount!$B15))</f>
        <v/>
      </c>
      <c r="H15" s="0" t="n">
        <f aca="false">IF('Input - history'!I15="","",'Input - history'!I15)</f>
        <v>3.94</v>
      </c>
      <c r="I15" s="0" t="n">
        <f aca="false">-NORMSINV('Input - history'!J15)</f>
        <v>2.00918799854982</v>
      </c>
      <c r="J15" s="0" t="n">
        <f aca="false">'I comp'!D15</f>
        <v>-0.0753102500309043</v>
      </c>
      <c r="K15" s="0" t="n">
        <f aca="false">-NORMSINV('Input - history'!L15)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IF('Input - history'!A16="","",'Input - history'!A16)</f>
        <v>1994Q3</v>
      </c>
      <c r="B16" s="0" t="n">
        <f aca="false">IF('Input - history'!C16="","",LN('Input - history'!C16))</f>
        <v>9.20429211810864</v>
      </c>
      <c r="C16" s="0" t="n">
        <f aca="false">IF('Input - history'!D16="","",LN('Input - history'!D16*Escsount!$B16))</f>
        <v>9.18041668461824</v>
      </c>
      <c r="D16" s="0" t="n">
        <f aca="false">IF('Input - history'!E16="","",LN('Input - history'!E16))</f>
        <v>1.79175946922806</v>
      </c>
      <c r="E16" s="0" t="n">
        <f aca="false">IF('Input - history'!F16="","",LN('Input - history'!F16*Escsount!$B16))</f>
        <v>4.71910284250736</v>
      </c>
      <c r="F16" s="0" t="n">
        <f aca="false">IF('Input - history'!G16="","",LN('Input - history'!G16*Escsount!$B16))</f>
        <v>4.86639147384233</v>
      </c>
      <c r="G16" s="0" t="str">
        <f aca="false">IF('Input - history'!H16="","",LN('Input - history'!H16*Escsount!$B16))</f>
        <v/>
      </c>
      <c r="H16" s="0" t="n">
        <f aca="false">IF('Input - history'!I16="","",'Input - history'!I16)</f>
        <v>4.49</v>
      </c>
      <c r="I16" s="0" t="n">
        <f aca="false">-NORMSINV('Input - history'!J16)</f>
        <v>2.03307248864516</v>
      </c>
      <c r="J16" s="0" t="n">
        <f aca="false">'I comp'!D16</f>
        <v>-0.0580360859319344</v>
      </c>
      <c r="K16" s="0" t="n">
        <f aca="false">-NORMSINV('Input - history'!L16)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IF('Input - history'!A17="","",'Input - history'!A17)</f>
        <v>1994Q4</v>
      </c>
      <c r="B17" s="0" t="n">
        <f aca="false">IF('Input - history'!C17="","",LN('Input - history'!C17))</f>
        <v>9.21557663877143</v>
      </c>
      <c r="C17" s="0" t="n">
        <f aca="false">IF('Input - history'!D17="","",LN('Input - history'!D17*Escsount!$B17))</f>
        <v>9.19310821312889</v>
      </c>
      <c r="D17" s="0" t="n">
        <f aca="false">IF('Input - history'!E17="","",LN('Input - history'!E17))</f>
        <v>1.7227665977411</v>
      </c>
      <c r="E17" s="0" t="n">
        <f aca="false">IF('Input - history'!F17="","",LN('Input - history'!F17*Escsount!$B17))</f>
        <v>4.73390413114664</v>
      </c>
      <c r="F17" s="0" t="n">
        <f aca="false">IF('Input - history'!G17="","",LN('Input - history'!G17*Escsount!$B17))</f>
        <v>4.86604495139853</v>
      </c>
      <c r="G17" s="0" t="str">
        <f aca="false">IF('Input - history'!H17="","",LN('Input - history'!H17*Escsount!$B17))</f>
        <v/>
      </c>
      <c r="H17" s="0" t="n">
        <f aca="false">IF('Input - history'!I17="","",'Input - history'!I17)</f>
        <v>5.17</v>
      </c>
      <c r="I17" s="0" t="n">
        <f aca="false">-NORMSINV('Input - history'!J17)</f>
        <v>2.04935719153929</v>
      </c>
      <c r="J17" s="0" t="n">
        <f aca="false">'I comp'!D17</f>
        <v>-0.0727915481245905</v>
      </c>
      <c r="K17" s="0" t="n">
        <f aca="false">-NORMSINV('Input - history'!L17)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IF('Input - history'!A18="","",'Input - history'!A18)</f>
        <v>1995Q1</v>
      </c>
      <c r="B18" s="0" t="n">
        <f aca="false">IF('Input - history'!C18="","",LN('Input - history'!C18))</f>
        <v>9.21899283125532</v>
      </c>
      <c r="C18" s="0" t="n">
        <f aca="false">IF('Input - history'!D18="","",LN('Input - history'!D18*Escsount!$B18))</f>
        <v>9.20122382072252</v>
      </c>
      <c r="D18" s="0" t="n">
        <f aca="false">IF('Input - history'!E18="","",LN('Input - history'!E18))</f>
        <v>1.70474809223843</v>
      </c>
      <c r="E18" s="0" t="n">
        <f aca="false">IF('Input - history'!F18="","",LN('Input - history'!F18*Escsount!$B18))</f>
        <v>4.73734417668293</v>
      </c>
      <c r="F18" s="0" t="n">
        <f aca="false">IF('Input - history'!G18="","",LN('Input - history'!G18*Escsount!$B18))</f>
        <v>4.86309565497525</v>
      </c>
      <c r="G18" s="0" t="str">
        <f aca="false">IF('Input - history'!H18="","",LN('Input - history'!H18*Escsount!$B18))</f>
        <v/>
      </c>
      <c r="H18" s="0" t="n">
        <f aca="false">IF('Input - history'!I18="","",'Input - history'!I18)</f>
        <v>5.81</v>
      </c>
      <c r="I18" s="0" t="n">
        <f aca="false">-NORMSINV('Input - history'!J18)</f>
        <v>2.04390027480898</v>
      </c>
      <c r="J18" s="0" t="n">
        <f aca="false">'I comp'!D18</f>
        <v>-0.0597949732428085</v>
      </c>
      <c r="K18" s="0" t="n">
        <f aca="false">-NORMSINV('Input - history'!L18)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IF('Input - history'!A19="","",'Input - history'!A19)</f>
        <v>1995Q2</v>
      </c>
      <c r="B19" s="0" t="n">
        <f aca="false">IF('Input - history'!C19="","",LN('Input - history'!C19))</f>
        <v>9.22247643119568</v>
      </c>
      <c r="C19" s="0" t="n">
        <f aca="false">IF('Input - history'!D19="","",LN('Input - history'!D19*Escsount!$B19))</f>
        <v>9.20386202439078</v>
      </c>
      <c r="D19" s="0" t="n">
        <f aca="false">IF('Input - history'!E19="","",LN('Input - history'!E19))</f>
        <v>1.7404661748405</v>
      </c>
      <c r="E19" s="0" t="n">
        <f aca="false">IF('Input - history'!F19="","",LN('Input - history'!F19*Escsount!$B19))</f>
        <v>4.73309925242353</v>
      </c>
      <c r="F19" s="0" t="n">
        <f aca="false">IF('Input - history'!G19="","",LN('Input - history'!G19*Escsount!$B19))</f>
        <v>4.85779286865877</v>
      </c>
      <c r="G19" s="0" t="str">
        <f aca="false">IF('Input - history'!H19="","",LN('Input - history'!H19*Escsount!$B19))</f>
        <v/>
      </c>
      <c r="H19" s="0" t="n">
        <f aca="false">IF('Input - history'!I19="","",'Input - history'!I19)</f>
        <v>6.02</v>
      </c>
      <c r="I19" s="0" t="n">
        <f aca="false">-NORMSINV('Input - history'!J19)</f>
        <v>2.03809533113972</v>
      </c>
      <c r="J19" s="0" t="n">
        <f aca="false">'I comp'!D19</f>
        <v>-0.0530092858599062</v>
      </c>
      <c r="K19" s="0" t="n">
        <f aca="false">-NORMSINV('Input - history'!L19)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IF('Input - history'!A20="","",'Input - history'!A20)</f>
        <v>1995Q3</v>
      </c>
      <c r="B20" s="0" t="n">
        <f aca="false">IF('Input - history'!C20="","",LN('Input - history'!C20))</f>
        <v>9.23100537241977</v>
      </c>
      <c r="C20" s="0" t="n">
        <f aca="false">IF('Input - history'!D20="","",LN('Input - history'!D20*Escsount!$B20))</f>
        <v>9.21152031730424</v>
      </c>
      <c r="D20" s="0" t="n">
        <f aca="false">IF('Input - history'!E20="","",LN('Input - history'!E20))</f>
        <v>1.7404661748405</v>
      </c>
      <c r="E20" s="0" t="n">
        <f aca="false">IF('Input - history'!F20="","",LN('Input - history'!F20*Escsount!$B20))</f>
        <v>4.73815627417655</v>
      </c>
      <c r="F20" s="0" t="n">
        <f aca="false">IF('Input - history'!G20="","",LN('Input - history'!G20*Escsount!$B20))</f>
        <v>4.85814849088826</v>
      </c>
      <c r="G20" s="0" t="str">
        <f aca="false">IF('Input - history'!H20="","",LN('Input - history'!H20*Escsount!$B20))</f>
        <v/>
      </c>
      <c r="H20" s="0" t="n">
        <f aca="false">IF('Input - history'!I20="","",'Input - history'!I20)</f>
        <v>5.8</v>
      </c>
      <c r="I20" s="0" t="n">
        <f aca="false">-NORMSINV('Input - history'!J20)</f>
        <v>2.02511263296786</v>
      </c>
      <c r="J20" s="0" t="n">
        <f aca="false">'I comp'!D20</f>
        <v>-0.0563597589510385</v>
      </c>
      <c r="K20" s="0" t="n">
        <f aca="false">-NORMSINV('Input - history'!L20)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IF('Input - history'!A21="","",'Input - history'!A21)</f>
        <v>1995Q4</v>
      </c>
      <c r="B21" s="0" t="n">
        <f aca="false">IF('Input - history'!C21="","",LN('Input - history'!C21))</f>
        <v>9.23807226371407</v>
      </c>
      <c r="C21" s="0" t="n">
        <f aca="false">IF('Input - history'!D21="","",LN('Input - history'!D21*Escsount!$B21))</f>
        <v>9.21808842840659</v>
      </c>
      <c r="D21" s="0" t="n">
        <f aca="false">IF('Input - history'!E21="","",LN('Input - history'!E21))</f>
        <v>1.7227665977411</v>
      </c>
      <c r="E21" s="0" t="n">
        <f aca="false">IF('Input - history'!F21="","",LN('Input - history'!F21*Escsount!$B21))</f>
        <v>4.74129078876105</v>
      </c>
      <c r="F21" s="0" t="n">
        <f aca="false">IF('Input - history'!G21="","",LN('Input - history'!G21*Escsount!$B21))</f>
        <v>4.85907550740539</v>
      </c>
      <c r="G21" s="0" t="str">
        <f aca="false">IF('Input - history'!H21="","",LN('Input - history'!H21*Escsount!$B21))</f>
        <v/>
      </c>
      <c r="H21" s="0" t="n">
        <f aca="false">IF('Input - history'!I21="","",'Input - history'!I21)</f>
        <v>5.72</v>
      </c>
      <c r="I21" s="0" t="n">
        <f aca="false">-NORMSINV('Input - history'!J21)</f>
        <v>2.0233701435663</v>
      </c>
      <c r="J21" s="0" t="n">
        <f aca="false">'I comp'!D21</f>
        <v>-0.0443882123293058</v>
      </c>
      <c r="K21" s="0" t="n">
        <f aca="false">-NORMSINV('Input - history'!L21)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IF('Input - history'!A22="","",'Input - history'!A22)</f>
        <v>1996Q1</v>
      </c>
      <c r="B22" s="0" t="n">
        <f aca="false">IF('Input - history'!C22="","",LN('Input - history'!C22))</f>
        <v>9.24461618693996</v>
      </c>
      <c r="C22" s="0" t="n">
        <f aca="false">IF('Input - history'!D22="","",LN('Input - history'!D22*Escsount!$B22))</f>
        <v>9.22582071521232</v>
      </c>
      <c r="D22" s="0" t="n">
        <f aca="false">IF('Input - history'!E22="","",LN('Input - history'!E22))</f>
        <v>1.70474809223843</v>
      </c>
      <c r="E22" s="0" t="n">
        <f aca="false">IF('Input - history'!F22="","",LN('Input - history'!F22*Escsount!$B22))</f>
        <v>4.73758105020138</v>
      </c>
      <c r="F22" s="0" t="n">
        <f aca="false">IF('Input - history'!G22="","",LN('Input - history'!G22*Escsount!$B22))</f>
        <v>4.85337319618743</v>
      </c>
      <c r="G22" s="0" t="str">
        <f aca="false">IF('Input - history'!H22="","",LN('Input - history'!H22*Escsount!$B22))</f>
        <v/>
      </c>
      <c r="H22" s="0" t="n">
        <f aca="false">IF('Input - history'!I22="","",'Input - history'!I22)</f>
        <v>5.36</v>
      </c>
      <c r="I22" s="0" t="n">
        <f aca="false">-NORMSINV('Input - history'!J22)</f>
        <v>2.02072152810057</v>
      </c>
      <c r="J22" s="0" t="n">
        <f aca="false">'I comp'!D22</f>
        <v>-0.0503049781706743</v>
      </c>
      <c r="K22" s="0" t="n">
        <f aca="false">-NORMSINV('Input - history'!L22)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IF('Input - history'!A23="","",'Input - history'!A23)</f>
        <v>1996Q2</v>
      </c>
      <c r="B23" s="0" t="n">
        <f aca="false">IF('Input - history'!C23="","",LN('Input - history'!C23))</f>
        <v>9.26192662344762</v>
      </c>
      <c r="C23" s="0" t="n">
        <f aca="false">IF('Input - history'!D23="","",LN('Input - history'!D23*Escsount!$B23))</f>
        <v>9.2379847637987</v>
      </c>
      <c r="D23" s="0" t="n">
        <f aca="false">IF('Input - history'!E23="","",LN('Input - history'!E23))</f>
        <v>1.70474809223843</v>
      </c>
      <c r="E23" s="0" t="n">
        <f aca="false">IF('Input - history'!F23="","",LN('Input - history'!F23*Escsount!$B23))</f>
        <v>4.75030213102946</v>
      </c>
      <c r="F23" s="0" t="n">
        <f aca="false">IF('Input - history'!G23="","",LN('Input - history'!G23*Escsount!$B23))</f>
        <v>4.85296913183586</v>
      </c>
      <c r="G23" s="0" t="str">
        <f aca="false">IF('Input - history'!H23="","",LN('Input - history'!H23*Escsount!$B23))</f>
        <v/>
      </c>
      <c r="H23" s="0" t="n">
        <f aca="false">IF('Input - history'!I23="","",'Input - history'!I23)</f>
        <v>5.24</v>
      </c>
      <c r="I23" s="0" t="n">
        <f aca="false">-NORMSINV('Input - history'!J23)</f>
        <v>2.00872599816022</v>
      </c>
      <c r="J23" s="0" t="n">
        <f aca="false">'I comp'!D23</f>
        <v>-0.0363908486089858</v>
      </c>
      <c r="K23" s="0" t="n">
        <f aca="false">-NORMSINV('Input - history'!L23)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IF('Input - history'!A24="","",'Input - history'!A24)</f>
        <v>1996Q3</v>
      </c>
      <c r="B24" s="0" t="n">
        <f aca="false">IF('Input - history'!C24="","",LN('Input - history'!C24))</f>
        <v>9.27113439120877</v>
      </c>
      <c r="C24" s="0" t="n">
        <f aca="false">IF('Input - history'!D24="","",LN('Input - history'!D24*Escsount!$B24))</f>
        <v>9.24290976395628</v>
      </c>
      <c r="D24" s="0" t="n">
        <f aca="false">IF('Input - history'!E24="","",LN('Input - history'!E24))</f>
        <v>1.66770682055808</v>
      </c>
      <c r="E24" s="0" t="n">
        <f aca="false">IF('Input - history'!F24="","",LN('Input - history'!F24*Escsount!$B24))</f>
        <v>4.75615865676252</v>
      </c>
      <c r="F24" s="0" t="n">
        <f aca="false">IF('Input - history'!G24="","",LN('Input - history'!G24*Escsount!$B24))</f>
        <v>4.85263698673004</v>
      </c>
      <c r="G24" s="0" t="str">
        <f aca="false">IF('Input - history'!H24="","",LN('Input - history'!H24*Escsount!$B24))</f>
        <v/>
      </c>
      <c r="H24" s="0" t="n">
        <f aca="false">IF('Input - history'!I24="","",'Input - history'!I24)</f>
        <v>5.31</v>
      </c>
      <c r="I24" s="0" t="n">
        <f aca="false">-NORMSINV('Input - history'!J24)</f>
        <v>2.01183057251487</v>
      </c>
      <c r="J24" s="0" t="n">
        <f aca="false">'I comp'!D24</f>
        <v>-0.0364384951312601</v>
      </c>
      <c r="K24" s="0" t="n">
        <f aca="false">-NORMSINV('Input - history'!L24)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IF('Input - history'!A25="","",'Input - history'!A25)</f>
        <v>1996Q4</v>
      </c>
      <c r="B25" s="0" t="n">
        <f aca="false">IF('Input - history'!C25="","",LN('Input - history'!C25))</f>
        <v>9.28164656566885</v>
      </c>
      <c r="C25" s="0" t="n">
        <f aca="false">IF('Input - history'!D25="","",LN('Input - history'!D25*Escsount!$B25))</f>
        <v>9.24748420797894</v>
      </c>
      <c r="D25" s="0" t="n">
        <f aca="false">IF('Input - history'!E25="","",LN('Input - history'!E25))</f>
        <v>1.66770682055808</v>
      </c>
      <c r="E25" s="0" t="n">
        <f aca="false">IF('Input - history'!F25="","",LN('Input - history'!F25*Escsount!$B25))</f>
        <v>4.76070568697108</v>
      </c>
      <c r="F25" s="0" t="n">
        <f aca="false">IF('Input - history'!G25="","",LN('Input - history'!G25*Escsount!$B25))</f>
        <v>4.84931348560095</v>
      </c>
      <c r="G25" s="0" t="str">
        <f aca="false">IF('Input - history'!H25="","",LN('Input - history'!H25*Escsount!$B25))</f>
        <v/>
      </c>
      <c r="H25" s="0" t="n">
        <f aca="false">IF('Input - history'!I25="","",'Input - history'!I25)</f>
        <v>5.28</v>
      </c>
      <c r="I25" s="0" t="n">
        <f aca="false">-NORMSINV('Input - history'!J25)</f>
        <v>2.00430872334505</v>
      </c>
      <c r="J25" s="0" t="n">
        <f aca="false">'I comp'!D25</f>
        <v>-0.0226889310100235</v>
      </c>
      <c r="K25" s="0" t="n">
        <f aca="false">-NORMSINV('Input - history'!L25)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IF('Input - history'!A26="","",'Input - history'!A26)</f>
        <v>1997Q1</v>
      </c>
      <c r="B26" s="0" t="n">
        <f aca="false">IF('Input - history'!C26="","",LN('Input - history'!C26))</f>
        <v>9.28923472823886</v>
      </c>
      <c r="C26" s="0" t="n">
        <f aca="false">IF('Input - history'!D26="","",LN('Input - history'!D26*Escsount!$B26))</f>
        <v>9.26117931396857</v>
      </c>
      <c r="D26" s="0" t="n">
        <f aca="false">IF('Input - history'!E26="","",LN('Input - history'!E26))</f>
        <v>1.64865862558738</v>
      </c>
      <c r="E26" s="0" t="n">
        <f aca="false">IF('Input - history'!F26="","",LN('Input - history'!F26*Escsount!$B26))</f>
        <v>4.77527827435782</v>
      </c>
      <c r="F26" s="0" t="n">
        <f aca="false">IF('Input - history'!G26="","",LN('Input - history'!G26*Escsount!$B26))</f>
        <v>4.85266474706148</v>
      </c>
      <c r="G26" s="0" t="str">
        <f aca="false">IF('Input - history'!H26="","",LN('Input - history'!H26*Escsount!$B26))</f>
        <v/>
      </c>
      <c r="H26" s="0" t="n">
        <f aca="false">IF('Input - history'!I26="","",'Input - history'!I26)</f>
        <v>5.28</v>
      </c>
      <c r="I26" s="0" t="n">
        <f aca="false">-NORMSINV('Input - history'!J26)</f>
        <v>1.99974690964269</v>
      </c>
      <c r="J26" s="0" t="n">
        <f aca="false">'I comp'!D26</f>
        <v>-0.0350311920622406</v>
      </c>
      <c r="K26" s="0" t="n">
        <f aca="false">-NORMSINV('Input - history'!L26)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IF('Input - history'!A27="","",'Input - history'!A27)</f>
        <v>1997Q2</v>
      </c>
      <c r="B27" s="0" t="n">
        <f aca="false">IF('Input - history'!C27="","",LN('Input - history'!C27))</f>
        <v>9.30421315558503</v>
      </c>
      <c r="C27" s="0" t="n">
        <f aca="false">IF('Input - history'!D27="","",LN('Input - history'!D27*Escsount!$B27))</f>
        <v>9.27025241907855</v>
      </c>
      <c r="D27" s="0" t="n">
        <f aca="false">IF('Input - history'!E27="","",LN('Input - history'!E27))</f>
        <v>1.6094379124341</v>
      </c>
      <c r="E27" s="0" t="n">
        <f aca="false">IF('Input - history'!F27="","",LN('Input - history'!F27*Escsount!$B27))</f>
        <v>4.7879813405645</v>
      </c>
      <c r="F27" s="0" t="n">
        <f aca="false">IF('Input - history'!G27="","",LN('Input - history'!G27*Escsount!$B27))</f>
        <v>4.85796435986794</v>
      </c>
      <c r="G27" s="0" t="str">
        <f aca="false">IF('Input - history'!H27="","",LN('Input - history'!H27*Escsount!$B27))</f>
        <v/>
      </c>
      <c r="H27" s="0" t="n">
        <f aca="false">IF('Input - history'!I27="","",'Input - history'!I27)</f>
        <v>5.52</v>
      </c>
      <c r="I27" s="0" t="n">
        <f aca="false">-NORMSINV('Input - history'!J27)</f>
        <v>2.00535601894784</v>
      </c>
      <c r="J27" s="0" t="n">
        <f aca="false">'I comp'!D27</f>
        <v>-0.0359162049131978</v>
      </c>
      <c r="K27" s="0" t="n">
        <f aca="false">-NORMSINV('Input - history'!L27)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IF('Input - history'!A28="","",'Input - history'!A28)</f>
        <v>1997Q3</v>
      </c>
      <c r="B28" s="0" t="n">
        <f aca="false">IF('Input - history'!C28="","",LN('Input - history'!C28))</f>
        <v>9.31686021535386</v>
      </c>
      <c r="C28" s="0" t="n">
        <f aca="false">IF('Input - history'!D28="","",LN('Input - history'!D28*Escsount!$B28))</f>
        <v>9.28007483117333</v>
      </c>
      <c r="D28" s="0" t="n">
        <f aca="false">IF('Input - history'!E28="","",LN('Input - history'!E28))</f>
        <v>1.58923520511658</v>
      </c>
      <c r="E28" s="0" t="n">
        <f aca="false">IF('Input - history'!F28="","",LN('Input - history'!F28*Escsount!$B28))</f>
        <v>4.80507803671766</v>
      </c>
      <c r="F28" s="0" t="n">
        <f aca="false">IF('Input - history'!G28="","",LN('Input - history'!G28*Escsount!$B28))</f>
        <v>4.86029814245123</v>
      </c>
      <c r="G28" s="0" t="str">
        <f aca="false">IF('Input - history'!H28="","",LN('Input - history'!H28*Escsount!$B28))</f>
        <v/>
      </c>
      <c r="H28" s="0" t="n">
        <f aca="false">IF('Input - history'!I28="","",'Input - history'!I28)</f>
        <v>5.53</v>
      </c>
      <c r="I28" s="0" t="n">
        <f aca="false">-NORMSINV('Input - history'!J28)</f>
        <v>2.01275319604017</v>
      </c>
      <c r="J28" s="0" t="n">
        <f aca="false">'I comp'!D28</f>
        <v>-0.0305201003024241</v>
      </c>
      <c r="K28" s="0" t="n">
        <f aca="false">-NORMSINV('Input - history'!L28)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IF('Input - history'!A29="","",'Input - history'!A29)</f>
        <v>1997Q4</v>
      </c>
      <c r="B29" s="0" t="n">
        <f aca="false">IF('Input - history'!C29="","",LN('Input - history'!C29))</f>
        <v>9.32458827752792</v>
      </c>
      <c r="C29" s="0" t="n">
        <f aca="false">IF('Input - history'!D29="","",LN('Input - history'!D29*Escsount!$B29))</f>
        <v>9.29512020962992</v>
      </c>
      <c r="D29" s="0" t="n">
        <f aca="false">IF('Input - history'!E29="","",LN('Input - history'!E29))</f>
        <v>1.54756250871601</v>
      </c>
      <c r="E29" s="0" t="n">
        <f aca="false">IF('Input - history'!F29="","",LN('Input - history'!F29*Escsount!$B29))</f>
        <v>4.82632347672192</v>
      </c>
      <c r="F29" s="0" t="n">
        <f aca="false">IF('Input - history'!G29="","",LN('Input - history'!G29*Escsount!$B29))</f>
        <v>4.86864807945121</v>
      </c>
      <c r="G29" s="0" t="n">
        <f aca="false">IF('Input - history'!H29="","",LN('Input - history'!H29*Escsount!$B29))</f>
        <v>4.29283613073144</v>
      </c>
      <c r="H29" s="0" t="n">
        <f aca="false">IF('Input - history'!I29="","",'Input - history'!I29)</f>
        <v>5.51</v>
      </c>
      <c r="I29" s="0" t="n">
        <f aca="false">-NORMSINV('Input - history'!J29)</f>
        <v>2.02094750062887</v>
      </c>
      <c r="J29" s="0" t="n">
        <f aca="false">'I comp'!D29</f>
        <v>-0.0247247525659177</v>
      </c>
      <c r="K29" s="0" t="n">
        <f aca="false">-NORMSINV('Input - history'!L29)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IF('Input - history'!A30="","",'Input - history'!A30)</f>
        <v>1998Q1</v>
      </c>
      <c r="B30" s="0" t="n">
        <f aca="false">IF('Input - history'!C30="","",LN('Input - history'!C30))</f>
        <v>9.33443235320596</v>
      </c>
      <c r="C30" s="0" t="n">
        <f aca="false">IF('Input - history'!D30="","",LN('Input - history'!D30*Escsount!$B30))</f>
        <v>9.31593451956217</v>
      </c>
      <c r="D30" s="0" t="n">
        <f aca="false">IF('Input - history'!E30="","",LN('Input - history'!E30))</f>
        <v>1.52605630349505</v>
      </c>
      <c r="E30" s="0" t="n">
        <f aca="false">IF('Input - history'!F30="","",LN('Input - history'!F30*Escsount!$B30))</f>
        <v>4.83603536594154</v>
      </c>
      <c r="F30" s="0" t="n">
        <f aca="false">IF('Input - history'!G30="","",LN('Input - history'!G30*Escsount!$B30))</f>
        <v>4.88342773308602</v>
      </c>
      <c r="G30" s="0" t="n">
        <f aca="false">IF('Input - history'!H30="","",LN('Input - history'!H30*Escsount!$B30))</f>
        <v>4.35022688931548</v>
      </c>
      <c r="H30" s="0" t="n">
        <f aca="false">IF('Input - history'!I30="","",'Input - history'!I30)</f>
        <v>5.52</v>
      </c>
      <c r="I30" s="0" t="n">
        <f aca="false">-NORMSINV('Input - history'!J30)</f>
        <v>2.02887915899018</v>
      </c>
      <c r="J30" s="0" t="n">
        <f aca="false">'I comp'!D30</f>
        <v>-0.0327910693764915</v>
      </c>
      <c r="K30" s="0" t="n">
        <f aca="false">-NORMSINV('Input - history'!L30)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IF('Input - history'!A31="","",'Input - history'!A31)</f>
        <v>1998Q2</v>
      </c>
      <c r="B31" s="0" t="n">
        <f aca="false">IF('Input - history'!C31="","",LN('Input - history'!C31))</f>
        <v>9.34408424202578</v>
      </c>
      <c r="C31" s="0" t="n">
        <f aca="false">IF('Input - history'!D31="","",LN('Input - history'!D31*Escsount!$B31))</f>
        <v>9.32805802962869</v>
      </c>
      <c r="D31" s="0" t="n">
        <f aca="false">IF('Input - history'!E31="","",LN('Input - history'!E31))</f>
        <v>1.48160454092422</v>
      </c>
      <c r="E31" s="0" t="n">
        <f aca="false">IF('Input - history'!F31="","",LN('Input - history'!F31*Escsount!$B31))</f>
        <v>4.83732256224183</v>
      </c>
      <c r="F31" s="0" t="n">
        <f aca="false">IF('Input - history'!G31="","",LN('Input - history'!G31*Escsount!$B31))</f>
        <v>4.89359369082052</v>
      </c>
      <c r="G31" s="0" t="n">
        <f aca="false">IF('Input - history'!H31="","",LN('Input - history'!H31*Escsount!$B31))</f>
        <v>4.36154056599749</v>
      </c>
      <c r="H31" s="0" t="n">
        <f aca="false">IF('Input - history'!I31="","",'Input - history'!I31)</f>
        <v>5.5</v>
      </c>
      <c r="I31" s="0" t="n">
        <f aca="false">-NORMSINV('Input - history'!J31)</f>
        <v>2.03453781428664</v>
      </c>
      <c r="J31" s="0" t="n">
        <f aca="false">'I comp'!D31</f>
        <v>-0.0263954710529072</v>
      </c>
      <c r="K31" s="0" t="n">
        <f aca="false">-NORMSINV('Input - history'!L31)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IF('Input - history'!A32="","",'Input - history'!A32)</f>
        <v>1998Q3</v>
      </c>
      <c r="B32" s="0" t="n">
        <f aca="false">IF('Input - history'!C32="","",LN('Input - history'!C32))</f>
        <v>9.35708656325622</v>
      </c>
      <c r="C32" s="0" t="n">
        <f aca="false">IF('Input - history'!D32="","",LN('Input - history'!D32*Escsount!$B32))</f>
        <v>9.33789404841909</v>
      </c>
      <c r="D32" s="0" t="n">
        <f aca="false">IF('Input - history'!E32="","",LN('Input - history'!E32))</f>
        <v>1.50407739677627</v>
      </c>
      <c r="E32" s="0" t="n">
        <f aca="false">IF('Input - history'!F32="","",LN('Input - history'!F32*Escsount!$B32))</f>
        <v>4.83984727538575</v>
      </c>
      <c r="F32" s="0" t="n">
        <f aca="false">IF('Input - history'!G32="","",LN('Input - history'!G32*Escsount!$B32))</f>
        <v>4.9050515110198</v>
      </c>
      <c r="G32" s="0" t="n">
        <f aca="false">IF('Input - history'!H32="","",LN('Input - history'!H32*Escsount!$B32))</f>
        <v>4.33510932438445</v>
      </c>
      <c r="H32" s="0" t="n">
        <f aca="false">IF('Input - history'!I32="","",'Input - history'!I32)</f>
        <v>5.53</v>
      </c>
      <c r="I32" s="0" t="n">
        <f aca="false">-NORMSINV('Input - history'!J32)</f>
        <v>2.03372628935266</v>
      </c>
      <c r="J32" s="0" t="n">
        <f aca="false">'I comp'!D32</f>
        <v>-0.0264689132422253</v>
      </c>
      <c r="K32" s="0" t="n">
        <f aca="false">-NORMSINV('Input - history'!L32)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IF('Input - history'!A33="","",'Input - history'!A33)</f>
        <v>1998Q4</v>
      </c>
      <c r="B33" s="0" t="n">
        <f aca="false">IF('Input - history'!C33="","",LN('Input - history'!C33))</f>
        <v>9.3733686717229</v>
      </c>
      <c r="C33" s="0" t="n">
        <f aca="false">IF('Input - history'!D33="","",LN('Input - history'!D33*Escsount!$B33))</f>
        <v>9.34479899316804</v>
      </c>
      <c r="D33" s="0" t="n">
        <f aca="false">IF('Input - history'!E33="","",LN('Input - history'!E33))</f>
        <v>1.48160454092422</v>
      </c>
      <c r="E33" s="0" t="n">
        <f aca="false">IF('Input - history'!F33="","",LN('Input - history'!F33*Escsount!$B33))</f>
        <v>4.84806600735996</v>
      </c>
      <c r="F33" s="0" t="n">
        <f aca="false">IF('Input - history'!G33="","",LN('Input - history'!G33*Escsount!$B33))</f>
        <v>4.91506620527099</v>
      </c>
      <c r="G33" s="0" t="n">
        <f aca="false">IF('Input - history'!H33="","",LN('Input - history'!H33*Escsount!$B33))</f>
        <v>4.3410529977835</v>
      </c>
      <c r="H33" s="0" t="n">
        <f aca="false">IF('Input - history'!I33="","",'Input - history'!I33)</f>
        <v>4.86</v>
      </c>
      <c r="I33" s="0" t="n">
        <f aca="false">-NORMSINV('Input - history'!J33)</f>
        <v>2.05552628016934</v>
      </c>
      <c r="J33" s="0" t="n">
        <f aca="false">'I comp'!D33</f>
        <v>-0.0219615037596302</v>
      </c>
      <c r="K33" s="0" t="n">
        <f aca="false">-NORMSINV('Input - history'!L33)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IF('Input - history'!A34="","",'Input - history'!A34)</f>
        <v>1999Q1</v>
      </c>
      <c r="B34" s="0" t="n">
        <f aca="false">IF('Input - history'!C34="","",LN('Input - history'!C34))</f>
        <v>9.38132288410014</v>
      </c>
      <c r="C34" s="0" t="n">
        <f aca="false">IF('Input - history'!D34="","",LN('Input - history'!D34*Escsount!$B34))</f>
        <v>9.35375661674243</v>
      </c>
      <c r="D34" s="0" t="n">
        <f aca="false">IF('Input - history'!E34="","",LN('Input - history'!E34))</f>
        <v>1.45861502269952</v>
      </c>
      <c r="E34" s="0" t="n">
        <f aca="false">IF('Input - history'!F34="","",LN('Input - history'!F34*Escsount!$B34))</f>
        <v>4.85613909095877</v>
      </c>
      <c r="F34" s="0" t="n">
        <f aca="false">IF('Input - history'!G34="","",LN('Input - history'!G34*Escsount!$B34))</f>
        <v>4.92875678492107</v>
      </c>
      <c r="G34" s="0" t="n">
        <f aca="false">IF('Input - history'!H34="","",LN('Input - history'!H34*Escsount!$B34))</f>
        <v>4.35749017536165</v>
      </c>
      <c r="H34" s="0" t="n">
        <f aca="false">IF('Input - history'!I34="","",'Input - history'!I34)</f>
        <v>4.73</v>
      </c>
      <c r="I34" s="0" t="n">
        <f aca="false">-NORMSINV('Input - history'!J34)</f>
        <v>2.08143399246748</v>
      </c>
      <c r="J34" s="0" t="n">
        <f aca="false">'I comp'!D34</f>
        <v>-0.0474324287843922</v>
      </c>
      <c r="K34" s="0" t="n">
        <f aca="false">-NORMSINV('Input - history'!L34)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IF('Input - history'!A35="","",'Input - history'!A35)</f>
        <v>1999Q2</v>
      </c>
      <c r="B35" s="0" t="n">
        <f aca="false">IF('Input - history'!C35="","",LN('Input - history'!C35))</f>
        <v>9.38953203576121</v>
      </c>
      <c r="C35" s="0" t="n">
        <f aca="false">IF('Input - history'!D35="","",LN('Input - history'!D35*Escsount!$B35))</f>
        <v>9.35542304126951</v>
      </c>
      <c r="D35" s="0" t="n">
        <f aca="false">IF('Input - history'!E35="","",LN('Input - history'!E35))</f>
        <v>1.45861502269952</v>
      </c>
      <c r="E35" s="0" t="n">
        <f aca="false">IF('Input - history'!F35="","",LN('Input - history'!F35*Escsount!$B35))</f>
        <v>4.85818934856149</v>
      </c>
      <c r="F35" s="0" t="n">
        <f aca="false">IF('Input - history'!G35="","",LN('Input - history'!G35*Escsount!$B35))</f>
        <v>4.93914882003766</v>
      </c>
      <c r="G35" s="0" t="n">
        <f aca="false">IF('Input - history'!H35="","",LN('Input - history'!H35*Escsount!$B35))</f>
        <v>4.35832472330832</v>
      </c>
      <c r="H35" s="0" t="n">
        <f aca="false">IF('Input - history'!I35="","",'Input - history'!I35)</f>
        <v>4.75</v>
      </c>
      <c r="I35" s="0" t="n">
        <f aca="false">-NORMSINV('Input - history'!J35)</f>
        <v>2.08384135754387</v>
      </c>
      <c r="J35" s="0" t="n">
        <f aca="false">'I comp'!D35</f>
        <v>-0.0549936078732721</v>
      </c>
      <c r="K35" s="0" t="n">
        <f aca="false">-NORMSINV('Input - history'!L35)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IF('Input - history'!A36="","",'Input - history'!A36)</f>
        <v>1999Q3</v>
      </c>
      <c r="B36" s="0" t="n">
        <f aca="false">IF('Input - history'!C36="","",LN('Input - history'!C36))</f>
        <v>9.40204279057589</v>
      </c>
      <c r="C36" s="0" t="n">
        <f aca="false">IF('Input - history'!D36="","",LN('Input - history'!D36*Escsount!$B36))</f>
        <v>9.35811014565226</v>
      </c>
      <c r="D36" s="0" t="n">
        <f aca="false">IF('Input - history'!E36="","",LN('Input - history'!E36))</f>
        <v>1.43508452528932</v>
      </c>
      <c r="E36" s="0" t="n">
        <f aca="false">IF('Input - history'!F36="","",LN('Input - history'!F36*Escsount!$B36))</f>
        <v>4.85674775941615</v>
      </c>
      <c r="F36" s="0" t="n">
        <f aca="false">IF('Input - history'!G36="","",LN('Input - history'!G36*Escsount!$B36))</f>
        <v>4.94765901878956</v>
      </c>
      <c r="G36" s="0" t="n">
        <f aca="false">IF('Input - history'!H36="","",LN('Input - history'!H36*Escsount!$B36))</f>
        <v>4.36704982338004</v>
      </c>
      <c r="H36" s="0" t="n">
        <f aca="false">IF('Input - history'!I36="","",'Input - history'!I36)</f>
        <v>5.09</v>
      </c>
      <c r="I36" s="0" t="n">
        <f aca="false">-NORMSINV('Input - history'!J36)</f>
        <v>2.02591593499239</v>
      </c>
      <c r="J36" s="0" t="n">
        <f aca="false">'I comp'!D36</f>
        <v>-0.0679431911962531</v>
      </c>
      <c r="K36" s="0" t="n">
        <f aca="false">-NORMSINV('Input - history'!L36)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IF('Input - history'!A37="","",'Input - history'!A37)</f>
        <v>1999Q4</v>
      </c>
      <c r="B37" s="0" t="n">
        <f aca="false">IF('Input - history'!C37="","",LN('Input - history'!C37))</f>
        <v>9.41924705836305</v>
      </c>
      <c r="C37" s="0" t="n">
        <f aca="false">IF('Input - history'!D37="","",LN('Input - history'!D37*Escsount!$B37))</f>
        <v>9.37393720227323</v>
      </c>
      <c r="D37" s="0" t="n">
        <f aca="false">IF('Input - history'!E37="","",LN('Input - history'!E37))</f>
        <v>1.41098697371026</v>
      </c>
      <c r="E37" s="0" t="n">
        <f aca="false">IF('Input - history'!F37="","",LN('Input - history'!F37*Escsount!$B37))</f>
        <v>4.8688868840921</v>
      </c>
      <c r="F37" s="0" t="n">
        <f aca="false">IF('Input - history'!G37="","",LN('Input - history'!G37*Escsount!$B37))</f>
        <v>4.96155410511876</v>
      </c>
      <c r="G37" s="0" t="n">
        <f aca="false">IF('Input - history'!H37="","",LN('Input - history'!H37*Escsount!$B37))</f>
        <v>4.36559205000739</v>
      </c>
      <c r="H37" s="0" t="n">
        <f aca="false">IF('Input - history'!I37="","",'Input - history'!I37)</f>
        <v>5.31</v>
      </c>
      <c r="I37" s="0" t="n">
        <f aca="false">-NORMSINV('Input - history'!J37)</f>
        <v>2.07839492246684</v>
      </c>
      <c r="J37" s="0" t="n">
        <f aca="false">'I comp'!D37</f>
        <v>-0.0668116709296051</v>
      </c>
      <c r="K37" s="0" t="n">
        <f aca="false">-NORMSINV('Input - history'!L37)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IF('Input - history'!A38="","",'Input - history'!A38)</f>
        <v>2000Q1</v>
      </c>
      <c r="B38" s="0" t="n">
        <f aca="false">IF('Input - history'!C38="","",LN('Input - history'!C38))</f>
        <v>9.42214791282652</v>
      </c>
      <c r="C38" s="0" t="n">
        <f aca="false">IF('Input - history'!D38="","",LN('Input - history'!D38*Escsount!$B38))</f>
        <v>9.39151705386532</v>
      </c>
      <c r="D38" s="0" t="n">
        <f aca="false">IF('Input - history'!E38="","",LN('Input - history'!E38))</f>
        <v>1.38629436111989</v>
      </c>
      <c r="E38" s="0" t="n">
        <f aca="false">IF('Input - history'!F38="","",LN('Input - history'!F38*Escsount!$B38))</f>
        <v>4.86641290463262</v>
      </c>
      <c r="F38" s="0" t="n">
        <f aca="false">IF('Input - history'!G38="","",LN('Input - history'!G38*Escsount!$B38))</f>
        <v>4.96914218992937</v>
      </c>
      <c r="G38" s="0" t="n">
        <f aca="false">IF('Input - history'!H38="","",LN('Input - history'!H38*Escsount!$B38))</f>
        <v>4.35975011200868</v>
      </c>
      <c r="H38" s="0" t="n">
        <f aca="false">IF('Input - history'!I38="","",'Input - history'!I38)</f>
        <v>5.68</v>
      </c>
      <c r="I38" s="0" t="n">
        <f aca="false">-NORMSINV('Input - history'!J38)</f>
        <v>2.0735878990643</v>
      </c>
      <c r="J38" s="0" t="n">
        <f aca="false">'I comp'!D38</f>
        <v>-0.0656400725597879</v>
      </c>
      <c r="K38" s="0" t="n">
        <f aca="false">-NORMSINV('Input - history'!L38)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IF('Input - history'!A39="","",'Input - history'!A39)</f>
        <v>2000Q2</v>
      </c>
      <c r="B39" s="0" t="n">
        <f aca="false">IF('Input - history'!C39="","",LN('Input - history'!C39))</f>
        <v>9.44085667761981</v>
      </c>
      <c r="C39" s="0" t="n">
        <f aca="false">IF('Input - history'!D39="","",LN('Input - history'!D39*Escsount!$B39))</f>
        <v>9.39980764528952</v>
      </c>
      <c r="D39" s="0" t="n">
        <f aca="false">IF('Input - history'!E39="","",LN('Input - history'!E39))</f>
        <v>1.3609765531356</v>
      </c>
      <c r="E39" s="0" t="n">
        <f aca="false">IF('Input - history'!F39="","",LN('Input - history'!F39*Escsount!$B39))</f>
        <v>4.87226914238364</v>
      </c>
      <c r="F39" s="0" t="n">
        <f aca="false">IF('Input - history'!G39="","",LN('Input - history'!G39*Escsount!$B39))</f>
        <v>4.9849771869946</v>
      </c>
      <c r="G39" s="0" t="n">
        <f aca="false">IF('Input - history'!H39="","",LN('Input - history'!H39*Escsount!$B39))</f>
        <v>4.35177939216057</v>
      </c>
      <c r="H39" s="0" t="n">
        <f aca="false">IF('Input - history'!I39="","",'Input - history'!I39)</f>
        <v>6.27</v>
      </c>
      <c r="I39" s="0" t="n">
        <f aca="false">-NORMSINV('Input - history'!J39)</f>
        <v>2.06805767536927</v>
      </c>
      <c r="J39" s="0" t="n">
        <f aca="false">'I comp'!D39</f>
        <v>-0.0517226553387883</v>
      </c>
      <c r="K39" s="0" t="n">
        <f aca="false">-NORMSINV('Input - history'!L39)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IF('Input - history'!A40="","",'Input - history'!A40)</f>
        <v>2000Q3</v>
      </c>
      <c r="B40" s="0" t="n">
        <f aca="false">IF('Input - history'!C40="","",LN('Input - history'!C40))</f>
        <v>9.44206301739833</v>
      </c>
      <c r="C40" s="0" t="n">
        <f aca="false">IF('Input - history'!D40="","",LN('Input - history'!D40*Escsount!$B40))</f>
        <v>9.40901406603337</v>
      </c>
      <c r="D40" s="0" t="n">
        <f aca="false">IF('Input - history'!E40="","",LN('Input - history'!E40))</f>
        <v>1.38629436111989</v>
      </c>
      <c r="E40" s="0" t="n">
        <f aca="false">IF('Input - history'!F40="","",LN('Input - history'!F40*Escsount!$B40))</f>
        <v>4.86322469491825</v>
      </c>
      <c r="F40" s="0" t="n">
        <f aca="false">IF('Input - history'!G40="","",LN('Input - history'!G40*Escsount!$B40))</f>
        <v>4.9970267411567</v>
      </c>
      <c r="G40" s="0" t="n">
        <f aca="false">IF('Input - history'!H40="","",LN('Input - history'!H40*Escsount!$B40))</f>
        <v>4.35560235116752</v>
      </c>
      <c r="H40" s="0" t="n">
        <f aca="false">IF('Input - history'!I40="","",'Input - history'!I40)</f>
        <v>6.52</v>
      </c>
      <c r="I40" s="0" t="n">
        <f aca="false">-NORMSINV('Input - history'!J40)</f>
        <v>2.04218483687887</v>
      </c>
      <c r="J40" s="0" t="n">
        <f aca="false">'I comp'!D40</f>
        <v>-0.059922779934753</v>
      </c>
      <c r="K40" s="0" t="n">
        <f aca="false">-NORMSINV('Input - history'!L40)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IF('Input - history'!A41="","",'Input - history'!A41)</f>
        <v>2000Q4</v>
      </c>
      <c r="B41" s="0" t="n">
        <f aca="false">IF('Input - history'!C41="","",LN('Input - history'!C41))</f>
        <v>9.44772602142004</v>
      </c>
      <c r="C41" s="0" t="n">
        <f aca="false">IF('Input - history'!D41="","",LN('Input - history'!D41*Escsount!$B41))</f>
        <v>9.41216343437058</v>
      </c>
      <c r="D41" s="0" t="n">
        <f aca="false">IF('Input - history'!E41="","",LN('Input - history'!E41))</f>
        <v>1.3609765531356</v>
      </c>
      <c r="E41" s="0" t="n">
        <f aca="false">IF('Input - history'!F41="","",LN('Input - history'!F41*Escsount!$B41))</f>
        <v>4.85435736978407</v>
      </c>
      <c r="F41" s="0" t="n">
        <f aca="false">IF('Input - history'!G41="","",LN('Input - history'!G41*Escsount!$B41))</f>
        <v>5.01445501030157</v>
      </c>
      <c r="G41" s="0" t="n">
        <f aca="false">IF('Input - history'!H41="","",LN('Input - history'!H41*Escsount!$B41))</f>
        <v>4.36353510861766</v>
      </c>
      <c r="H41" s="0" t="n">
        <f aca="false">IF('Input - history'!I41="","",'Input - history'!I41)</f>
        <v>6.47</v>
      </c>
      <c r="I41" s="0" t="n">
        <f aca="false">-NORMSINV('Input - history'!J41)</f>
        <v>2.01677307487344</v>
      </c>
      <c r="J41" s="0" t="n">
        <f aca="false">'I comp'!D41</f>
        <v>-0.0605124022487987</v>
      </c>
      <c r="K41" s="0" t="n">
        <f aca="false">-NORMSINV('Input - history'!L41)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IF('Input - history'!A42="","",'Input - history'!A42)</f>
        <v>2001Q1</v>
      </c>
      <c r="B42" s="0" t="n">
        <f aca="false">IF('Input - history'!C42="","",LN('Input - history'!C42))</f>
        <v>9.44488270957582</v>
      </c>
      <c r="C42" s="0" t="n">
        <f aca="false">IF('Input - history'!D42="","",LN('Input - history'!D42*Escsount!$B42))</f>
        <v>9.42142966543923</v>
      </c>
      <c r="D42" s="0" t="n">
        <f aca="false">IF('Input - history'!E42="","",LN('Input - history'!E42))</f>
        <v>1.43508452528932</v>
      </c>
      <c r="E42" s="0" t="n">
        <f aca="false">IF('Input - history'!F42="","",LN('Input - history'!F42*Escsount!$B42))</f>
        <v>4.83133171722818</v>
      </c>
      <c r="F42" s="0" t="n">
        <f aca="false">IF('Input - history'!G42="","",LN('Input - history'!G42*Escsount!$B42))</f>
        <v>5.02619755000719</v>
      </c>
      <c r="G42" s="0" t="n">
        <f aca="false">IF('Input - history'!H42="","",LN('Input - history'!H42*Escsount!$B42))</f>
        <v>4.35892315584889</v>
      </c>
      <c r="H42" s="0" t="n">
        <f aca="false">IF('Input - history'!I42="","",'Input - history'!I42)</f>
        <v>5.59</v>
      </c>
      <c r="I42" s="0" t="n">
        <f aca="false">-NORMSINV('Input - history'!J42)</f>
        <v>2.01386794308937</v>
      </c>
      <c r="J42" s="0" t="n">
        <f aca="false">'I comp'!D42</f>
        <v>-0.0604145876911395</v>
      </c>
      <c r="K42" s="0" t="n">
        <f aca="false">-NORMSINV('Input - history'!L42)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IF('Input - history'!A43="","",'Input - history'!A43)</f>
        <v>2001Q2</v>
      </c>
      <c r="B43" s="0" t="n">
        <f aca="false">IF('Input - history'!C43="","",LN('Input - history'!C43))</f>
        <v>9.45016796736678</v>
      </c>
      <c r="C43" s="0" t="n">
        <f aca="false">IF('Input - history'!D43="","",LN('Input - history'!D43*Escsount!$B43))</f>
        <v>9.41647406518826</v>
      </c>
      <c r="D43" s="0" t="n">
        <f aca="false">IF('Input - history'!E43="","",LN('Input - history'!E43))</f>
        <v>1.48160454092422</v>
      </c>
      <c r="E43" s="0" t="n">
        <f aca="false">IF('Input - history'!F43="","",LN('Input - history'!F43*Escsount!$B43))</f>
        <v>4.808165550851</v>
      </c>
      <c r="F43" s="0" t="n">
        <f aca="false">IF('Input - history'!G43="","",LN('Input - history'!G43*Escsount!$B43))</f>
        <v>5.03251080431225</v>
      </c>
      <c r="G43" s="0" t="n">
        <f aca="false">IF('Input - history'!H43="","",LN('Input - history'!H43*Escsount!$B43))</f>
        <v>4.35585896913507</v>
      </c>
      <c r="H43" s="0" t="n">
        <f aca="false">IF('Input - history'!I43="","",'Input - history'!I43)</f>
        <v>4.33</v>
      </c>
      <c r="I43" s="0" t="n">
        <f aca="false">-NORMSINV('Input - history'!J43)</f>
        <v>1.98922838680183</v>
      </c>
      <c r="J43" s="0" t="n">
        <f aca="false">'I comp'!D43</f>
        <v>-0.0661213290999896</v>
      </c>
      <c r="K43" s="0" t="n">
        <f aca="false">-NORMSINV('Input - history'!L43)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IF('Input - history'!A44="","",'Input - history'!A44)</f>
        <v>2001Q3</v>
      </c>
      <c r="B44" s="0" t="n">
        <f aca="false">IF('Input - history'!C44="","",LN('Input - history'!C44))</f>
        <v>9.44700016594386</v>
      </c>
      <c r="C44" s="0" t="n">
        <f aca="false">IF('Input - history'!D44="","",LN('Input - history'!D44*Escsount!$B44))</f>
        <v>9.41342470231505</v>
      </c>
      <c r="D44" s="0" t="n">
        <f aca="false">IF('Input - history'!E44="","",LN('Input - history'!E44))</f>
        <v>1.56861591791385</v>
      </c>
      <c r="E44" s="0" t="n">
        <f aca="false">IF('Input - history'!F44="","",LN('Input - history'!F44*Escsount!$B44))</f>
        <v>4.79117123026635</v>
      </c>
      <c r="F44" s="0" t="n">
        <f aca="false">IF('Input - history'!G44="","",LN('Input - history'!G44*Escsount!$B44))</f>
        <v>5.04758032925723</v>
      </c>
      <c r="G44" s="0" t="n">
        <f aca="false">IF('Input - history'!H44="","",LN('Input - history'!H44*Escsount!$B44))</f>
        <v>4.34523034154437</v>
      </c>
      <c r="H44" s="0" t="n">
        <f aca="false">IF('Input - history'!I44="","",'Input - history'!I44)</f>
        <v>3.5</v>
      </c>
      <c r="I44" s="0" t="n">
        <f aca="false">-NORMSINV('Input - history'!J44)</f>
        <v>2.02260391739251</v>
      </c>
      <c r="J44" s="0" t="n">
        <f aca="false">'I comp'!D44</f>
        <v>-0.226051312263583</v>
      </c>
      <c r="K44" s="0" t="n">
        <f aca="false">-NORMSINV('Input - history'!L44)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IF('Input - history'!A45="","",'Input - history'!A45)</f>
        <v>2001Q4</v>
      </c>
      <c r="B45" s="0" t="n">
        <f aca="false">IF('Input - history'!C45="","",LN('Input - history'!C45))</f>
        <v>9.44977450822637</v>
      </c>
      <c r="C45" s="0" t="n">
        <f aca="false">IF('Input - history'!D45="","",LN('Input - history'!D45*Escsount!$B45))</f>
        <v>9.42022977806092</v>
      </c>
      <c r="D45" s="0" t="n">
        <f aca="false">IF('Input - history'!E45="","",LN('Input - history'!E45))</f>
        <v>1.70474809223843</v>
      </c>
      <c r="E45" s="0" t="n">
        <f aca="false">IF('Input - history'!F45="","",LN('Input - history'!F45*Escsount!$B45))</f>
        <v>4.78354968660144</v>
      </c>
      <c r="F45" s="0" t="n">
        <f aca="false">IF('Input - history'!G45="","",LN('Input - history'!G45*Escsount!$B45))</f>
        <v>5.06638634951775</v>
      </c>
      <c r="G45" s="0" t="n">
        <f aca="false">IF('Input - history'!H45="","",LN('Input - history'!H45*Escsount!$B45))</f>
        <v>4.34645854909358</v>
      </c>
      <c r="H45" s="0" t="n">
        <f aca="false">IF('Input - history'!I45="","",'Input - history'!I45)</f>
        <v>2.13</v>
      </c>
      <c r="I45" s="0" t="n">
        <f aca="false">-NORMSINV('Input - history'!J45)</f>
        <v>2.02363617563895</v>
      </c>
      <c r="J45" s="0" t="n">
        <f aca="false">'I comp'!D45</f>
        <v>-0.0888808455067543</v>
      </c>
      <c r="K45" s="0" t="n">
        <f aca="false">-NORMSINV('Input - history'!L45)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IF('Input - history'!A46="","",'Input - history'!A46)</f>
        <v>2002Q1</v>
      </c>
      <c r="B46" s="0" t="n">
        <f aca="false">IF('Input - history'!C46="","",LN('Input - history'!C46))</f>
        <v>9.45894112155941</v>
      </c>
      <c r="C46" s="0" t="n">
        <f aca="false">IF('Input - history'!D46="","",LN('Input - history'!D46*Escsount!$B46))</f>
        <v>9.41863160191223</v>
      </c>
      <c r="D46" s="0" t="n">
        <f aca="false">IF('Input - history'!E46="","",LN('Input - history'!E46))</f>
        <v>1.7404661748405</v>
      </c>
      <c r="E46" s="0" t="n">
        <f aca="false">IF('Input - history'!F46="","",LN('Input - history'!F46*Escsount!$B46))</f>
        <v>4.78452715628287</v>
      </c>
      <c r="F46" s="0" t="n">
        <f aca="false">IF('Input - history'!G46="","",LN('Input - history'!G46*Escsount!$B46))</f>
        <v>5.07757275270789</v>
      </c>
      <c r="G46" s="0" t="n">
        <f aca="false">IF('Input - history'!H46="","",LN('Input - history'!H46*Escsount!$B46))</f>
        <v>4.33726987527471</v>
      </c>
      <c r="H46" s="0" t="n">
        <f aca="false">IF('Input - history'!I46="","",'Input - history'!I46)</f>
        <v>1.73</v>
      </c>
      <c r="I46" s="0" t="n">
        <f aca="false">-NORMSINV('Input - history'!J46)</f>
        <v>2.0233565545314</v>
      </c>
      <c r="J46" s="0" t="n">
        <f aca="false">'I comp'!D46</f>
        <v>-0.0729800280312625</v>
      </c>
      <c r="K46" s="0" t="n">
        <f aca="false">-NORMSINV('Input - history'!L46)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IF('Input - history'!A47="","",'Input - history'!A47)</f>
        <v>2002Q2</v>
      </c>
      <c r="B47" s="0" t="n">
        <f aca="false">IF('Input - history'!C47="","",LN('Input - history'!C47))</f>
        <v>9.46443980741084</v>
      </c>
      <c r="C47" s="0" t="n">
        <f aca="false">IF('Input - history'!D47="","",LN('Input - history'!D47*Escsount!$B47))</f>
        <v>9.42151559236788</v>
      </c>
      <c r="D47" s="0" t="n">
        <f aca="false">IF('Input - history'!E47="","",LN('Input - history'!E47))</f>
        <v>1.75785791755237</v>
      </c>
      <c r="E47" s="0" t="n">
        <f aca="false">IF('Input - history'!F47="","",LN('Input - history'!F47*Escsount!$B47))</f>
        <v>4.79417153906815</v>
      </c>
      <c r="F47" s="0" t="n">
        <f aca="false">IF('Input - history'!G47="","",LN('Input - history'!G47*Escsount!$B47))</f>
        <v>5.09506620497576</v>
      </c>
      <c r="G47" s="0" t="n">
        <f aca="false">IF('Input - history'!H47="","",LN('Input - history'!H47*Escsount!$B47))</f>
        <v>4.36381240091788</v>
      </c>
      <c r="H47" s="0" t="n">
        <f aca="false">IF('Input - history'!I47="","",'Input - history'!I47)</f>
        <v>1.75</v>
      </c>
      <c r="I47" s="0" t="n">
        <f aca="false">-NORMSINV('Input - history'!J47)</f>
        <v>2.03701838159263</v>
      </c>
      <c r="J47" s="0" t="n">
        <f aca="false">'I comp'!D47</f>
        <v>-0.0809450191640045</v>
      </c>
      <c r="K47" s="0" t="n">
        <f aca="false">-NORMSINV('Input - history'!L47)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IF('Input - history'!A48="","",'Input - history'!A48)</f>
        <v>2002Q3</v>
      </c>
      <c r="B48" s="0" t="n">
        <f aca="false">IF('Input - history'!C48="","",LN('Input - history'!C48))</f>
        <v>9.46929884330884</v>
      </c>
      <c r="C48" s="0" t="n">
        <f aca="false">IF('Input - history'!D48="","",LN('Input - history'!D48*Escsount!$B48))</f>
        <v>9.41858204222366</v>
      </c>
      <c r="D48" s="0" t="n">
        <f aca="false">IF('Input - history'!E48="","",LN('Input - history'!E48))</f>
        <v>1.7404661748405</v>
      </c>
      <c r="E48" s="0" t="n">
        <f aca="false">IF('Input - history'!F48="","",LN('Input - history'!F48*Escsount!$B48))</f>
        <v>4.79339296929802</v>
      </c>
      <c r="F48" s="0" t="n">
        <f aca="false">IF('Input - history'!G48="","",LN('Input - history'!G48*Escsount!$B48))</f>
        <v>5.11384275565319</v>
      </c>
      <c r="G48" s="0" t="n">
        <f aca="false">IF('Input - history'!H48="","",LN('Input - history'!H48*Escsount!$B48))</f>
        <v>4.35445602634361</v>
      </c>
      <c r="H48" s="0" t="n">
        <f aca="false">IF('Input - history'!I48="","",'Input - history'!I48)</f>
        <v>1.74</v>
      </c>
      <c r="I48" s="0" t="n">
        <f aca="false">-NORMSINV('Input - history'!J48)</f>
        <v>2.04723924381239</v>
      </c>
      <c r="J48" s="0" t="n">
        <f aca="false">'I comp'!D48</f>
        <v>-0.0719582681946784</v>
      </c>
      <c r="K48" s="0" t="n">
        <f aca="false">-NORMSINV('Input - history'!L48)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IF('Input - history'!A49="","",'Input - history'!A49)</f>
        <v>2002Q4</v>
      </c>
      <c r="B49" s="0" t="n">
        <f aca="false">IF('Input - history'!C49="","",LN('Input - history'!C49))</f>
        <v>9.46993156426144</v>
      </c>
      <c r="C49" s="0" t="n">
        <f aca="false">IF('Input - history'!D49="","",LN('Input - history'!D49*Escsount!$B49))</f>
        <v>9.42067123829628</v>
      </c>
      <c r="D49" s="0" t="n">
        <f aca="false">IF('Input - history'!E49="","",LN('Input - history'!E49))</f>
        <v>1.77495235091167</v>
      </c>
      <c r="E49" s="0" t="n">
        <f aca="false">IF('Input - history'!F49="","",LN('Input - history'!F49*Escsount!$B49))</f>
        <v>4.78727401796327</v>
      </c>
      <c r="F49" s="0" t="n">
        <f aca="false">IF('Input - history'!G49="","",LN('Input - history'!G49*Escsount!$B49))</f>
        <v>5.13100264413643</v>
      </c>
      <c r="G49" s="0" t="n">
        <f aca="false">IF('Input - history'!H49="","",LN('Input - history'!H49*Escsount!$B49))</f>
        <v>4.33606870303445</v>
      </c>
      <c r="H49" s="0" t="n">
        <f aca="false">IF('Input - history'!I49="","",'Input - history'!I49)</f>
        <v>1.44</v>
      </c>
      <c r="I49" s="0" t="n">
        <f aca="false">-NORMSINV('Input - history'!J49)</f>
        <v>2.07687822469723</v>
      </c>
      <c r="J49" s="0" t="n">
        <f aca="false">'I comp'!D49</f>
        <v>-0.0723803960777472</v>
      </c>
      <c r="K49" s="0" t="n">
        <f aca="false">-NORMSINV('Input - history'!L49)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IF('Input - history'!A50="","",'Input - history'!A50)</f>
        <v>2003Q1</v>
      </c>
      <c r="B50" s="0" t="n">
        <f aca="false">IF('Input - history'!C50="","",LN('Input - history'!C50))</f>
        <v>9.4751017610434</v>
      </c>
      <c r="C50" s="0" t="n">
        <f aca="false">IF('Input - history'!D50="","",LN('Input - history'!D50*Escsount!$B50))</f>
        <v>9.41527189386568</v>
      </c>
      <c r="D50" s="0" t="n">
        <f aca="false">IF('Input - history'!E50="","",LN('Input - history'!E50))</f>
        <v>1.77495235091167</v>
      </c>
      <c r="E50" s="0" t="n">
        <f aca="false">IF('Input - history'!F50="","",LN('Input - history'!F50*Escsount!$B50))</f>
        <v>4.78217889455905</v>
      </c>
      <c r="F50" s="0" t="n">
        <f aca="false">IF('Input - history'!G50="","",LN('Input - history'!G50*Escsount!$B50))</f>
        <v>5.14029969220114</v>
      </c>
      <c r="G50" s="0" t="n">
        <f aca="false">IF('Input - history'!H50="","",LN('Input - history'!H50*Escsount!$B50))</f>
        <v>4.36783013091543</v>
      </c>
      <c r="H50" s="0" t="n">
        <f aca="false">IF('Input - history'!I50="","",'Input - history'!I50)</f>
        <v>1.25</v>
      </c>
      <c r="I50" s="0" t="n">
        <f aca="false">-NORMSINV('Input - history'!J50)</f>
        <v>2.07311261780304</v>
      </c>
      <c r="J50" s="0" t="n">
        <f aca="false">'I comp'!D50</f>
        <v>-0.0774732191316026</v>
      </c>
      <c r="K50" s="0" t="n">
        <f aca="false">-NORMSINV('Input - history'!L50)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IF('Input - history'!A51="","",'Input - history'!A51)</f>
        <v>2003Q2</v>
      </c>
      <c r="B51" s="0" t="n">
        <f aca="false">IF('Input - history'!C51="","",LN('Input - history'!C51))</f>
        <v>9.48433672067338</v>
      </c>
      <c r="C51" s="0" t="n">
        <f aca="false">IF('Input - history'!D51="","",LN('Input - history'!D51*Escsount!$B51))</f>
        <v>9.43287184650661</v>
      </c>
      <c r="D51" s="0" t="n">
        <f aca="false">IF('Input - history'!E51="","",LN('Input - history'!E51))</f>
        <v>1.80828877117927</v>
      </c>
      <c r="E51" s="0" t="n">
        <f aca="false">IF('Input - history'!F51="","",LN('Input - history'!F51*Escsount!$B51))</f>
        <v>4.77870712085485</v>
      </c>
      <c r="F51" s="0" t="n">
        <f aca="false">IF('Input - history'!G51="","",LN('Input - history'!G51*Escsount!$B51))</f>
        <v>5.16327418057318</v>
      </c>
      <c r="G51" s="0" t="n">
        <f aca="false">IF('Input - history'!H51="","",LN('Input - history'!H51*Escsount!$B51))</f>
        <v>4.40529929543492</v>
      </c>
      <c r="H51" s="0" t="n">
        <f aca="false">IF('Input - history'!I51="","",'Input - history'!I51)</f>
        <v>1.25</v>
      </c>
      <c r="I51" s="0" t="n">
        <f aca="false">-NORMSINV('Input - history'!J51)</f>
        <v>2.10666532387611</v>
      </c>
      <c r="J51" s="0" t="n">
        <f aca="false">'I comp'!D51</f>
        <v>-0.0854290281143189</v>
      </c>
      <c r="K51" s="0" t="n">
        <f aca="false">-NORMSINV('Input - history'!L51)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IF('Input - history'!A52="","",'Input - history'!A52)</f>
        <v>2003Q3</v>
      </c>
      <c r="B52" s="0" t="n">
        <f aca="false">IF('Input - history'!C52="","",LN('Input - history'!C52))</f>
        <v>9.50094816034417</v>
      </c>
      <c r="C52" s="0" t="n">
        <f aca="false">IF('Input - history'!D52="","",LN('Input - history'!D52*Escsount!$B52))</f>
        <v>9.43528487296743</v>
      </c>
      <c r="D52" s="0" t="n">
        <f aca="false">IF('Input - history'!E52="","",LN('Input - history'!E52))</f>
        <v>1.80828877117927</v>
      </c>
      <c r="E52" s="0" t="n">
        <f aca="false">IF('Input - history'!F52="","",LN('Input - history'!F52*Escsount!$B52))</f>
        <v>4.77438193865643</v>
      </c>
      <c r="F52" s="0" t="n">
        <f aca="false">IF('Input - history'!G52="","",LN('Input - history'!G52*Escsount!$B52))</f>
        <v>5.17677717657397</v>
      </c>
      <c r="G52" s="0" t="n">
        <f aca="false">IF('Input - history'!H52="","",LN('Input - history'!H52*Escsount!$B52))</f>
        <v>4.40040425516766</v>
      </c>
      <c r="H52" s="0" t="n">
        <f aca="false">IF('Input - history'!I52="","",'Input - history'!I52)</f>
        <v>1.02</v>
      </c>
      <c r="I52" s="0" t="n">
        <f aca="false">-NORMSINV('Input - history'!J52)</f>
        <v>2.12925945869567</v>
      </c>
      <c r="J52" s="0" t="n">
        <f aca="false">'I comp'!D52</f>
        <v>-0.076976919886007</v>
      </c>
      <c r="K52" s="0" t="n">
        <f aca="false">-NORMSINV('Input - history'!L52)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IF('Input - history'!A53="","",'Input - history'!A53)</f>
        <v>2003Q4</v>
      </c>
      <c r="B53" s="0" t="n">
        <f aca="false">IF('Input - history'!C53="","",LN('Input - history'!C53))</f>
        <v>9.51256863376958</v>
      </c>
      <c r="C53" s="0" t="n">
        <f aca="false">IF('Input - history'!D53="","",LN('Input - history'!D53*Escsount!$B53))</f>
        <v>9.44759291487934</v>
      </c>
      <c r="D53" s="0" t="n">
        <f aca="false">IF('Input - history'!E53="","",LN('Input - history'!E53))</f>
        <v>1.75785791755237</v>
      </c>
      <c r="E53" s="0" t="n">
        <f aca="false">IF('Input - history'!F53="","",LN('Input - history'!F53*Escsount!$B53))</f>
        <v>4.78056533945453</v>
      </c>
      <c r="F53" s="0" t="n">
        <f aca="false">IF('Input - history'!G53="","",LN('Input - history'!G53*Escsount!$B53))</f>
        <v>5.20251982738348</v>
      </c>
      <c r="G53" s="0" t="n">
        <f aca="false">IF('Input - history'!H53="","",LN('Input - history'!H53*Escsount!$B53))</f>
        <v>4.410708562513</v>
      </c>
      <c r="H53" s="0" t="n">
        <f aca="false">IF('Input - history'!I53="","",'Input - history'!I53)</f>
        <v>1</v>
      </c>
      <c r="I53" s="0" t="n">
        <f aca="false">-NORMSINV('Input - history'!J53)</f>
        <v>2.11650123829687</v>
      </c>
      <c r="J53" s="0" t="n">
        <f aca="false">'I comp'!D53</f>
        <v>-0.212825669190573</v>
      </c>
      <c r="K53" s="0" t="n">
        <f aca="false">-NORMSINV('Input - history'!L53)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IF('Input - history'!A54="","",'Input - history'!A54)</f>
        <v>2004Q1</v>
      </c>
      <c r="B54" s="0" t="n">
        <f aca="false">IF('Input - history'!C54="","",LN('Input - history'!C54))</f>
        <v>9.51830289872311</v>
      </c>
      <c r="C54" s="0" t="n">
        <f aca="false">IF('Input - history'!D54="","",LN('Input - history'!D54*Escsount!$B54))</f>
        <v>9.45110465124004</v>
      </c>
      <c r="D54" s="0" t="n">
        <f aca="false">IF('Input - history'!E54="","",LN('Input - history'!E54))</f>
        <v>1.7404661748405</v>
      </c>
      <c r="E54" s="0" t="n">
        <f aca="false">IF('Input - history'!F54="","",LN('Input - history'!F54*Escsount!$B54))</f>
        <v>4.77817480992252</v>
      </c>
      <c r="F54" s="0" t="n">
        <f aca="false">IF('Input - history'!G54="","",LN('Input - history'!G54*Escsount!$B54))</f>
        <v>5.2256914291742</v>
      </c>
      <c r="G54" s="0" t="n">
        <f aca="false">IF('Input - history'!H54="","",LN('Input - history'!H54*Escsount!$B54))</f>
        <v>4.44827062875686</v>
      </c>
      <c r="H54" s="0" t="n">
        <f aca="false">IF('Input - history'!I54="","",'Input - history'!I54)</f>
        <v>1</v>
      </c>
      <c r="I54" s="0" t="n">
        <f aca="false">-NORMSINV('Input - history'!J54)</f>
        <v>2.14752385679732</v>
      </c>
      <c r="J54" s="0" t="n">
        <f aca="false">'I comp'!D54</f>
        <v>-0.0812144510591754</v>
      </c>
      <c r="K54" s="0" t="n">
        <f aca="false">-NORMSINV('Input - history'!L54)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IF('Input - history'!A55="","",'Input - history'!A55)</f>
        <v>2004Q2</v>
      </c>
      <c r="B55" s="0" t="n">
        <f aca="false">IF('Input - history'!C55="","",LN('Input - history'!C55))</f>
        <v>9.52560356418873</v>
      </c>
      <c r="C55" s="0" t="n">
        <f aca="false">IF('Input - history'!D55="","",LN('Input - history'!D55*Escsount!$B55))</f>
        <v>9.4581216204244</v>
      </c>
      <c r="D55" s="0" t="n">
        <f aca="false">IF('Input - history'!E55="","",LN('Input - history'!E55))</f>
        <v>1.7227665977411</v>
      </c>
      <c r="E55" s="0" t="n">
        <f aca="false">IF('Input - history'!F55="","",LN('Input - history'!F55*Escsount!$B55))</f>
        <v>4.77303773009351</v>
      </c>
      <c r="F55" s="0" t="n">
        <f aca="false">IF('Input - history'!G55="","",LN('Input - history'!G55*Escsount!$B55))</f>
        <v>5.24973695884562</v>
      </c>
      <c r="G55" s="0" t="n">
        <f aca="false">IF('Input - history'!H55="","",LN('Input - history'!H55*Escsount!$B55))</f>
        <v>4.45416342335395</v>
      </c>
      <c r="H55" s="0" t="n">
        <f aca="false">IF('Input - history'!I55="","",'Input - history'!I55)</f>
        <v>1.01</v>
      </c>
      <c r="I55" s="0" t="n">
        <f aca="false">-NORMSINV('Input - history'!J55)</f>
        <v>2.16031102570314</v>
      </c>
      <c r="J55" s="0" t="n">
        <f aca="false">'I comp'!D55</f>
        <v>-0.0695629896811594</v>
      </c>
      <c r="K55" s="0" t="n">
        <f aca="false">-NORMSINV('Input - history'!L55)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IF('Input - history'!A56="","",'Input - history'!A56)</f>
        <v>2004Q3</v>
      </c>
      <c r="B56" s="0" t="n">
        <f aca="false">IF('Input - history'!C56="","",LN('Input - history'!C56))</f>
        <v>9.53465326824975</v>
      </c>
      <c r="C56" s="0" t="n">
        <f aca="false">IF('Input - history'!D56="","",LN('Input - history'!D56*Escsount!$B56))</f>
        <v>9.46721845564083</v>
      </c>
      <c r="D56" s="0" t="n">
        <f aca="false">IF('Input - history'!E56="","",LN('Input - history'!E56))</f>
        <v>1.68639895357023</v>
      </c>
      <c r="E56" s="0" t="n">
        <f aca="false">IF('Input - history'!F56="","",LN('Input - history'!F56*Escsount!$B56))</f>
        <v>4.77351041148849</v>
      </c>
      <c r="F56" s="0" t="n">
        <f aca="false">IF('Input - history'!G56="","",LN('Input - history'!G56*Escsount!$B56))</f>
        <v>5.27495983962593</v>
      </c>
      <c r="G56" s="0" t="n">
        <f aca="false">IF('Input - history'!H56="","",LN('Input - history'!H56*Escsount!$B56))</f>
        <v>4.50283558321523</v>
      </c>
      <c r="H56" s="0" t="n">
        <f aca="false">IF('Input - history'!I56="","",'Input - history'!I56)</f>
        <v>1.43</v>
      </c>
      <c r="I56" s="0" t="n">
        <f aca="false">-NORMSINV('Input - history'!J56)</f>
        <v>2.165753871397</v>
      </c>
      <c r="J56" s="0" t="n">
        <f aca="false">'I comp'!D56</f>
        <v>-0.0545540329421293</v>
      </c>
      <c r="K56" s="0" t="n">
        <f aca="false">-NORMSINV('Input - history'!L56)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IF('Input - history'!A57="","",'Input - history'!A57)</f>
        <v>2004Q4</v>
      </c>
      <c r="B57" s="0" t="n">
        <f aca="false">IF('Input - history'!C57="","",LN('Input - history'!C57))</f>
        <v>9.54326346067355</v>
      </c>
      <c r="C57" s="0" t="n">
        <f aca="false">IF('Input - history'!D57="","",LN('Input - history'!D57*Escsount!$B57))</f>
        <v>9.47799935018285</v>
      </c>
      <c r="D57" s="0" t="n">
        <f aca="false">IF('Input - history'!E57="","",LN('Input - history'!E57))</f>
        <v>1.68639895357023</v>
      </c>
      <c r="E57" s="0" t="n">
        <f aca="false">IF('Input - history'!F57="","",LN('Input - history'!F57*Escsount!$B57))</f>
        <v>4.77733704568815</v>
      </c>
      <c r="F57" s="0" t="n">
        <f aca="false">IF('Input - history'!G57="","",LN('Input - history'!G57*Escsount!$B57))</f>
        <v>5.29600881265054</v>
      </c>
      <c r="G57" s="0" t="n">
        <f aca="false">IF('Input - history'!H57="","",LN('Input - history'!H57*Escsount!$B57))</f>
        <v>4.52051124683761</v>
      </c>
      <c r="H57" s="0" t="n">
        <f aca="false">IF('Input - history'!I57="","",'Input - history'!I57)</f>
        <v>1.95</v>
      </c>
      <c r="I57" s="0" t="n">
        <f aca="false">-NORMSINV('Input - history'!J57)</f>
        <v>2.21565702809191</v>
      </c>
      <c r="J57" s="0" t="n">
        <f aca="false">'I comp'!D57</f>
        <v>-0.0645414472189021</v>
      </c>
      <c r="K57" s="0" t="n">
        <f aca="false">-NORMSINV('Input - history'!L57)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IF('Input - history'!A58="","",'Input - history'!A58)</f>
        <v>2005Q1</v>
      </c>
      <c r="B58" s="0" t="n">
        <f aca="false">IF('Input - history'!C58="","",LN('Input - history'!C58))</f>
        <v>9.55386624454182</v>
      </c>
      <c r="C58" s="0" t="n">
        <f aca="false">IF('Input - history'!D58="","",LN('Input - history'!D58*Escsount!$B58))</f>
        <v>9.47427352830134</v>
      </c>
      <c r="D58" s="0" t="n">
        <f aca="false">IF('Input - history'!E58="","",LN('Input - history'!E58))</f>
        <v>1.66770682055808</v>
      </c>
      <c r="E58" s="0" t="n">
        <f aca="false">IF('Input - history'!F58="","",LN('Input - history'!F58*Escsount!$B58))</f>
        <v>4.78396961385583</v>
      </c>
      <c r="F58" s="0" t="n">
        <f aca="false">IF('Input - history'!G58="","",LN('Input - history'!G58*Escsount!$B58))</f>
        <v>5.32586818333711</v>
      </c>
      <c r="G58" s="0" t="n">
        <f aca="false">IF('Input - history'!H58="","",LN('Input - history'!H58*Escsount!$B58))</f>
        <v>4.54706292577941</v>
      </c>
      <c r="H58" s="0" t="n">
        <f aca="false">IF('Input - history'!I58="","",'Input - history'!I58)</f>
        <v>2.47</v>
      </c>
      <c r="I58" s="0" t="n">
        <f aca="false">-NORMSINV('Input - history'!J58)</f>
        <v>2.20429506207102</v>
      </c>
      <c r="J58" s="0" t="n">
        <f aca="false">'I comp'!D58</f>
        <v>-0.0534665435217793</v>
      </c>
      <c r="K58" s="0" t="n">
        <f aca="false">-NORMSINV('Input - history'!L58)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IF('Input - history'!A59="","",'Input - history'!A59)</f>
        <v>2005Q2</v>
      </c>
      <c r="B59" s="0" t="n">
        <f aca="false">IF('Input - history'!C59="","",LN('Input - history'!C59))</f>
        <v>9.55907285793519</v>
      </c>
      <c r="C59" s="0" t="n">
        <f aca="false">IF('Input - history'!D59="","",LN('Input - history'!D59*Escsount!$B59))</f>
        <v>9.48645793491374</v>
      </c>
      <c r="D59" s="0" t="n">
        <f aca="false">IF('Input - history'!E59="","",LN('Input - history'!E59))</f>
        <v>1.62924053973028</v>
      </c>
      <c r="E59" s="0" t="n">
        <f aca="false">IF('Input - history'!F59="","",LN('Input - history'!F59*Escsount!$B59))</f>
        <v>4.78623282007415</v>
      </c>
      <c r="F59" s="0" t="n">
        <f aca="false">IF('Input - history'!G59="","",LN('Input - history'!G59*Escsount!$B59))</f>
        <v>5.35798155523509</v>
      </c>
      <c r="G59" s="0" t="n">
        <f aca="false">IF('Input - history'!H59="","",LN('Input - history'!H59*Escsount!$B59))</f>
        <v>4.57471252769454</v>
      </c>
      <c r="H59" s="0" t="n">
        <f aca="false">IF('Input - history'!I59="","",'Input - history'!I59)</f>
        <v>2.94</v>
      </c>
      <c r="I59" s="0" t="n">
        <f aca="false">-NORMSINV('Input - history'!J59)</f>
        <v>2.17366104817678</v>
      </c>
      <c r="J59" s="0" t="n">
        <f aca="false">'I comp'!D59</f>
        <v>-0.0476148908068098</v>
      </c>
      <c r="K59" s="0" t="n">
        <f aca="false">-NORMSINV('Input - history'!L59)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IF('Input - history'!A60="","",'Input - history'!A60)</f>
        <v>2005Q3</v>
      </c>
      <c r="B60" s="0" t="n">
        <f aca="false">IF('Input - history'!C60="","",LN('Input - history'!C60))</f>
        <v>9.56744122520268</v>
      </c>
      <c r="C60" s="0" t="n">
        <f aca="false">IF('Input - history'!D60="","",LN('Input - history'!D60*Escsount!$B60))</f>
        <v>9.47739790826229</v>
      </c>
      <c r="D60" s="0" t="n">
        <f aca="false">IF('Input - history'!E60="","",LN('Input - history'!E60))</f>
        <v>1.6094379124341</v>
      </c>
      <c r="E60" s="0" t="n">
        <f aca="false">IF('Input - history'!F60="","",LN('Input - history'!F60*Escsount!$B60))</f>
        <v>4.75586863001283</v>
      </c>
      <c r="F60" s="0" t="n">
        <f aca="false">IF('Input - history'!G60="","",LN('Input - history'!G60*Escsount!$B60))</f>
        <v>5.36240834146899</v>
      </c>
      <c r="G60" s="0" t="n">
        <f aca="false">IF('Input - history'!H60="","",LN('Input - history'!H60*Escsount!$B60))</f>
        <v>4.57854154516439</v>
      </c>
      <c r="H60" s="0" t="n">
        <f aca="false">IF('Input - history'!I60="","",'Input - history'!I60)</f>
        <v>3.46</v>
      </c>
      <c r="I60" s="0" t="n">
        <f aca="false">-NORMSINV('Input - history'!J60)</f>
        <v>2.16800902338456</v>
      </c>
      <c r="J60" s="0" t="n">
        <f aca="false">'I comp'!D60</f>
        <v>-0.0467156278521726</v>
      </c>
      <c r="K60" s="0" t="n">
        <f aca="false">-NORMSINV('Input - history'!L60)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IF('Input - history'!A61="","",'Input - history'!A61)</f>
        <v>2005Q4</v>
      </c>
      <c r="B61" s="0" t="n">
        <f aca="false">IF('Input - history'!C61="","",LN('Input - history'!C61))</f>
        <v>9.57313455512294</v>
      </c>
      <c r="C61" s="0" t="n">
        <f aca="false">IF('Input - history'!D61="","",LN('Input - history'!D61*Escsount!$B61))</f>
        <v>9.49783881438122</v>
      </c>
      <c r="D61" s="0" t="n">
        <f aca="false">IF('Input - history'!E61="","",LN('Input - history'!E61))</f>
        <v>1.6094379124341</v>
      </c>
      <c r="E61" s="0" t="n">
        <f aca="false">IF('Input - history'!F61="","",LN('Input - history'!F61*Escsount!$B61))</f>
        <v>4.76778723603458</v>
      </c>
      <c r="F61" s="0" t="n">
        <f aca="false">IF('Input - history'!G61="","",LN('Input - history'!G61*Escsount!$B61))</f>
        <v>5.3939506170083</v>
      </c>
      <c r="G61" s="0" t="n">
        <f aca="false">IF('Input - history'!H61="","",LN('Input - history'!H61*Escsount!$B61))</f>
        <v>4.61004834240932</v>
      </c>
      <c r="H61" s="0" t="n">
        <f aca="false">IF('Input - history'!I61="","",'Input - history'!I61)</f>
        <v>3.98</v>
      </c>
      <c r="I61" s="0" t="n">
        <f aca="false">-NORMSINV('Input - history'!J61)</f>
        <v>2.15083278961709</v>
      </c>
      <c r="J61" s="0" t="n">
        <f aca="false">'I comp'!D61</f>
        <v>-0.035634838141862</v>
      </c>
      <c r="K61" s="0" t="n">
        <f aca="false">-NORMSINV('Input - history'!L61)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IF('Input - history'!A62="","",'Input - history'!A62)</f>
        <v>2006Q1</v>
      </c>
      <c r="B62" s="0" t="n">
        <f aca="false">IF('Input - history'!C62="","",LN('Input - history'!C62))</f>
        <v>9.58507819543305</v>
      </c>
      <c r="C62" s="0" t="n">
        <f aca="false">IF('Input - history'!D62="","",LN('Input - history'!D62*Escsount!$B62))</f>
        <v>9.51966831413814</v>
      </c>
      <c r="D62" s="0" t="n">
        <f aca="false">IF('Input - history'!E62="","",LN('Input - history'!E62))</f>
        <v>1.54756250871601</v>
      </c>
      <c r="E62" s="0" t="n">
        <f aca="false">IF('Input - history'!F62="","",LN('Input - history'!F62*Escsount!$B62))</f>
        <v>4.7691393200709</v>
      </c>
      <c r="F62" s="0" t="n">
        <f aca="false">IF('Input - history'!G62="","",LN('Input - history'!G62*Escsount!$B62))</f>
        <v>5.40685065849612</v>
      </c>
      <c r="G62" s="0" t="n">
        <f aca="false">IF('Input - history'!H62="","",LN('Input - history'!H62*Escsount!$B62))</f>
        <v>4.64804227622675</v>
      </c>
      <c r="H62" s="0" t="n">
        <f aca="false">IF('Input - history'!I62="","",'Input - history'!I62)</f>
        <v>4.46</v>
      </c>
      <c r="I62" s="0" t="n">
        <f aca="false">-NORMSINV('Input - history'!J62)</f>
        <v>2.16061101281865</v>
      </c>
      <c r="J62" s="0" t="n">
        <f aca="false">'I comp'!D62</f>
        <v>-0.0535642061045425</v>
      </c>
      <c r="K62" s="0" t="n">
        <f aca="false">-NORMSINV('Input - history'!L62)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IF('Input - history'!A63="","",'Input - history'!A63)</f>
        <v>2006Q2</v>
      </c>
      <c r="B63" s="0" t="n">
        <f aca="false">IF('Input - history'!C63="","",LN('Input - history'!C63))</f>
        <v>9.58806422510262</v>
      </c>
      <c r="C63" s="0" t="n">
        <f aca="false">IF('Input - history'!D63="","",LN('Input - history'!D63*Escsount!$B63))</f>
        <v>9.51984187853136</v>
      </c>
      <c r="D63" s="0" t="n">
        <f aca="false">IF('Input - history'!E63="","",LN('Input - history'!E63))</f>
        <v>1.52605630349505</v>
      </c>
      <c r="E63" s="0" t="n">
        <f aca="false">IF('Input - history'!F63="","",LN('Input - history'!F63*Escsount!$B63))</f>
        <v>4.76461054386404</v>
      </c>
      <c r="F63" s="0" t="n">
        <f aca="false">IF('Input - history'!G63="","",LN('Input - history'!G63*Escsount!$B63))</f>
        <v>5.40003754242304</v>
      </c>
      <c r="G63" s="0" t="n">
        <f aca="false">IF('Input - history'!H63="","",LN('Input - history'!H63*Escsount!$B63))</f>
        <v>4.64689968513323</v>
      </c>
      <c r="H63" s="0" t="n">
        <f aca="false">IF('Input - history'!I63="","",'Input - history'!I63)</f>
        <v>4.91</v>
      </c>
      <c r="I63" s="0" t="n">
        <f aca="false">-NORMSINV('Input - history'!J63)</f>
        <v>2.15621347282388</v>
      </c>
      <c r="J63" s="0" t="n">
        <f aca="false">'I comp'!D63</f>
        <v>-0.053306729312145</v>
      </c>
      <c r="K63" s="0" t="n">
        <f aca="false">-NORMSINV('Input - history'!L63)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IF('Input - history'!A64="","",'Input - history'!A64)</f>
        <v>2006Q3</v>
      </c>
      <c r="B64" s="0" t="n">
        <f aca="false">IF('Input - history'!C64="","",LN('Input - history'!C64))</f>
        <v>9.58895487403346</v>
      </c>
      <c r="C64" s="0" t="n">
        <f aca="false">IF('Input - history'!D64="","",LN('Input - history'!D64*Escsount!$B64))</f>
        <v>9.52454712616677</v>
      </c>
      <c r="D64" s="0" t="n">
        <f aca="false">IF('Input - history'!E64="","",LN('Input - history'!E64))</f>
        <v>1.52605630349505</v>
      </c>
      <c r="E64" s="0" t="n">
        <f aca="false">IF('Input - history'!F64="","",LN('Input - history'!F64*Escsount!$B64))</f>
        <v>4.76351646286771</v>
      </c>
      <c r="F64" s="0" t="n">
        <f aca="false">IF('Input - history'!G64="","",LN('Input - history'!G64*Escsount!$B64))</f>
        <v>5.38866103400765</v>
      </c>
      <c r="G64" s="0" t="n">
        <f aca="false">IF('Input - history'!H64="","",LN('Input - history'!H64*Escsount!$B64))</f>
        <v>4.66727891243225</v>
      </c>
      <c r="H64" s="0" t="n">
        <f aca="false">IF('Input - history'!I64="","",'Input - history'!I64)</f>
        <v>5.25</v>
      </c>
      <c r="I64" s="0" t="n">
        <f aca="false">-NORMSINV('Input - history'!J64)</f>
        <v>2.12453778467755</v>
      </c>
      <c r="J64" s="0" t="n">
        <f aca="false">'I comp'!D64</f>
        <v>-0.0549008902122557</v>
      </c>
      <c r="K64" s="0" t="n">
        <f aca="false">-NORMSINV('Input - history'!L64)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IF('Input - history'!A65="","",'Input - history'!A65)</f>
        <v>2006Q4</v>
      </c>
      <c r="B65" s="0" t="n">
        <f aca="false">IF('Input - history'!C65="","",LN('Input - history'!C65))</f>
        <v>9.59675177227794</v>
      </c>
      <c r="C65" s="0" t="n">
        <f aca="false">IF('Input - history'!D65="","",LN('Input - history'!D65*Escsount!$B65))</f>
        <v>9.5365326422222</v>
      </c>
      <c r="D65" s="0" t="n">
        <f aca="false">IF('Input - history'!E65="","",LN('Input - history'!E65))</f>
        <v>1.48160454092422</v>
      </c>
      <c r="E65" s="0" t="n">
        <f aca="false">IF('Input - history'!F65="","",LN('Input - history'!F65*Escsount!$B65))</f>
        <v>4.76400775639015</v>
      </c>
      <c r="F65" s="0" t="n">
        <f aca="false">IF('Input - history'!G65="","",LN('Input - history'!G65*Escsount!$B65))</f>
        <v>5.3916578500636</v>
      </c>
      <c r="G65" s="0" t="n">
        <f aca="false">IF('Input - history'!H65="","",LN('Input - history'!H65*Escsount!$B65))</f>
        <v>4.68726939840989</v>
      </c>
      <c r="H65" s="0" t="n">
        <f aca="false">IF('Input - history'!I65="","",'Input - history'!I65)</f>
        <v>5.25</v>
      </c>
      <c r="I65" s="0" t="n">
        <f aca="false">-NORMSINV('Input - history'!J65)</f>
        <v>2.07951979836159</v>
      </c>
      <c r="J65" s="0" t="n">
        <f aca="false">'I comp'!D65</f>
        <v>-0.0602646800353233</v>
      </c>
      <c r="K65" s="0" t="n">
        <f aca="false">-NORMSINV('Input - history'!L65)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IF('Input - history'!A66="","",'Input - history'!A66)</f>
        <v>2007Q1</v>
      </c>
      <c r="B66" s="0" t="n">
        <f aca="false">IF('Input - history'!C66="","",LN('Input - history'!C66))</f>
        <v>9.59736991792866</v>
      </c>
      <c r="C66" s="0" t="n">
        <f aca="false">IF('Input - history'!D66="","",LN('Input - history'!D66*Escsount!$B66))</f>
        <v>9.54506125586515</v>
      </c>
      <c r="D66" s="0" t="n">
        <f aca="false">IF('Input - history'!E66="","",LN('Input - history'!E66))</f>
        <v>1.50407739677627</v>
      </c>
      <c r="E66" s="0" t="n">
        <f aca="false">IF('Input - history'!F66="","",LN('Input - history'!F66*Escsount!$B66))</f>
        <v>4.76227468411803</v>
      </c>
      <c r="F66" s="0" t="n">
        <f aca="false">IF('Input - history'!G66="","",LN('Input - history'!G66*Escsount!$B66))</f>
        <v>5.38534331292252</v>
      </c>
      <c r="G66" s="0" t="n">
        <f aca="false">IF('Input - history'!H66="","",LN('Input - history'!H66*Escsount!$B66))</f>
        <v>4.74565111768045</v>
      </c>
      <c r="H66" s="0" t="n">
        <f aca="false">IF('Input - history'!I66="","",'Input - history'!I66)</f>
        <v>5.26</v>
      </c>
      <c r="I66" s="0" t="n">
        <f aca="false">-NORMSINV('Input - history'!J66)</f>
        <v>2.06432829506781</v>
      </c>
      <c r="J66" s="0" t="n">
        <f aca="false">'I comp'!D66</f>
        <v>-0.0756234786032481</v>
      </c>
      <c r="K66" s="0" t="n">
        <f aca="false">-NORMSINV('Input - history'!L66)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IF('Input - history'!A67="","",'Input - history'!A67)</f>
        <v>2007Q2</v>
      </c>
      <c r="B67" s="0" t="n">
        <f aca="false">IF('Input - history'!C67="","",LN('Input - history'!C67))</f>
        <v>9.60499391180601</v>
      </c>
      <c r="C67" s="0" t="n">
        <f aca="false">IF('Input - history'!D67="","",LN('Input - history'!D67*Escsount!$B67))</f>
        <v>9.54639331453595</v>
      </c>
      <c r="D67" s="0" t="n">
        <f aca="false">IF('Input - history'!E67="","",LN('Input - history'!E67))</f>
        <v>1.50407739677627</v>
      </c>
      <c r="E67" s="0" t="n">
        <f aca="false">IF('Input - history'!F67="","",LN('Input - history'!F67*Escsount!$B67))</f>
        <v>4.7648364341068</v>
      </c>
      <c r="F67" s="0" t="n">
        <f aca="false">IF('Input - history'!G67="","",LN('Input - history'!G67*Escsount!$B67))</f>
        <v>5.36050266302632</v>
      </c>
      <c r="G67" s="0" t="n">
        <f aca="false">IF('Input - history'!H67="","",LN('Input - history'!H67*Escsount!$B67))</f>
        <v>4.74994527882377</v>
      </c>
      <c r="H67" s="0" t="n">
        <f aca="false">IF('Input - history'!I67="","",'Input - history'!I67)</f>
        <v>5.25</v>
      </c>
      <c r="I67" s="0" t="n">
        <f aca="false">-NORMSINV('Input - history'!J67)</f>
        <v>2.01141727657895</v>
      </c>
      <c r="J67" s="0" t="n">
        <f aca="false">'I comp'!D67</f>
        <v>-0.0861566910698906</v>
      </c>
      <c r="K67" s="0" t="n">
        <f aca="false">-NORMSINV('Input - history'!L67)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IF('Input - history'!A68="","",'Input - history'!A68)</f>
        <v>2007Q3</v>
      </c>
      <c r="B68" s="0" t="n">
        <f aca="false">IF('Input - history'!C68="","",LN('Input - history'!C68))</f>
        <v>9.6116970520398</v>
      </c>
      <c r="C68" s="0" t="n">
        <f aca="false">IF('Input - history'!D68="","",LN('Input - history'!D68*Escsount!$B68))</f>
        <v>9.54832423314264</v>
      </c>
      <c r="D68" s="0" t="n">
        <f aca="false">IF('Input - history'!E68="","",LN('Input - history'!E68))</f>
        <v>1.54756250871601</v>
      </c>
      <c r="E68" s="0" t="n">
        <f aca="false">IF('Input - history'!F68="","",LN('Input - history'!F68*Escsount!$B68))</f>
        <v>4.76120677361834</v>
      </c>
      <c r="F68" s="0" t="n">
        <f aca="false">IF('Input - history'!G68="","",LN('Input - history'!G68*Escsount!$B68))</f>
        <v>5.33551545896269</v>
      </c>
      <c r="G68" s="0" t="n">
        <f aca="false">IF('Input - history'!H68="","",LN('Input - history'!H68*Escsount!$B68))</f>
        <v>4.72072462978375</v>
      </c>
      <c r="H68" s="0" t="n">
        <f aca="false">IF('Input - history'!I68="","",'Input - history'!I68)</f>
        <v>5.07</v>
      </c>
      <c r="I68" s="0" t="n">
        <f aca="false">-NORMSINV('Input - history'!J68)</f>
        <v>1.93385953912292</v>
      </c>
      <c r="J68" s="0" t="n">
        <f aca="false">'I comp'!D68</f>
        <v>-0.0955795232422235</v>
      </c>
      <c r="K68" s="0" t="n">
        <f aca="false">-NORMSINV('Input - history'!L68)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IF('Input - history'!A69="","",'Input - history'!A69)</f>
        <v>2007Q4</v>
      </c>
      <c r="B69" s="0" t="n">
        <f aca="false">IF('Input - history'!C69="","",LN('Input - history'!C69))</f>
        <v>9.61525866394098</v>
      </c>
      <c r="C69" s="0" t="n">
        <f aca="false">IF('Input - history'!D69="","",LN('Input - history'!D69*Escsount!$B69))</f>
        <v>9.54581985419606</v>
      </c>
      <c r="D69" s="0" t="n">
        <f aca="false">IF('Input - history'!E69="","",LN('Input - history'!E69))</f>
        <v>1.56861591791385</v>
      </c>
      <c r="E69" s="0" t="n">
        <f aca="false">IF('Input - history'!F69="","",LN('Input - history'!F69*Escsount!$B69))</f>
        <v>4.74918678412116</v>
      </c>
      <c r="F69" s="0" t="n">
        <f aca="false">IF('Input - history'!G69="","",LN('Input - history'!G69*Escsount!$B69))</f>
        <v>5.30531467734862</v>
      </c>
      <c r="G69" s="0" t="n">
        <f aca="false">IF('Input - history'!H69="","",LN('Input - history'!H69*Escsount!$B69))</f>
        <v>4.71491790349738</v>
      </c>
      <c r="H69" s="0" t="n">
        <f aca="false">IF('Input - history'!I69="","",'Input - history'!I69)</f>
        <v>4.5</v>
      </c>
      <c r="I69" s="0" t="n">
        <f aca="false">-NORMSINV('Input - history'!J69)</f>
        <v>1.88511287607238</v>
      </c>
      <c r="J69" s="0" t="n">
        <f aca="false">'I comp'!D69</f>
        <v>-0.158946481747052</v>
      </c>
      <c r="K69" s="0" t="n">
        <f aca="false">-NORMSINV('Input - history'!L69)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IF('Input - history'!A70="","",'Input - history'!A70)</f>
        <v>2008Q1</v>
      </c>
      <c r="B70" s="0" t="n">
        <f aca="false">IF('Input - history'!C70="","",LN('Input - history'!C70))</f>
        <v>9.60841154553063</v>
      </c>
      <c r="C70" s="0" t="n">
        <f aca="false">IF('Input - history'!D70="","",LN('Input - history'!D70*Escsount!$B70))</f>
        <v>9.55120057662283</v>
      </c>
      <c r="D70" s="0" t="n">
        <f aca="false">IF('Input - history'!E70="","",LN('Input - history'!E70))</f>
        <v>1.6094379124341</v>
      </c>
      <c r="E70" s="0" t="n">
        <f aca="false">IF('Input - history'!F70="","",LN('Input - history'!F70*Escsount!$B70))</f>
        <v>4.73632401744123</v>
      </c>
      <c r="F70" s="0" t="n">
        <f aca="false">IF('Input - history'!G70="","",LN('Input - history'!G70*Escsount!$B70))</f>
        <v>5.27433056322336</v>
      </c>
      <c r="G70" s="0" t="n">
        <f aca="false">IF('Input - history'!H70="","",LN('Input - history'!H70*Escsount!$B70))</f>
        <v>4.65447247329064</v>
      </c>
      <c r="H70" s="0" t="n">
        <f aca="false">IF('Input - history'!I70="","",'Input - history'!I70)</f>
        <v>3.18</v>
      </c>
      <c r="I70" s="0" t="n">
        <f aca="false">-NORMSINV('Input - history'!J70)</f>
        <v>1.80315675437142</v>
      </c>
      <c r="J70" s="0" t="n">
        <f aca="false">'I comp'!D70</f>
        <v>-0.263147295393547</v>
      </c>
      <c r="K70" s="0" t="n">
        <f aca="false">-NORMSINV('Input - history'!L70)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IF('Input - history'!A71="","",'Input - history'!A71)</f>
        <v>2008Q2</v>
      </c>
      <c r="B71" s="0" t="n">
        <f aca="false">IF('Input - history'!C71="","",LN('Input - history'!C71))</f>
        <v>9.61336249843321</v>
      </c>
      <c r="C71" s="0" t="n">
        <f aca="false">IF('Input - history'!D71="","",LN('Input - history'!D71*Escsount!$B71))</f>
        <v>9.54477125685279</v>
      </c>
      <c r="D71" s="0" t="n">
        <f aca="false">IF('Input - history'!E71="","",LN('Input - history'!E71))</f>
        <v>1.66770682055808</v>
      </c>
      <c r="E71" s="0" t="n">
        <f aca="false">IF('Input - history'!F71="","",LN('Input - history'!F71*Escsount!$B71))</f>
        <v>4.70403290163087</v>
      </c>
      <c r="F71" s="0" t="n">
        <f aca="false">IF('Input - history'!G71="","",LN('Input - history'!G71*Escsount!$B71))</f>
        <v>5.22649161502599</v>
      </c>
      <c r="G71" s="0" t="n">
        <f aca="false">IF('Input - history'!H71="","",LN('Input - history'!H71*Escsount!$B71))</f>
        <v>4.62962537660864</v>
      </c>
      <c r="H71" s="0" t="n">
        <f aca="false">IF('Input - history'!I71="","",'Input - history'!I71)</f>
        <v>2.09</v>
      </c>
      <c r="I71" s="0" t="n">
        <f aca="false">-NORMSINV('Input - history'!J71)</f>
        <v>1.72321307575535</v>
      </c>
      <c r="J71" s="0" t="n">
        <f aca="false">'I comp'!D71</f>
        <v>-0.311158565366372</v>
      </c>
      <c r="K71" s="0" t="n">
        <f aca="false">-NORMSINV('Input - history'!L71)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IF('Input - history'!A72="","",'Input - history'!A72)</f>
        <v>2008Q3</v>
      </c>
      <c r="B72" s="0" t="n">
        <f aca="false">IF('Input - history'!C72="","",LN('Input - history'!C72))</f>
        <v>9.60855257457278</v>
      </c>
      <c r="C72" s="0" t="n">
        <f aca="false">IF('Input - history'!D72="","",LN('Input - history'!D72*Escsount!$B72))</f>
        <v>9.53506404685006</v>
      </c>
      <c r="D72" s="0" t="n">
        <f aca="false">IF('Input - history'!E72="","",LN('Input - history'!E72))</f>
        <v>1.79175946922806</v>
      </c>
      <c r="E72" s="0" t="n">
        <f aca="false">IF('Input - history'!F72="","",LN('Input - history'!F72*Escsount!$B72))</f>
        <v>4.66544662415796</v>
      </c>
      <c r="F72" s="0" t="n">
        <f aca="false">IF('Input - history'!G72="","",LN('Input - history'!G72*Escsount!$B72))</f>
        <v>5.1912874890052</v>
      </c>
      <c r="G72" s="0" t="n">
        <f aca="false">IF('Input - history'!H72="","",LN('Input - history'!H72*Escsount!$B72))</f>
        <v>4.54556102165392</v>
      </c>
      <c r="H72" s="0" t="n">
        <f aca="false">IF('Input - history'!I72="","",'Input - history'!I72)</f>
        <v>1.94</v>
      </c>
      <c r="I72" s="0" t="n">
        <f aca="false">-NORMSINV('Input - history'!J72)</f>
        <v>1.63897435845551</v>
      </c>
      <c r="J72" s="0" t="n">
        <f aca="false">'I comp'!D72</f>
        <v>-0.381063902908314</v>
      </c>
      <c r="K72" s="0" t="n">
        <f aca="false">-NORMSINV('Input - history'!L72)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IF('Input - history'!A73="","",'Input - history'!A73)</f>
        <v>2008Q4</v>
      </c>
      <c r="B73" s="0" t="n">
        <f aca="false">IF('Input - history'!C73="","",LN('Input - history'!C73))</f>
        <v>9.58720022307401</v>
      </c>
      <c r="C73" s="0" t="n">
        <f aca="false">IF('Input - history'!D73="","",LN('Input - history'!D73*Escsount!$B73))</f>
        <v>9.56188621987936</v>
      </c>
      <c r="D73" s="0" t="n">
        <f aca="false">IF('Input - history'!E73="","",LN('Input - history'!E73))</f>
        <v>1.93152141160321</v>
      </c>
      <c r="E73" s="0" t="n">
        <f aca="false">IF('Input - history'!F73="","",LN('Input - history'!F73*Escsount!$B73))</f>
        <v>4.65653490336399</v>
      </c>
      <c r="F73" s="0" t="n">
        <f aca="false">IF('Input - history'!G73="","",LN('Input - history'!G73*Escsount!$B73))</f>
        <v>5.18869431836927</v>
      </c>
      <c r="G73" s="0" t="n">
        <f aca="false">IF('Input - history'!H73="","",LN('Input - history'!H73*Escsount!$B73))</f>
        <v>4.36156055389452</v>
      </c>
      <c r="H73" s="0" t="n">
        <f aca="false">IF('Input - history'!I73="","",'Input - history'!I73)</f>
        <v>0.51</v>
      </c>
      <c r="I73" s="0" t="n">
        <f aca="false">-NORMSINV('Input - history'!J73)</f>
        <v>1.51723088947851</v>
      </c>
      <c r="J73" s="0" t="n">
        <f aca="false">'I comp'!D73</f>
        <v>-0.280639339782819</v>
      </c>
      <c r="K73" s="0" t="n">
        <f aca="false">-NORMSINV('Input - history'!L73)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IF('Input - history'!A74="","",'Input - history'!A74)</f>
        <v>2009Q1</v>
      </c>
      <c r="B74" s="0" t="n">
        <f aca="false">IF('Input - history'!C74="","",LN('Input - history'!C74))</f>
        <v>9.57324586566555</v>
      </c>
      <c r="C74" s="0" t="n">
        <f aca="false">IF('Input - history'!D74="","",LN('Input - history'!D74*Escsount!$B74))</f>
        <v>9.5305911052061</v>
      </c>
      <c r="D74" s="0" t="n">
        <f aca="false">IF('Input - history'!E74="","",LN('Input - history'!E74))</f>
        <v>2.11625551480255</v>
      </c>
      <c r="E74" s="0" t="n">
        <f aca="false">IF('Input - history'!F74="","",LN('Input - history'!F74*Escsount!$B74))</f>
        <v>4.59572732140543</v>
      </c>
      <c r="F74" s="0" t="n">
        <f aca="false">IF('Input - history'!G74="","",LN('Input - history'!G74*Escsount!$B74))</f>
        <v>5.14510747998663</v>
      </c>
      <c r="G74" s="0" t="n">
        <f aca="false">IF('Input - history'!H74="","",LN('Input - history'!H74*Escsount!$B74))</f>
        <v>4.25274473772304</v>
      </c>
      <c r="H74" s="0" t="n">
        <f aca="false">IF('Input - history'!I74="","",'Input - history'!I74)</f>
        <v>0.18</v>
      </c>
      <c r="I74" s="0" t="n">
        <f aca="false">-NORMSINV('Input - history'!J74)</f>
        <v>1.43032138446953</v>
      </c>
      <c r="J74" s="0" t="n">
        <f aca="false">'I comp'!D74</f>
        <v>-0.265207284754931</v>
      </c>
      <c r="K74" s="0" t="n">
        <f aca="false">-NORMSINV('Input - history'!L74)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IF('Input - history'!A75="","",'Input - history'!A75)</f>
        <v>2009Q2</v>
      </c>
      <c r="B75" s="0" t="n">
        <f aca="false">IF('Input - history'!C75="","",LN('Input - history'!C75))</f>
        <v>9.57189538896486</v>
      </c>
      <c r="C75" s="0" t="n">
        <f aca="false">IF('Input - history'!D75="","",LN('Input - history'!D75*Escsount!$B75))</f>
        <v>9.52448360632299</v>
      </c>
      <c r="D75" s="0" t="n">
        <f aca="false">IF('Input - history'!E75="","",LN('Input - history'!E75))</f>
        <v>2.23001440015921</v>
      </c>
      <c r="E75" s="0" t="n">
        <f aca="false">IF('Input - history'!F75="","",LN('Input - history'!F75*Escsount!$B75))</f>
        <v>4.55637278061571</v>
      </c>
      <c r="F75" s="0" t="n">
        <f aca="false">IF('Input - history'!G75="","",LN('Input - history'!G75*Escsount!$B75))</f>
        <v>5.11947052592781</v>
      </c>
      <c r="G75" s="0" t="n">
        <f aca="false">IF('Input - history'!H75="","",LN('Input - history'!H75*Escsount!$B75))</f>
        <v>4.23747450025092</v>
      </c>
      <c r="H75" s="0" t="n">
        <f aca="false">IF('Input - history'!I75="","",'Input - history'!I75)</f>
        <v>0.18</v>
      </c>
      <c r="I75" s="0" t="n">
        <f aca="false">-NORMSINV('Input - history'!J75)</f>
        <v>1.37782799646113</v>
      </c>
      <c r="J75" s="0" t="n">
        <f aca="false">'I comp'!D75</f>
        <v>-0.315292377454555</v>
      </c>
      <c r="K75" s="0" t="n">
        <f aca="false">-NORMSINV('Input - history'!L75)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IF('Input - history'!A76="","",'Input - history'!A76)</f>
        <v>2009Q3</v>
      </c>
      <c r="B76" s="0" t="n">
        <f aca="false">IF('Input - history'!C76="","",LN('Input - history'!C76))</f>
        <v>9.57515708160654</v>
      </c>
      <c r="C76" s="0" t="n">
        <f aca="false">IF('Input - history'!D76="","",LN('Input - history'!D76*Escsount!$B76))</f>
        <v>9.51529787441743</v>
      </c>
      <c r="D76" s="0" t="n">
        <f aca="false">IF('Input - history'!E76="","",LN('Input - history'!E76))</f>
        <v>2.26176309847379</v>
      </c>
      <c r="E76" s="0" t="n">
        <f aca="false">IF('Input - history'!F76="","",LN('Input - history'!F76*Escsount!$B76))</f>
        <v>4.56401788268711</v>
      </c>
      <c r="F76" s="0" t="n">
        <f aca="false">IF('Input - history'!G76="","",LN('Input - history'!G76*Escsount!$B76))</f>
        <v>5.11652244634264</v>
      </c>
      <c r="G76" s="0" t="n">
        <f aca="false">IF('Input - history'!H76="","",LN('Input - history'!H76*Escsount!$B76))</f>
        <v>4.25498884172209</v>
      </c>
      <c r="H76" s="0" t="n">
        <f aca="false">IF('Input - history'!I76="","",'Input - history'!I76)</f>
        <v>0.16</v>
      </c>
      <c r="I76" s="0" t="n">
        <f aca="false">-NORMSINV('Input - history'!J76)</f>
        <v>1.31963653093852</v>
      </c>
      <c r="J76" s="0" t="n">
        <f aca="false">'I comp'!D76</f>
        <v>-0.290527884011236</v>
      </c>
      <c r="K76" s="0" t="n">
        <f aca="false">-NORMSINV('Input - history'!L76)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IF('Input - history'!A77="","",'Input - history'!A77)</f>
        <v>2009Q4</v>
      </c>
      <c r="B77" s="0" t="n">
        <f aca="false">IF('Input - history'!C77="","",LN('Input - history'!C77))</f>
        <v>9.58478941655316</v>
      </c>
      <c r="C77" s="0" t="n">
        <f aca="false">IF('Input - history'!D77="","",LN('Input - history'!D77*Escsount!$B77))</f>
        <v>9.51389534373608</v>
      </c>
      <c r="D77" s="0" t="n">
        <f aca="false">IF('Input - history'!E77="","",LN('Input - history'!E77))</f>
        <v>2.29253475714054</v>
      </c>
      <c r="E77" s="0" t="n">
        <f aca="false">IF('Input - history'!F77="","",LN('Input - history'!F77*Escsount!$B77))</f>
        <v>4.5724282387337</v>
      </c>
      <c r="F77" s="0" t="n">
        <f aca="false">IF('Input - history'!G77="","",LN('Input - history'!G77*Escsount!$B77))</f>
        <v>5.10797409558097</v>
      </c>
      <c r="G77" s="0" t="n">
        <f aca="false">IF('Input - history'!H77="","",LN('Input - history'!H77*Escsount!$B77))</f>
        <v>4.3072317900002</v>
      </c>
      <c r="H77" s="0" t="n">
        <f aca="false">IF('Input - history'!I77="","",'Input - history'!I77)</f>
        <v>0.12</v>
      </c>
      <c r="I77" s="0" t="n">
        <f aca="false">-NORMSINV('Input - history'!J77)</f>
        <v>1.26503718050784</v>
      </c>
      <c r="J77" s="0" t="n">
        <f aca="false">'I comp'!D77</f>
        <v>-0.306587211022067</v>
      </c>
      <c r="K77" s="0" t="n">
        <f aca="false">-NORMSINV('Input - history'!L77)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IF('Input - history'!A78="","",'Input - history'!A78)</f>
        <v>2010Q1</v>
      </c>
      <c r="B78" s="0" t="n">
        <f aca="false">IF('Input - history'!C78="","",LN('Input - history'!C78))</f>
        <v>9.58910552078765</v>
      </c>
      <c r="C78" s="0" t="n">
        <f aca="false">IF('Input - history'!D78="","",LN('Input - history'!D78*Escsount!$B78))</f>
        <v>9.5189350806769</v>
      </c>
      <c r="D78" s="0" t="n">
        <f aca="false">IF('Input - history'!E78="","",LN('Input - history'!E78))</f>
        <v>2.28238238567653</v>
      </c>
      <c r="E78" s="0" t="n">
        <f aca="false">IF('Input - history'!F78="","",LN('Input - history'!F78*Escsount!$B78))</f>
        <v>4.59231735772184</v>
      </c>
      <c r="F78" s="0" t="n">
        <f aca="false">IF('Input - history'!G78="","",LN('Input - history'!G78*Escsount!$B78))</f>
        <v>5.09707607960554</v>
      </c>
      <c r="G78" s="0" t="n">
        <f aca="false">IF('Input - history'!H78="","",LN('Input - history'!H78*Escsount!$B78))</f>
        <v>4.35205261165013</v>
      </c>
      <c r="H78" s="0" t="n">
        <f aca="false">IF('Input - history'!I78="","",'Input - history'!I78)</f>
        <v>0.13</v>
      </c>
      <c r="I78" s="0" t="n">
        <f aca="false">-NORMSINV('Input - history'!J78)</f>
        <v>1.22570953702374</v>
      </c>
      <c r="J78" s="0" t="n">
        <f aca="false">'I comp'!D78</f>
        <v>-0.248026883602357</v>
      </c>
      <c r="K78" s="0" t="n">
        <f aca="false">-NORMSINV('Input - history'!L78)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IF('Input - history'!A79="","",'Input - history'!A79)</f>
        <v>2010Q2</v>
      </c>
      <c r="B79" s="0" t="n">
        <f aca="false">IF('Input - history'!C79="","",LN('Input - history'!C79))</f>
        <v>9.59872035702653</v>
      </c>
      <c r="C79" s="0" t="n">
        <f aca="false">IF('Input - history'!D79="","",LN('Input - history'!D79*Escsount!$B79))</f>
        <v>9.53418426522475</v>
      </c>
      <c r="D79" s="0" t="n">
        <f aca="false">IF('Input - history'!E79="","",LN('Input - history'!E79))</f>
        <v>2.26176309847379</v>
      </c>
      <c r="E79" s="0" t="n">
        <f aca="false">IF('Input - history'!F79="","",LN('Input - history'!F79*Escsount!$B79))</f>
        <v>4.61397891750246</v>
      </c>
      <c r="F79" s="0" t="n">
        <f aca="false">IF('Input - history'!G79="","",LN('Input - history'!G79*Escsount!$B79))</f>
        <v>5.09607562874972</v>
      </c>
      <c r="G79" s="0" t="n">
        <f aca="false">IF('Input - history'!H79="","",LN('Input - history'!H79*Escsount!$B79))</f>
        <v>4.41719060747537</v>
      </c>
      <c r="H79" s="0" t="n">
        <f aca="false">IF('Input - history'!I79="","",'Input - history'!I79)</f>
        <v>0.19</v>
      </c>
      <c r="I79" s="0" t="n">
        <f aca="false">-NORMSINV('Input - history'!J79)</f>
        <v>1.23201361039412</v>
      </c>
      <c r="J79" s="0" t="n">
        <f aca="false">'I comp'!D79</f>
        <v>-0.21617195822655</v>
      </c>
      <c r="K79" s="0" t="n">
        <f aca="false">-NORMSINV('Input - history'!L79)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IF('Input - history'!A80="","",'Input - history'!A80)</f>
        <v>2010Q3</v>
      </c>
      <c r="B80" s="0" t="n">
        <f aca="false">IF('Input - history'!C80="","",LN('Input - history'!C80))</f>
        <v>9.60545206800486</v>
      </c>
      <c r="C80" s="0" t="n">
        <f aca="false">IF('Input - history'!D80="","",LN('Input - history'!D80*Escsount!$B80))</f>
        <v>9.53974068529566</v>
      </c>
      <c r="D80" s="0" t="n">
        <f aca="false">IF('Input - history'!E80="","",LN('Input - history'!E80))</f>
        <v>2.2512917986065</v>
      </c>
      <c r="E80" s="0" t="n">
        <f aca="false">IF('Input - history'!F80="","",LN('Input - history'!F80*Escsount!$B80))</f>
        <v>4.62473016513716</v>
      </c>
      <c r="F80" s="0" t="n">
        <f aca="false">IF('Input - history'!G80="","",LN('Input - history'!G80*Escsount!$B80))</f>
        <v>5.07561792946272</v>
      </c>
      <c r="G80" s="0" t="n">
        <f aca="false">IF('Input - history'!H80="","",LN('Input - history'!H80*Escsount!$B80))</f>
        <v>4.46601213522755</v>
      </c>
      <c r="H80" s="0" t="n">
        <f aca="false">IF('Input - history'!I80="","",'Input - history'!I80)</f>
        <v>0.19</v>
      </c>
      <c r="I80" s="0" t="n">
        <f aca="false">-NORMSINV('Input - history'!J80)</f>
        <v>1.25181852034849</v>
      </c>
      <c r="J80" s="0" t="n">
        <f aca="false">'I comp'!D80</f>
        <v>-0.196947261907659</v>
      </c>
      <c r="K80" s="0" t="n">
        <f aca="false">-NORMSINV('Input - history'!L80)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IF('Input - history'!A81="","",'Input - history'!A81)</f>
        <v>2010Q4</v>
      </c>
      <c r="B81" s="0" t="n">
        <f aca="false">IF('Input - history'!C81="","",LN('Input - history'!C81))</f>
        <v>9.61173052204232</v>
      </c>
      <c r="C81" s="0" t="n">
        <f aca="false">IF('Input - history'!D81="","",LN('Input - history'!D81*Escsount!$B81))</f>
        <v>9.54343561365986</v>
      </c>
      <c r="D81" s="0" t="n">
        <f aca="false">IF('Input - history'!E81="","",LN('Input - history'!E81))</f>
        <v>2.2512917986065</v>
      </c>
      <c r="E81" s="0" t="n">
        <f aca="false">IF('Input - history'!F81="","",LN('Input - history'!F81*Escsount!$B81))</f>
        <v>4.6184500236428</v>
      </c>
      <c r="F81" s="0" t="n">
        <f aca="false">IF('Input - history'!G81="","",LN('Input - history'!G81*Escsount!$B81))</f>
        <v>5.05399930926965</v>
      </c>
      <c r="G81" s="0" t="n">
        <f aca="false">IF('Input - history'!H81="","",LN('Input - history'!H81*Escsount!$B81))</f>
        <v>4.48320607539833</v>
      </c>
      <c r="H81" s="0" t="n">
        <f aca="false">IF('Input - history'!I81="","",'Input - history'!I81)</f>
        <v>0.19</v>
      </c>
      <c r="I81" s="0" t="n">
        <f aca="false">-NORMSINV('Input - history'!J81)</f>
        <v>1.28218943913529</v>
      </c>
      <c r="J81" s="0" t="n">
        <f aca="false">'I comp'!D81</f>
        <v>-0.215873077484242</v>
      </c>
      <c r="K81" s="0" t="n">
        <f aca="false">-NORMSINV('Input - history'!L81)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IF('Input - history'!A82="","",'Input - history'!A82)</f>
        <v>2011Q1</v>
      </c>
      <c r="B82" s="0" t="n">
        <f aca="false">IF('Input - history'!C82="","",LN('Input - history'!C82))</f>
        <v>9.60786067016233</v>
      </c>
      <c r="C82" s="0" t="n">
        <f aca="false">IF('Input - history'!D82="","",LN('Input - history'!D82*Escsount!$B82))</f>
        <v>9.55958902910533</v>
      </c>
      <c r="D82" s="0" t="n">
        <f aca="false">IF('Input - history'!E82="","",LN('Input - history'!E82))</f>
        <v>2.2082744135228</v>
      </c>
      <c r="E82" s="0" t="n">
        <f aca="false">IF('Input - history'!F82="","",LN('Input - history'!F82*Escsount!$B82))</f>
        <v>4.61300485705902</v>
      </c>
      <c r="F82" s="0" t="n">
        <f aca="false">IF('Input - history'!G82="","",LN('Input - history'!G82*Escsount!$B82))</f>
        <v>5.03208283780992</v>
      </c>
      <c r="G82" s="0" t="n">
        <f aca="false">IF('Input - history'!H82="","",LN('Input - history'!H82*Escsount!$B82))</f>
        <v>4.52018736749552</v>
      </c>
      <c r="H82" s="0" t="n">
        <f aca="false">IF('Input - history'!I82="","",'Input - history'!I82)</f>
        <v>0.16</v>
      </c>
      <c r="I82" s="0" t="n">
        <f aca="false">-NORMSINV('Input - history'!J82)</f>
        <v>1.27063086838803</v>
      </c>
      <c r="J82" s="0" t="n">
        <f aca="false">'I comp'!D82</f>
        <v>-0.182259230892369</v>
      </c>
      <c r="K82" s="0" t="n">
        <f aca="false">-NORMSINV('Input - history'!L82)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IF('Input - history'!A83="","",'Input - history'!A83)</f>
        <v>2011Q2</v>
      </c>
      <c r="B83" s="0" t="n">
        <f aca="false">IF('Input - history'!C83="","",LN('Input - history'!C83))</f>
        <v>9.6151119062843</v>
      </c>
      <c r="C83" s="0" t="n">
        <f aca="false">IF('Input - history'!D83="","",LN('Input - history'!D83*Escsount!$B83))</f>
        <v>9.56051476637891</v>
      </c>
      <c r="D83" s="0" t="n">
        <f aca="false">IF('Input - history'!E83="","",LN('Input - history'!E83))</f>
        <v>2.2082744135228</v>
      </c>
      <c r="E83" s="0" t="n">
        <f aca="false">IF('Input - history'!F83="","",LN('Input - history'!F83*Escsount!$B83))</f>
        <v>4.60791957946436</v>
      </c>
      <c r="F83" s="0" t="n">
        <f aca="false">IF('Input - history'!G83="","",LN('Input - history'!G83*Escsount!$B83))</f>
        <v>5.01771597284827</v>
      </c>
      <c r="G83" s="0" t="n">
        <f aca="false">IF('Input - history'!H83="","",LN('Input - history'!H83*Escsount!$B83))</f>
        <v>4.55918048687904</v>
      </c>
      <c r="H83" s="0" t="n">
        <f aca="false">IF('Input - history'!I83="","",'Input - history'!I83)</f>
        <v>0.09</v>
      </c>
      <c r="I83" s="0" t="n">
        <f aca="false">-NORMSINV('Input - history'!J83)</f>
        <v>1.26184657278989</v>
      </c>
      <c r="J83" s="0" t="n">
        <f aca="false">'I comp'!D83</f>
        <v>-0.174238757153163</v>
      </c>
      <c r="K83" s="0" t="n">
        <f aca="false">-NORMSINV('Input - history'!L83)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IF('Input - history'!A84="","",'Input - history'!A84)</f>
        <v>2011Q3</v>
      </c>
      <c r="B84" s="0" t="n">
        <f aca="false">IF('Input - history'!C84="","",LN('Input - history'!C84))</f>
        <v>9.61721115832228</v>
      </c>
      <c r="C84" s="0" t="n">
        <f aca="false">IF('Input - history'!D84="","",LN('Input - history'!D84*Escsount!$B84))</f>
        <v>9.56393112157399</v>
      </c>
      <c r="D84" s="0" t="n">
        <f aca="false">IF('Input - history'!E84="","",LN('Input - history'!E84))</f>
        <v>2.19722457733622</v>
      </c>
      <c r="E84" s="0" t="n">
        <f aca="false">IF('Input - history'!F84="","",LN('Input - history'!F84*Escsount!$B84))</f>
        <v>4.61237739163026</v>
      </c>
      <c r="F84" s="0" t="n">
        <f aca="false">IF('Input - history'!G84="","",LN('Input - history'!G84*Escsount!$B84))</f>
        <v>5.00406784833084</v>
      </c>
      <c r="G84" s="0" t="n">
        <f aca="false">IF('Input - history'!H84="","",LN('Input - history'!H84*Escsount!$B84))</f>
        <v>4.56043640407871</v>
      </c>
      <c r="H84" s="0" t="n">
        <f aca="false">IF('Input - history'!I84="","",'Input - history'!I84)</f>
        <v>0.08</v>
      </c>
      <c r="I84" s="0" t="n">
        <f aca="false">-NORMSINV('Input - history'!J84)</f>
        <v>1.27302829926904</v>
      </c>
      <c r="J84" s="0" t="n">
        <f aca="false">'I comp'!D84</f>
        <v>-0.159957533103845</v>
      </c>
      <c r="K84" s="0" t="n">
        <f aca="false">-NORMSINV('Input - history'!L84)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IF('Input - history'!A85="","",'Input - history'!A85)</f>
        <v>2011Q4</v>
      </c>
      <c r="B85" s="0" t="n">
        <f aca="false">IF('Input - history'!C85="","",LN('Input - history'!C85))</f>
        <v>9.62841234523021</v>
      </c>
      <c r="C85" s="0" t="n">
        <f aca="false">IF('Input - history'!D85="","",LN('Input - history'!D85*Escsount!$B85))</f>
        <v>9.56569297389527</v>
      </c>
      <c r="D85" s="0" t="n">
        <f aca="false">IF('Input - history'!E85="","",LN('Input - history'!E85))</f>
        <v>2.15176220325946</v>
      </c>
      <c r="E85" s="0" t="n">
        <f aca="false">IF('Input - history'!F85="","",LN('Input - history'!F85*Escsount!$B85))</f>
        <v>4.6197703978751</v>
      </c>
      <c r="F85" s="0" t="n">
        <f aca="false">IF('Input - history'!G85="","",LN('Input - history'!G85*Escsount!$B85))</f>
        <v>4.9886857555711</v>
      </c>
      <c r="G85" s="0" t="n">
        <f aca="false">IF('Input - history'!H85="","",LN('Input - history'!H85*Escsount!$B85))</f>
        <v>4.56403827160147</v>
      </c>
      <c r="H85" s="0" t="n">
        <f aca="false">IF('Input - history'!I85="","",'Input - history'!I85)</f>
        <v>0.07</v>
      </c>
      <c r="I85" s="0" t="n">
        <f aca="false">-NORMSINV('Input - history'!J85)</f>
        <v>1.27645705070771</v>
      </c>
      <c r="J85" s="0" t="n">
        <f aca="false">'I comp'!D85</f>
        <v>-0.145376642377257</v>
      </c>
      <c r="K85" s="0" t="n">
        <f aca="false">-NORMSINV('Input - history'!L85)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IF('Input - history'!A86="","",'Input - history'!A86)</f>
        <v>2012Q1</v>
      </c>
      <c r="B86" s="0" t="n">
        <f aca="false">IF('Input - history'!C86="","",LN('Input - history'!C86))</f>
        <v>9.6339727840398</v>
      </c>
      <c r="C86" s="0" t="n">
        <f aca="false">IF('Input - history'!D86="","",LN('Input - history'!D86*Escsount!$B86))</f>
        <v>9.5807339482867</v>
      </c>
      <c r="D86" s="0" t="n">
        <f aca="false">IF('Input - history'!E86="","",LN('Input - history'!E86))</f>
        <v>2.11625551480255</v>
      </c>
      <c r="E86" s="0" t="n">
        <f aca="false">IF('Input - history'!F86="","",LN('Input - history'!F86*Escsount!$B86))</f>
        <v>4.62491219442869</v>
      </c>
      <c r="F86" s="0" t="n">
        <f aca="false">IF('Input - history'!G86="","",LN('Input - history'!G86*Escsount!$B86))</f>
        <v>4.9812833438467</v>
      </c>
      <c r="G86" s="0" t="n">
        <f aca="false">IF('Input - history'!H86="","",LN('Input - history'!H86*Escsount!$B86))</f>
        <v>4.56438325797998</v>
      </c>
      <c r="H86" s="0" t="n">
        <f aca="false">IF('Input - history'!I86="","",'Input - history'!I86)</f>
        <v>0.1</v>
      </c>
      <c r="I86" s="0" t="n">
        <f aca="false">-NORMSINV('Input - history'!J86)</f>
        <v>1.27593640689431</v>
      </c>
      <c r="J86" s="0" t="n">
        <f aca="false">'I comp'!D86</f>
        <v>-0.146769059649231</v>
      </c>
      <c r="K86" s="0" t="n">
        <f aca="false">-NORMSINV('Input - history'!L86)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IF('Input - history'!A87="","",'Input - history'!A87)</f>
        <v>2012Q2</v>
      </c>
      <c r="B87" s="0" t="n">
        <f aca="false">IF('Input - history'!C87="","",LN('Input - history'!C87))</f>
        <v>9.6380039279196</v>
      </c>
      <c r="C87" s="0" t="n">
        <f aca="false">IF('Input - history'!D87="","",LN('Input - history'!D87*Escsount!$B87))</f>
        <v>9.59092755135028</v>
      </c>
      <c r="D87" s="0" t="n">
        <f aca="false">IF('Input - history'!E87="","",LN('Input - history'!E87))</f>
        <v>2.10413415427021</v>
      </c>
      <c r="E87" s="0" t="n">
        <f aca="false">IF('Input - history'!F87="","",LN('Input - history'!F87*Escsount!$B87))</f>
        <v>4.63519131358801</v>
      </c>
      <c r="F87" s="0" t="n">
        <f aca="false">IF('Input - history'!G87="","",LN('Input - history'!G87*Escsount!$B87))</f>
        <v>5.00259351905091</v>
      </c>
      <c r="G87" s="0" t="n">
        <f aca="false">IF('Input - history'!H87="","",LN('Input - history'!H87*Escsount!$B87))</f>
        <v>4.58053814709235</v>
      </c>
      <c r="H87" s="0" t="n">
        <f aca="false">IF('Input - history'!I87="","",'Input - history'!I87)</f>
        <v>0.15</v>
      </c>
      <c r="I87" s="0" t="n">
        <f aca="false">-NORMSINV('Input - history'!J87)</f>
        <v>1.26745120646343</v>
      </c>
      <c r="J87" s="0" t="n">
        <f aca="false">'I comp'!D87</f>
        <v>-0.128197306153708</v>
      </c>
      <c r="K87" s="0" t="n">
        <f aca="false">-NORMSINV('Input - history'!L87)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IF('Input - history'!A88="","",'Input - history'!A88)</f>
        <v>2012Q3</v>
      </c>
      <c r="B88" s="0" t="n">
        <f aca="false">IF('Input - history'!C88="","",LN('Input - history'!C88))</f>
        <v>9.64415319326645</v>
      </c>
      <c r="C88" s="0" t="n">
        <f aca="false">IF('Input - history'!D88="","",LN('Input - history'!D88*Escsount!$B88))</f>
        <v>9.58397260498693</v>
      </c>
      <c r="D88" s="0" t="n">
        <f aca="false">IF('Input - history'!E88="","",LN('Input - history'!E88))</f>
        <v>2.07944154167984</v>
      </c>
      <c r="E88" s="0" t="n">
        <f aca="false">IF('Input - history'!F88="","",LN('Input - history'!F88*Escsount!$B88))</f>
        <v>4.62830757173127</v>
      </c>
      <c r="F88" s="0" t="n">
        <f aca="false">IF('Input - history'!G88="","",LN('Input - history'!G88*Escsount!$B88))</f>
        <v>5.00591738037925</v>
      </c>
      <c r="G88" s="0" t="n">
        <f aca="false">IF('Input - history'!H88="","",LN('Input - history'!H88*Escsount!$B88))</f>
        <v>4.59067129128391</v>
      </c>
      <c r="H88" s="0" t="n">
        <f aca="false">IF('Input - history'!I88="","",'Input - history'!I88)</f>
        <v>0.14</v>
      </c>
      <c r="I88" s="0" t="n">
        <f aca="false">-NORMSINV('Input - history'!J88)</f>
        <v>1.25582341561696</v>
      </c>
      <c r="J88" s="0" t="n">
        <f aca="false">'I comp'!D88</f>
        <v>-0.179422216530574</v>
      </c>
      <c r="K88" s="0" t="n">
        <f aca="false">-NORMSINV('Input - history'!L88)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IF('Input - history'!A89="","",'Input - history'!A89)</f>
        <v>2012Q4</v>
      </c>
      <c r="B89" s="0" t="n">
        <f aca="false">IF('Input - history'!C89="","",LN('Input - history'!C89))</f>
        <v>9.64430870922335</v>
      </c>
      <c r="C89" s="0" t="n">
        <f aca="false">IF('Input - history'!D89="","",LN('Input - history'!D89*Escsount!$B89))</f>
        <v>9.61686490531371</v>
      </c>
      <c r="D89" s="0" t="n">
        <f aca="false">IF('Input - history'!E89="","",LN('Input - history'!E89))</f>
        <v>2.05412373369555</v>
      </c>
      <c r="E89" s="0" t="n">
        <f aca="false">IF('Input - history'!F89="","",LN('Input - history'!F89*Escsount!$B89))</f>
        <v>4.6339153558478</v>
      </c>
      <c r="F89" s="0" t="n">
        <f aca="false">IF('Input - history'!G89="","",LN('Input - history'!G89*Escsount!$B89))</f>
        <v>5.0237863278778</v>
      </c>
      <c r="G89" s="0" t="n">
        <f aca="false">IF('Input - history'!H89="","",LN('Input - history'!H89*Escsount!$B89))</f>
        <v>4.60224869464146</v>
      </c>
      <c r="H89" s="0" t="n">
        <f aca="false">IF('Input - history'!I89="","",'Input - history'!I89)</f>
        <v>0.16</v>
      </c>
      <c r="I89" s="0" t="n">
        <f aca="false">-NORMSINV('Input - history'!J89)</f>
        <v>1.29171402111006</v>
      </c>
      <c r="J89" s="0" t="n">
        <f aca="false">'I comp'!D89</f>
        <v>-0.111382410628625</v>
      </c>
      <c r="K89" s="0" t="n">
        <f aca="false">-NORMSINV('Input - history'!L89)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IF('Input - history'!A90="","",'Input - history'!A90)</f>
        <v>2013Q1</v>
      </c>
      <c r="B90" s="0" t="n">
        <f aca="false">IF('Input - history'!C90="","",LN('Input - history'!C90))</f>
        <v>9.65106965851792</v>
      </c>
      <c r="C90" s="0" t="n">
        <f aca="false">IF('Input - history'!D90="","",LN('Input - history'!D90*Escsount!$B90))</f>
        <v>9.58971440705218</v>
      </c>
      <c r="D90" s="0" t="n">
        <f aca="false">IF('Input - history'!E90="","",LN('Input - history'!E90))</f>
        <v>2.04122032885964</v>
      </c>
      <c r="E90" s="0" t="n">
        <f aca="false">IF('Input - history'!F90="","",LN('Input - history'!F90*Escsount!$B90))</f>
        <v>4.63945051727569</v>
      </c>
      <c r="F90" s="0" t="n">
        <f aca="false">IF('Input - history'!G90="","",LN('Input - history'!G90*Escsount!$B90))</f>
        <v>5.0463280428764</v>
      </c>
      <c r="G90" s="0" t="n">
        <f aca="false">IF('Input - history'!H90="","",LN('Input - history'!H90*Escsount!$B90))</f>
        <v>4.62162076749153</v>
      </c>
      <c r="H90" s="0" t="n">
        <f aca="false">IF('Input - history'!I90="","",'Input - history'!I90)</f>
        <v>0.14</v>
      </c>
      <c r="I90" s="0" t="n">
        <f aca="false">-NORMSINV('Input - history'!J90)</f>
        <v>1.3128111260458</v>
      </c>
      <c r="J90" s="0" t="n">
        <f aca="false">'I comp'!D90</f>
        <v>-0.0996510782014241</v>
      </c>
      <c r="K90" s="0" t="n">
        <f aca="false">-NORMSINV('Input - history'!L90)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IF('Input - history'!A91="","",'Input - history'!A91)</f>
        <v>2013Q2</v>
      </c>
      <c r="B91" s="0" t="n">
        <f aca="false">IF('Input - history'!C91="","",LN('Input - history'!C91))</f>
        <v>9.6554491806889</v>
      </c>
      <c r="C91" s="0" t="n">
        <f aca="false">IF('Input - history'!D91="","",LN('Input - history'!D91*Escsount!$B91))</f>
        <v>9.59922487009247</v>
      </c>
      <c r="D91" s="0" t="n">
        <f aca="false">IF('Input - history'!E91="","",LN('Input - history'!E91))</f>
        <v>2.01490302054226</v>
      </c>
      <c r="E91" s="0" t="n">
        <f aca="false">IF('Input - history'!F91="","",LN('Input - history'!F91*Escsount!$B91))</f>
        <v>4.64268413449018</v>
      </c>
      <c r="F91" s="0" t="n">
        <f aca="false">IF('Input - history'!G91="","",LN('Input - history'!G91*Escsount!$B91))</f>
        <v>5.07233815403446</v>
      </c>
      <c r="G91" s="0" t="n">
        <f aca="false">IF('Input - history'!H91="","",LN('Input - history'!H91*Escsount!$B91))</f>
        <v>4.65517130372647</v>
      </c>
      <c r="H91" s="0" t="n">
        <f aca="false">IF('Input - history'!I91="","",'Input - history'!I91)</f>
        <v>0.12</v>
      </c>
      <c r="I91" s="0" t="n">
        <f aca="false">-NORMSINV('Input - history'!J91)</f>
        <v>1.33533478080159</v>
      </c>
      <c r="J91" s="0" t="n">
        <f aca="false">'I comp'!D91</f>
        <v>-0.0837728995436751</v>
      </c>
      <c r="K91" s="0" t="n">
        <f aca="false">-NORMSINV('Input - history'!L91)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IF('Input - history'!A92="","",'Input - history'!A92)</f>
        <v>2013Q3</v>
      </c>
      <c r="B92" s="0" t="n">
        <f aca="false">IF('Input - history'!C92="","",LN('Input - history'!C92))</f>
        <v>9.66649225724417</v>
      </c>
      <c r="C92" s="0" t="n">
        <f aca="false">IF('Input - history'!D92="","",LN('Input - history'!D92*Escsount!$B92))</f>
        <v>9.60230370024338</v>
      </c>
      <c r="D92" s="0" t="n">
        <f aca="false">IF('Input - history'!E92="","",LN('Input - history'!E92))</f>
        <v>1.97408102602201</v>
      </c>
      <c r="E92" s="0" t="n">
        <f aca="false">IF('Input - history'!F92="","",LN('Input - history'!F92*Escsount!$B92))</f>
        <v>4.64367603186034</v>
      </c>
      <c r="F92" s="0" t="n">
        <f aca="false">IF('Input - history'!G92="","",LN('Input - history'!G92*Escsount!$B92))</f>
        <v>5.09154104881385</v>
      </c>
      <c r="G92" s="0" t="n">
        <f aca="false">IF('Input - history'!H92="","",LN('Input - history'!H92*Escsount!$B92))</f>
        <v>4.64937459467529</v>
      </c>
      <c r="H92" s="0" t="n">
        <f aca="false">IF('Input - history'!I92="","",'Input - history'!I92)</f>
        <v>0.08</v>
      </c>
      <c r="I92" s="0" t="n">
        <f aca="false">-NORMSINV('Input - history'!J92)</f>
        <v>1.37528662961709</v>
      </c>
      <c r="J92" s="0" t="n">
        <f aca="false">'I comp'!D92</f>
        <v>-0.0529455492660099</v>
      </c>
      <c r="K92" s="0" t="n">
        <f aca="false">-NORMSINV('Input - history'!L92)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IF('Input - history'!A93="","",'Input - history'!A93)</f>
        <v>2013Q4</v>
      </c>
      <c r="B93" s="0" t="n">
        <f aca="false">IF('Input - history'!C93="","",LN('Input - history'!C93))</f>
        <v>9.67509273743922</v>
      </c>
      <c r="C93" s="0" t="n">
        <f aca="false">IF('Input - history'!D93="","",LN('Input - history'!D93*Escsount!$B93))</f>
        <v>9.60286188942212</v>
      </c>
      <c r="D93" s="0" t="n">
        <f aca="false">IF('Input - history'!E93="","",LN('Input - history'!E93))</f>
        <v>1.94591014905531</v>
      </c>
      <c r="E93" s="0" t="n">
        <f aca="false">IF('Input - history'!F93="","",LN('Input - history'!F93*Escsount!$B93))</f>
        <v>4.65162588248035</v>
      </c>
      <c r="F93" s="0" t="n">
        <f aca="false">IF('Input - history'!G93="","",LN('Input - history'!G93*Escsount!$B93))</f>
        <v>5.11157522526311</v>
      </c>
      <c r="G93" s="0" t="n">
        <f aca="false">IF('Input - history'!H93="","",LN('Input - history'!H93*Escsount!$B93))</f>
        <v>4.65708461964303</v>
      </c>
      <c r="H93" s="0" t="n">
        <f aca="false">IF('Input - history'!I93="","",'Input - history'!I93)</f>
        <v>0.09</v>
      </c>
      <c r="I93" s="0" t="n">
        <f aca="false">-NORMSINV('Input - history'!J93)</f>
        <v>1.39985414475309</v>
      </c>
      <c r="J93" s="0" t="n">
        <f aca="false">'I comp'!D93</f>
        <v>-0.0532656386573907</v>
      </c>
      <c r="K93" s="0" t="n">
        <f aca="false">-NORMSINV('Input - history'!L93)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IF('Input - history'!A94="","",'Input - history'!A94)</f>
        <v>2014Q1</v>
      </c>
      <c r="B94" s="0" t="n">
        <f aca="false">IF('Input - history'!C94="","",LN('Input - history'!C94))</f>
        <v>9.66976953813875</v>
      </c>
      <c r="C94" s="0" t="n">
        <f aca="false">IF('Input - history'!D94="","",LN('Input - history'!D94*Escsount!$B94))</f>
        <v>9.61023116690985</v>
      </c>
      <c r="D94" s="0" t="n">
        <f aca="false">IF('Input - history'!E94="","",LN('Input - history'!E94))</f>
        <v>1.88706964903238</v>
      </c>
      <c r="E94" s="0" t="n">
        <f aca="false">IF('Input - history'!F94="","",LN('Input - history'!F94*Escsount!$B94))</f>
        <v>4.65653869112097</v>
      </c>
      <c r="F94" s="0" t="n">
        <f aca="false">IF('Input - history'!G94="","",LN('Input - history'!G94*Escsount!$B94))</f>
        <v>5.12527810604839</v>
      </c>
      <c r="G94" s="0" t="n">
        <f aca="false">IF('Input - history'!H94="","",LN('Input - history'!H94*Escsount!$B94))</f>
        <v>4.66294665559006</v>
      </c>
      <c r="H94" s="0" t="n">
        <f aca="false">IF('Input - history'!I94="","",'Input - history'!I94)</f>
        <v>0.07</v>
      </c>
      <c r="I94" s="0" t="n">
        <f aca="false">-NORMSINV('Input - history'!J94)</f>
        <v>1.42987673628354</v>
      </c>
      <c r="J94" s="0" t="n">
        <f aca="false">'I comp'!D94</f>
        <v>-0.0419324053539272</v>
      </c>
      <c r="K94" s="0" t="n">
        <f aca="false">-NORMSINV('Input - history'!L94)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IF('Input - history'!A95="","",'Input - history'!A95)</f>
        <v>2014Q2</v>
      </c>
      <c r="B95" s="0" t="n">
        <f aca="false">IF('Input - history'!C95="","",LN('Input - history'!C95))</f>
        <v>9.68099379006341</v>
      </c>
      <c r="C95" s="0" t="n">
        <f aca="false">IF('Input - history'!D95="","",LN('Input - history'!D95*Escsount!$B95))</f>
        <v>9.61570920906803</v>
      </c>
      <c r="D95" s="0" t="n">
        <f aca="false">IF('Input - history'!E95="","",LN('Input - history'!E95))</f>
        <v>1.82454929205105</v>
      </c>
      <c r="E95" s="0" t="n">
        <f aca="false">IF('Input - history'!F95="","",LN('Input - history'!F95*Escsount!$B95))</f>
        <v>4.66390475829049</v>
      </c>
      <c r="F95" s="0" t="n">
        <f aca="false">IF('Input - history'!G95="","",LN('Input - history'!G95*Escsount!$B95))</f>
        <v>5.12046602085819</v>
      </c>
      <c r="G95" s="0" t="n">
        <f aca="false">IF('Input - history'!H95="","",LN('Input - history'!H95*Escsount!$B95))</f>
        <v>4.68688489308019</v>
      </c>
      <c r="H95" s="0" t="n">
        <f aca="false">IF('Input - history'!I95="","",'Input - history'!I95)</f>
        <v>0.09</v>
      </c>
      <c r="I95" s="0" t="n">
        <f aca="false">-NORMSINV('Input - history'!J95)</f>
        <v>1.45901129115727</v>
      </c>
      <c r="J95" s="0" t="n">
        <f aca="false">'I comp'!D95</f>
        <v>-0.0304375011481902</v>
      </c>
      <c r="K95" s="0" t="n">
        <f aca="false">-NORMSINV('Input - history'!L95)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IF('Input - history'!A96="","",'Input - history'!A96)</f>
        <v>2014Q3</v>
      </c>
      <c r="B96" s="0" t="n">
        <f aca="false">IF('Input - history'!C96="","",LN('Input - history'!C96))</f>
        <v>9.6931121404996</v>
      </c>
      <c r="C96" s="0" t="n">
        <f aca="false">IF('Input - history'!D96="","",LN('Input - history'!D96*Escsount!$B96))</f>
        <v>9.62476546758606</v>
      </c>
      <c r="D96" s="0" t="n">
        <f aca="false">IF('Input - history'!E96="","",LN('Input - history'!E96))</f>
        <v>1.80828877117927</v>
      </c>
      <c r="E96" s="0" t="n">
        <f aca="false">IF('Input - history'!F96="","",LN('Input - history'!F96*Escsount!$B96))</f>
        <v>4.67273998169454</v>
      </c>
      <c r="F96" s="0" t="n">
        <f aca="false">IF('Input - history'!G96="","",LN('Input - history'!G96*Escsount!$B96))</f>
        <v>5.12563073417481</v>
      </c>
      <c r="G96" s="0" t="n">
        <f aca="false">IF('Input - history'!H96="","",LN('Input - history'!H96*Escsount!$B96))</f>
        <v>4.71581047436935</v>
      </c>
      <c r="H96" s="0" t="n">
        <f aca="false">IF('Input - history'!I96="","",'Input - history'!I96)</f>
        <v>0.09</v>
      </c>
      <c r="I96" s="0" t="n">
        <f aca="false">-NORMSINV('Input - history'!J96)</f>
        <v>1.48845250009827</v>
      </c>
      <c r="J96" s="0" t="n">
        <f aca="false">'I comp'!D96</f>
        <v>-0.0269729948795071</v>
      </c>
      <c r="K96" s="0" t="n">
        <f aca="false">-NORMSINV('Input - history'!L96)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IF('Input - history'!A97="","",'Input - history'!A97)</f>
        <v>2014Q4</v>
      </c>
      <c r="B97" s="0" t="n">
        <f aca="false">IF('Input - history'!C97="","",LN('Input - history'!C97))</f>
        <v>9.6985951805468</v>
      </c>
      <c r="C97" s="0" t="n">
        <f aca="false">IF('Input - history'!D97="","",LN('Input - history'!D97*Escsount!$B97))</f>
        <v>9.64171460202873</v>
      </c>
      <c r="D97" s="0" t="n">
        <f aca="false">IF('Input - history'!E97="","",LN('Input - history'!E97))</f>
        <v>1.7404661748405</v>
      </c>
      <c r="E97" s="0" t="n">
        <f aca="false">IF('Input - history'!F97="","",LN('Input - history'!F97*Escsount!$B97))</f>
        <v>4.6895936189799</v>
      </c>
      <c r="F97" s="0" t="n">
        <f aca="false">IF('Input - history'!G97="","",LN('Input - history'!G97*Escsount!$B97))</f>
        <v>5.15006286905442</v>
      </c>
      <c r="G97" s="0" t="n">
        <f aca="false">IF('Input - history'!H97="","",LN('Input - history'!H97*Escsount!$B97))</f>
        <v>4.74543227226935</v>
      </c>
      <c r="H97" s="0" t="n">
        <f aca="false">IF('Input - history'!I97="","",'Input - history'!I97)</f>
        <v>0.1</v>
      </c>
      <c r="I97" s="0" t="n">
        <f aca="false">-NORMSINV('Input - history'!J97)</f>
        <v>1.51663445999434</v>
      </c>
      <c r="J97" s="0" t="n">
        <f aca="false">'I comp'!D97</f>
        <v>-0.0257553952232757</v>
      </c>
      <c r="K97" s="0" t="n">
        <f aca="false">-NORMSINV('Input - history'!L97)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IF('Input - history'!A98="","",'Input - history'!A98)</f>
        <v>2015Q1</v>
      </c>
      <c r="B98" s="0" t="n">
        <f aca="false">IF('Input - history'!C98="","",LN('Input - history'!C98))</f>
        <v>9.70222779472192</v>
      </c>
      <c r="C98" s="0" t="n">
        <f aca="false">IF('Input - history'!D98="","",LN('Input - history'!D98*Escsount!$B98))</f>
        <v>9.65666199735342</v>
      </c>
      <c r="D98" s="0" t="n">
        <f aca="false">IF('Input - history'!E98="","",LN('Input - history'!E98))</f>
        <v>1.68639895357023</v>
      </c>
      <c r="E98" s="0" t="n">
        <f aca="false">IF('Input - history'!F98="","",LN('Input - history'!F98*Escsount!$B98))</f>
        <v>4.68997455348044</v>
      </c>
      <c r="F98" s="0" t="n">
        <f aca="false">IF('Input - history'!G98="","",LN('Input - history'!G98*Escsount!$B98))</f>
        <v>5.15363364535377</v>
      </c>
      <c r="G98" s="0" t="n">
        <f aca="false">IF('Input - history'!H98="","",LN('Input - history'!H98*Escsount!$B98))</f>
        <v>4.76682527405357</v>
      </c>
      <c r="H98" s="0" t="n">
        <f aca="false">IF('Input - history'!I98="","",'Input - history'!I98)</f>
        <v>0.11</v>
      </c>
      <c r="I98" s="0" t="n">
        <f aca="false">-NORMSINV('Input - history'!J98)</f>
        <v>1.53574880555611</v>
      </c>
      <c r="J98" s="0" t="n">
        <f aca="false">'I comp'!D98</f>
        <v>-0.0364436337655108</v>
      </c>
      <c r="K98" s="0" t="n">
        <f aca="false">-NORMSINV('Input - history'!L98)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IF('Input - history'!A99="","",'Input - history'!A99)</f>
        <v>2015Q2</v>
      </c>
      <c r="B99" s="0" t="n">
        <f aca="false">IF('Input - history'!C99="","",LN('Input - history'!C99))</f>
        <v>9.70863987037677</v>
      </c>
      <c r="C99" s="0" t="n">
        <f aca="false">IF('Input - history'!D99="","",LN('Input - history'!D99*Escsount!$B99))</f>
        <v>9.66474419112765</v>
      </c>
      <c r="D99" s="0" t="n">
        <f aca="false">IF('Input - history'!E99="","",LN('Input - history'!E99))</f>
        <v>1.66770682055808</v>
      </c>
      <c r="E99" s="0" t="n">
        <f aca="false">IF('Input - history'!F99="","",LN('Input - history'!F99*Escsount!$B99))</f>
        <v>4.67696301842567</v>
      </c>
      <c r="F99" s="0" t="n">
        <f aca="false">IF('Input - history'!G99="","",LN('Input - history'!G99*Escsount!$B99))</f>
        <v>5.17913662192892</v>
      </c>
      <c r="G99" s="0" t="n">
        <f aca="false">IF('Input - history'!H99="","",LN('Input - history'!H99*Escsount!$B99))</f>
        <v>4.79342440082078</v>
      </c>
      <c r="H99" s="0" t="n">
        <f aca="false">IF('Input - history'!I99="","",'Input - history'!I99)</f>
        <v>0.13</v>
      </c>
      <c r="I99" s="0" t="n">
        <f aca="false">-NORMSINV('Input - history'!J99)</f>
        <v>1.57178681650986</v>
      </c>
      <c r="J99" s="0" t="n">
        <f aca="false">'I comp'!D99</f>
        <v>-0.0257868286261227</v>
      </c>
      <c r="K99" s="0" t="n">
        <f aca="false">-NORMSINV('Input - history'!L99)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IF('Input - history'!A100="","",'Input - history'!A100)</f>
        <v>2015Q3</v>
      </c>
      <c r="B100" s="0" t="n">
        <f aca="false">IF('Input - history'!C100="","",LN('Input - history'!C100))</f>
        <v>9.71353092261019</v>
      </c>
      <c r="C100" s="0" t="n">
        <f aca="false">IF('Input - history'!D100="","",LN('Input - history'!D100*Escsount!$B100))</f>
        <v>9.6745040035748</v>
      </c>
      <c r="D100" s="0" t="n">
        <f aca="false">IF('Input - history'!E100="","",LN('Input - history'!E100))</f>
        <v>1.6094379124341</v>
      </c>
      <c r="E100" s="0" t="n">
        <f aca="false">IF('Input - history'!F100="","",LN('Input - history'!F100*Escsount!$B100))</f>
        <v>4.68056692567667</v>
      </c>
      <c r="F100" s="0" t="n">
        <f aca="false">IF('Input - history'!G100="","",LN('Input - history'!G100*Escsount!$B100))</f>
        <v>5.1881669791798</v>
      </c>
      <c r="G100" s="0" t="n">
        <f aca="false">IF('Input - history'!H100="","",LN('Input - history'!H100*Escsount!$B100))</f>
        <v>4.81430970201724</v>
      </c>
      <c r="H100" s="0" t="n">
        <f aca="false">IF('Input - history'!I100="","",'Input - history'!I100)</f>
        <v>0.14</v>
      </c>
      <c r="I100" s="0" t="n">
        <f aca="false">-NORMSINV('Input - history'!J100)</f>
        <v>1.60724789190022</v>
      </c>
      <c r="J100" s="0" t="n">
        <f aca="false">'I comp'!D100</f>
        <v>-0.0116884376517287</v>
      </c>
      <c r="K100" s="0" t="n">
        <f aca="false">-NORMSINV('Input - history'!L100)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IF('Input - history'!A101="","",'Input - history'!A101)</f>
        <v>2015Q4</v>
      </c>
      <c r="B101" s="0" t="n">
        <f aca="false">IF('Input - history'!C101="","",LN('Input - history'!C101))</f>
        <v>9.71569304643983</v>
      </c>
      <c r="C101" s="0" t="n">
        <f aca="false">IF('Input - history'!D101="","",LN('Input - history'!D101*Escsount!$B101))</f>
        <v>9.68149273358766</v>
      </c>
      <c r="D101" s="0" t="n">
        <f aca="false">IF('Input - history'!E101="","",LN('Input - history'!E101))</f>
        <v>1.6094379124341</v>
      </c>
      <c r="E101" s="0" t="n">
        <f aca="false">IF('Input - history'!F101="","",LN('Input - history'!F101*Escsount!$B101))</f>
        <v>4.6705167229539</v>
      </c>
      <c r="F101" s="0" t="n">
        <f aca="false">IF('Input - history'!G101="","",LN('Input - history'!G101*Escsount!$B101))</f>
        <v>5.18714288620368</v>
      </c>
      <c r="G101" s="0" t="n">
        <f aca="false">IF('Input - history'!H101="","",LN('Input - history'!H101*Escsount!$B101))</f>
        <v>4.83054739486754</v>
      </c>
      <c r="H101" s="0" t="n">
        <f aca="false">IF('Input - history'!I101="","",'Input - history'!I101)</f>
        <v>0.24</v>
      </c>
      <c r="I101" s="0" t="n">
        <f aca="false">-NORMSINV('Input - history'!J101)</f>
        <v>1.63618918112547</v>
      </c>
      <c r="J101" s="0" t="n">
        <f aca="false">'I comp'!D101</f>
        <v>-0.0305110499443317</v>
      </c>
      <c r="K101" s="0" t="n">
        <f aca="false">-NORMSINV('Input - history'!L101)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IF('Input - history'!A102="","",'Input - history'!A102)</f>
        <v>2016Q1</v>
      </c>
      <c r="B102" s="0" t="n">
        <f aca="false">IF('Input - history'!C102="","",LN('Input - history'!C102))</f>
        <v>9.71776020260734</v>
      </c>
      <c r="C102" s="0" t="n">
        <f aca="false">IF('Input - history'!D102="","",LN('Input - history'!D102*Escsount!$B102))</f>
        <v>9.68369307050382</v>
      </c>
      <c r="D102" s="0" t="n">
        <f aca="false">IF('Input - history'!E102="","",LN('Input - history'!E102))</f>
        <v>1.6094379124341</v>
      </c>
      <c r="E102" s="0" t="n">
        <f aca="false">IF('Input - history'!F102="","",LN('Input - history'!F102*Escsount!$B102))</f>
        <v>4.66536247249473</v>
      </c>
      <c r="F102" s="0" t="n">
        <f aca="false">IF('Input - history'!G102="","",LN('Input - history'!G102*Escsount!$B102))</f>
        <v>5.19468878283039</v>
      </c>
      <c r="G102" s="0" t="n">
        <f aca="false">IF('Input - history'!H102="","",LN('Input - history'!H102*Escsount!$B102))</f>
        <v>4.8354045201462</v>
      </c>
      <c r="H102" s="0" t="n">
        <f aca="false">IF('Input - history'!I102="","",'Input - history'!I102)</f>
        <v>0.36</v>
      </c>
      <c r="I102" s="0" t="n">
        <f aca="false">-NORMSINV('Input - history'!J102)</f>
        <v>1.66356195557702</v>
      </c>
      <c r="J102" s="0" t="n">
        <f aca="false">'I comp'!D102</f>
        <v>-0.0103227997466206</v>
      </c>
      <c r="K102" s="0" t="n">
        <f aca="false">-NORMSINV('Input - history'!L102)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IF('Input - history'!A103="","",'Input - history'!A103)</f>
        <v>2016Q2</v>
      </c>
      <c r="B103" s="0" t="n">
        <f aca="false">IF('Input - history'!C103="","",LN('Input - history'!C103))</f>
        <v>9.72125199204439</v>
      </c>
      <c r="C103" s="0" t="n">
        <f aca="false">IF('Input - history'!D103="","",LN('Input - history'!D103*Escsount!$B103))</f>
        <v>9.68826591058348</v>
      </c>
      <c r="D103" s="0" t="n">
        <f aca="false">IF('Input - history'!E103="","",LN('Input - history'!E103))</f>
        <v>1.58923520511658</v>
      </c>
      <c r="E103" s="0" t="n">
        <f aca="false">IF('Input - history'!F103="","",LN('Input - history'!F103*Escsount!$B103))</f>
        <v>4.65594726207251</v>
      </c>
      <c r="F103" s="0" t="n">
        <f aca="false">IF('Input - history'!G103="","",LN('Input - history'!G103*Escsount!$B103))</f>
        <v>5.21717469662672</v>
      </c>
      <c r="G103" s="0" t="n">
        <f aca="false">IF('Input - history'!H103="","",LN('Input - history'!H103*Escsount!$B103))</f>
        <v>4.84726886825829</v>
      </c>
      <c r="H103" s="0" t="n">
        <f aca="false">IF('Input - history'!I103="","",'Input - history'!I103)</f>
        <v>0.38</v>
      </c>
      <c r="I103" s="0" t="n">
        <f aca="false">-NORMSINV('Input - history'!J103)</f>
        <v>1.68805849885612</v>
      </c>
      <c r="J103" s="0" t="n">
        <f aca="false">'I comp'!D103</f>
        <v>-0.00471899311234695</v>
      </c>
      <c r="K103" s="0" t="n">
        <f aca="false">-NORMSINV('Input - history'!L103)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IF('Input - history'!A104="","",'Input - history'!A104)</f>
        <v>2016Q3</v>
      </c>
      <c r="B104" s="0" t="n">
        <f aca="false">IF('Input - history'!C104="","",LN('Input - history'!C104))</f>
        <v>9.72984819612501</v>
      </c>
      <c r="C104" s="0" t="n">
        <f aca="false">IF('Input - history'!D104="","",LN('Input - history'!D104*Escsount!$B104))</f>
        <v>9.69476647134904</v>
      </c>
      <c r="D104" s="0" t="n">
        <f aca="false">IF('Input - history'!E104="","",LN('Input - history'!E104))</f>
        <v>1.58923520511658</v>
      </c>
      <c r="E104" s="0" t="n">
        <f aca="false">IF('Input - history'!F104="","",LN('Input - history'!F104*Escsount!$B104))</f>
        <v>4.65532617962506</v>
      </c>
      <c r="F104" s="0" t="n">
        <f aca="false">IF('Input - history'!G104="","",LN('Input - history'!G104*Escsount!$B104))</f>
        <v>5.22488114098064</v>
      </c>
      <c r="G104" s="0" t="n">
        <f aca="false">IF('Input - history'!H104="","",LN('Input - history'!H104*Escsount!$B104))</f>
        <v>4.84776506197989</v>
      </c>
      <c r="H104" s="0" t="n">
        <f aca="false">IF('Input - history'!I104="","",'Input - history'!I104)</f>
        <v>0.4</v>
      </c>
      <c r="I104" s="0" t="n">
        <f aca="false">-NORMSINV('Input - history'!J104)</f>
        <v>1.71035633646166</v>
      </c>
      <c r="J104" s="0" t="n">
        <f aca="false">'I comp'!D104</f>
        <v>-0.00245629875374204</v>
      </c>
      <c r="K104" s="0" t="n">
        <f aca="false">-NORMSINV('Input - history'!L104)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IF('Input - history'!A105="","",'Input - history'!A105)</f>
        <v>2016Q4</v>
      </c>
      <c r="B105" s="0" t="n">
        <f aca="false">IF('Input - history'!C105="","",LN('Input - history'!C105))</f>
        <v>9.73442372241407</v>
      </c>
      <c r="C105" s="0" t="n">
        <f aca="false">IF('Input - history'!D105="","",LN('Input - history'!D105*Escsount!$B105))</f>
        <v>9.69688149986085</v>
      </c>
      <c r="D105" s="0" t="n">
        <f aca="false">IF('Input - history'!E105="","",LN('Input - history'!E105))</f>
        <v>1.54756250871601</v>
      </c>
      <c r="E105" s="0" t="n">
        <f aca="false">IF('Input - history'!F105="","",LN('Input - history'!F105*Escsount!$B105))</f>
        <v>4.64859359389652</v>
      </c>
      <c r="F105" s="0" t="n">
        <f aca="false">IF('Input - history'!G105="","",LN('Input - history'!G105*Escsount!$B105))</f>
        <v>5.22327049222513</v>
      </c>
      <c r="G105" s="0" t="n">
        <f aca="false">IF('Input - history'!H105="","",LN('Input - history'!H105*Escsount!$B105))</f>
        <v>4.84149154470074</v>
      </c>
      <c r="H105" s="0" t="n">
        <f aca="false">IF('Input - history'!I105="","",'Input - history'!I105)</f>
        <v>0.54</v>
      </c>
      <c r="I105" s="0" t="n">
        <f aca="false">-NORMSINV('Input - history'!J105)</f>
        <v>1.7335385038418</v>
      </c>
      <c r="J105" s="0" t="n">
        <f aca="false">'I comp'!D105</f>
        <v>0.0110340402922172</v>
      </c>
      <c r="K105" s="0" t="n">
        <f aca="false">-NORMSINV('Input - history'!L105)</f>
        <v>2.38670773449225</v>
      </c>
      <c r="L105" s="0" t="n">
        <f aca="false">'I comp'!F105</f>
        <v>0.128532745950033</v>
      </c>
    </row>
    <row r="106" customFormat="false" ht="12.8" hidden="false" customHeight="false" outlineLevel="0" collapsed="false">
      <c r="A106" s="3" t="s">
        <v>149</v>
      </c>
      <c r="B106" s="3" t="n">
        <f aca="false">B105</f>
        <v>9.73442372241407</v>
      </c>
      <c r="C106" s="3" t="n">
        <f aca="false">C105</f>
        <v>9.69688149986085</v>
      </c>
      <c r="D106" s="3" t="n">
        <f aca="false">D105</f>
        <v>1.54756250871601</v>
      </c>
      <c r="E106" s="3" t="n">
        <f aca="false">E105</f>
        <v>4.64859359389652</v>
      </c>
      <c r="F106" s="3" t="n">
        <f aca="false">F105</f>
        <v>5.22327049222513</v>
      </c>
      <c r="G106" s="3" t="n">
        <f aca="false">G105</f>
        <v>4.84149154470074</v>
      </c>
      <c r="H106" s="3" t="n">
        <f aca="false">H105</f>
        <v>0.54</v>
      </c>
      <c r="I106" s="3" t="n">
        <f aca="false">I105</f>
        <v>1.7335385038418</v>
      </c>
      <c r="J106" s="3" t="n">
        <f aca="false">J105</f>
        <v>0.0110340402922172</v>
      </c>
      <c r="K106" s="3" t="n">
        <f aca="false">K105</f>
        <v>2.38670773449225</v>
      </c>
      <c r="L106" s="3" t="n">
        <f aca="false">L105</f>
        <v>0.128532745950033</v>
      </c>
    </row>
    <row r="107" customFormat="false" ht="12.8" hidden="false" customHeight="false" outlineLevel="0" collapsed="false">
      <c r="A107" s="3" t="s">
        <v>150</v>
      </c>
      <c r="B107" s="3" t="n">
        <f aca="false">B106</f>
        <v>9.73442372241407</v>
      </c>
      <c r="C107" s="3" t="n">
        <f aca="false">C106</f>
        <v>9.69688149986085</v>
      </c>
      <c r="D107" s="3" t="n">
        <f aca="false">D106</f>
        <v>1.54756250871601</v>
      </c>
      <c r="E107" s="3" t="n">
        <f aca="false">E106</f>
        <v>4.64859359389652</v>
      </c>
      <c r="F107" s="3" t="n">
        <f aca="false">F106</f>
        <v>5.22327049222513</v>
      </c>
      <c r="G107" s="3" t="n">
        <f aca="false">G106</f>
        <v>4.84149154470074</v>
      </c>
      <c r="H107" s="3" t="n">
        <f aca="false">H106</f>
        <v>0.54</v>
      </c>
      <c r="I107" s="3" t="n">
        <f aca="false">I106</f>
        <v>1.7335385038418</v>
      </c>
      <c r="J107" s="3" t="n">
        <f aca="false">J106</f>
        <v>0.0110340402922172</v>
      </c>
      <c r="K107" s="3" t="n">
        <f aca="false">K106</f>
        <v>2.38670773449225</v>
      </c>
      <c r="L107" s="3" t="n">
        <f aca="false">L106</f>
        <v>0.128532745950033</v>
      </c>
    </row>
    <row r="108" customFormat="false" ht="12.8" hidden="false" customHeight="false" outlineLevel="0" collapsed="false">
      <c r="A108" s="3" t="s">
        <v>151</v>
      </c>
      <c r="B108" s="3" t="n">
        <f aca="false">B107</f>
        <v>9.73442372241407</v>
      </c>
      <c r="C108" s="3" t="n">
        <f aca="false">C107</f>
        <v>9.69688149986085</v>
      </c>
      <c r="D108" s="3" t="n">
        <f aca="false">D107</f>
        <v>1.54756250871601</v>
      </c>
      <c r="E108" s="3" t="n">
        <f aca="false">E107</f>
        <v>4.64859359389652</v>
      </c>
      <c r="F108" s="3" t="n">
        <f aca="false">F107</f>
        <v>5.22327049222513</v>
      </c>
      <c r="G108" s="3" t="n">
        <f aca="false">G107</f>
        <v>4.84149154470074</v>
      </c>
      <c r="H108" s="3" t="n">
        <f aca="false">H107</f>
        <v>0.54</v>
      </c>
      <c r="I108" s="3" t="n">
        <f aca="false">I107</f>
        <v>1.7335385038418</v>
      </c>
      <c r="J108" s="3" t="n">
        <f aca="false">J107</f>
        <v>0.0110340402922172</v>
      </c>
      <c r="K108" s="3" t="n">
        <f aca="false">K107</f>
        <v>2.38670773449225</v>
      </c>
      <c r="L108" s="3" t="n">
        <f aca="false">L107</f>
        <v>0.128532745950033</v>
      </c>
    </row>
    <row r="109" customFormat="false" ht="12.8" hidden="false" customHeight="false" outlineLevel="0" collapsed="false">
      <c r="A109" s="3" t="s">
        <v>152</v>
      </c>
      <c r="B109" s="3" t="n">
        <f aca="false">B108</f>
        <v>9.73442372241407</v>
      </c>
      <c r="C109" s="3" t="n">
        <f aca="false">C108</f>
        <v>9.69688149986085</v>
      </c>
      <c r="D109" s="3" t="n">
        <f aca="false">D108</f>
        <v>1.54756250871601</v>
      </c>
      <c r="E109" s="3" t="n">
        <f aca="false">E108</f>
        <v>4.64859359389652</v>
      </c>
      <c r="F109" s="3" t="n">
        <f aca="false">F108</f>
        <v>5.22327049222513</v>
      </c>
      <c r="G109" s="3" t="n">
        <f aca="false">G108</f>
        <v>4.84149154470074</v>
      </c>
      <c r="H109" s="3" t="n">
        <f aca="false">H108</f>
        <v>0.54</v>
      </c>
      <c r="I109" s="3" t="n">
        <f aca="false">I108</f>
        <v>1.7335385038418</v>
      </c>
      <c r="J109" s="3" t="n">
        <f aca="false">J108</f>
        <v>0.0110340402922172</v>
      </c>
      <c r="K109" s="3" t="n">
        <f aca="false">K108</f>
        <v>2.38670773449225</v>
      </c>
      <c r="L109" s="3" t="n">
        <f aca="false">L108</f>
        <v>0.128532745950033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2017-06-22T09:46:58Z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