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put" sheetId="1" state="visible" r:id="rId2"/>
    <sheet name="HPIr comp" sheetId="2" state="visible" r:id="rId3"/>
    <sheet name="HPIc comp" sheetId="3" state="visible" r:id="rId4"/>
    <sheet name="rhos computation" sheetId="4" state="visible" r:id="rId5"/>
    <sheet name="I comp" sheetId="5" state="visible" r:id="rId6"/>
    <sheet name="Output" sheetId="6" state="visible" r:id="rId7"/>
  </sheets>
  <definedNames>
    <definedName function="false" hidden="false" localSheetId="4" name="solver_adj" vbProcedure="false">'I comp'!$F$35</definedName>
    <definedName function="false" hidden="false" localSheetId="4" name="solver_cvg" vbProcedure="false">0.0001</definedName>
    <definedName function="false" hidden="false" localSheetId="4" name="solver_drv" vbProcedure="false">1</definedName>
    <definedName function="false" hidden="false" localSheetId="4" name="solver_eng" vbProcedure="false">1</definedName>
    <definedName function="false" hidden="false" localSheetId="4" name="solver_est" vbProcedure="false">1</definedName>
    <definedName function="false" hidden="false" localSheetId="4" name="solver_itr" vbProcedure="false">2147483647</definedName>
    <definedName function="false" hidden="false" localSheetId="4" name="solver_mip" vbProcedure="false">2147483647</definedName>
    <definedName function="false" hidden="false" localSheetId="4" name="solver_mni" vbProcedure="false">30</definedName>
    <definedName function="false" hidden="false" localSheetId="4" name="solver_mrt" vbProcedure="false">0.075</definedName>
    <definedName function="false" hidden="false" localSheetId="4" name="solver_msl" vbProcedure="false">2</definedName>
    <definedName function="false" hidden="false" localSheetId="4" name="solver_neg" vbProcedure="false">2</definedName>
    <definedName function="false" hidden="false" localSheetId="4" name="solver_nod" vbProcedure="false">2147483647</definedName>
    <definedName function="false" hidden="false" localSheetId="4" name="solver_num" vbProcedure="false">0</definedName>
    <definedName function="false" hidden="false" localSheetId="4" name="solver_nwt" vbProcedure="false">1</definedName>
    <definedName function="false" hidden="false" localSheetId="4" name="solver_opt" vbProcedure="false">'I comp'!$B$5</definedName>
    <definedName function="false" hidden="false" localSheetId="4" name="solver_pre" vbProcedure="false">0.000001</definedName>
    <definedName function="false" hidden="false" localSheetId="4" name="solver_rbv" vbProcedure="false">1</definedName>
    <definedName function="false" hidden="false" localSheetId="4" name="solver_rlx" vbProcedure="false">2</definedName>
    <definedName function="false" hidden="false" localSheetId="4" name="solver_rsd" vbProcedure="false">0</definedName>
    <definedName function="false" hidden="false" localSheetId="4" name="solver_scl" vbProcedure="false">1</definedName>
    <definedName function="false" hidden="false" localSheetId="4" name="solver_sho" vbProcedure="false">2</definedName>
    <definedName function="false" hidden="false" localSheetId="4" name="solver_ssz" vbProcedure="false">100</definedName>
    <definedName function="false" hidden="false" localSheetId="4" name="solver_tim" vbProcedure="false">2147483647</definedName>
    <definedName function="false" hidden="false" localSheetId="4" name="solver_tol" vbProcedure="false">0.01</definedName>
    <definedName function="false" hidden="false" localSheetId="4" name="solver_typ" vbProcedure="false">2</definedName>
    <definedName function="false" hidden="false" localSheetId="4" name="solver_val" vbProcedure="false">0</definedName>
    <definedName function="false" hidden="false" localSheetId="4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<sst xmlns="http://schemas.openxmlformats.org/spreadsheetml/2006/main" count="150" uniqueCount="138">
  <si>
    <t xml:space="preserve">obs</t>
  </si>
  <si>
    <t xml:space="preserve">GDP</t>
  </si>
  <si>
    <t xml:space="preserve">PI</t>
  </si>
  <si>
    <t xml:space="preserve">CPI</t>
  </si>
  <si>
    <t xml:space="preserve">U</t>
  </si>
  <si>
    <t xml:space="preserve">IP</t>
  </si>
  <si>
    <t xml:space="preserve">HPIr</t>
  </si>
  <si>
    <t xml:space="preserve">HPIc</t>
  </si>
  <si>
    <t xml:space="preserve">FEDR</t>
  </si>
  <si>
    <t xml:space="preserve">Qr</t>
  </si>
  <si>
    <t xml:space="preserve">Gr</t>
  </si>
  <si>
    <t xml:space="preserve">Qc</t>
  </si>
  <si>
    <t xml:space="preserve">Gc</t>
  </si>
  <si>
    <t xml:space="preserve">1991Q1</t>
  </si>
  <si>
    <t xml:space="preserve">1991Q2</t>
  </si>
  <si>
    <t xml:space="preserve">1991Q3</t>
  </si>
  <si>
    <t xml:space="preserve">1991Q4</t>
  </si>
  <si>
    <t xml:space="preserve">1992Q1</t>
  </si>
  <si>
    <t xml:space="preserve">1992Q2</t>
  </si>
  <si>
    <t xml:space="preserve">1992Q3</t>
  </si>
  <si>
    <t xml:space="preserve">1992Q4</t>
  </si>
  <si>
    <t xml:space="preserve">1993Q1</t>
  </si>
  <si>
    <t xml:space="preserve">1993Q2</t>
  </si>
  <si>
    <t xml:space="preserve">1993Q3</t>
  </si>
  <si>
    <t xml:space="preserve">1993Q4</t>
  </si>
  <si>
    <t xml:space="preserve">1994Q1</t>
  </si>
  <si>
    <t xml:space="preserve">1994Q2</t>
  </si>
  <si>
    <t xml:space="preserve">1994Q3</t>
  </si>
  <si>
    <t xml:space="preserve">1994Q4</t>
  </si>
  <si>
    <t xml:space="preserve">1995Q1</t>
  </si>
  <si>
    <t xml:space="preserve">1995Q2</t>
  </si>
  <si>
    <t xml:space="preserve">1995Q3</t>
  </si>
  <si>
    <t xml:space="preserve">1995Q4</t>
  </si>
  <si>
    <t xml:space="preserve">1996Q1</t>
  </si>
  <si>
    <t xml:space="preserve">1996Q2</t>
  </si>
  <si>
    <t xml:space="preserve">1996Q3</t>
  </si>
  <si>
    <t xml:space="preserve">1996Q4</t>
  </si>
  <si>
    <t xml:space="preserve">1997Q1</t>
  </si>
  <si>
    <t xml:space="preserve">1997Q2</t>
  </si>
  <si>
    <t xml:space="preserve">1997Q3</t>
  </si>
  <si>
    <t xml:space="preserve">1997Q4</t>
  </si>
  <si>
    <t xml:space="preserve">1998Q1</t>
  </si>
  <si>
    <t xml:space="preserve">1998Q2</t>
  </si>
  <si>
    <t xml:space="preserve">1998Q3</t>
  </si>
  <si>
    <t xml:space="preserve">1998Q4</t>
  </si>
  <si>
    <t xml:space="preserve">1999Q1</t>
  </si>
  <si>
    <t xml:space="preserve">1999Q2</t>
  </si>
  <si>
    <t xml:space="preserve">1999Q3</t>
  </si>
  <si>
    <t xml:space="preserve">1999Q4</t>
  </si>
  <si>
    <t xml:space="preserve">2000Q1</t>
  </si>
  <si>
    <t xml:space="preserve">2000Q2</t>
  </si>
  <si>
    <t xml:space="preserve">2000Q3</t>
  </si>
  <si>
    <t xml:space="preserve">2000Q4</t>
  </si>
  <si>
    <t xml:space="preserve">2001Q1</t>
  </si>
  <si>
    <t xml:space="preserve">2001Q2</t>
  </si>
  <si>
    <t xml:space="preserve">2001Q3</t>
  </si>
  <si>
    <t xml:space="preserve">2001Q4</t>
  </si>
  <si>
    <t xml:space="preserve">2002Q1</t>
  </si>
  <si>
    <t xml:space="preserve">2002Q2</t>
  </si>
  <si>
    <t xml:space="preserve">2002Q3</t>
  </si>
  <si>
    <t xml:space="preserve">2002Q4</t>
  </si>
  <si>
    <t xml:space="preserve">2003Q1</t>
  </si>
  <si>
    <t xml:space="preserve">2003Q2</t>
  </si>
  <si>
    <t xml:space="preserve">2003Q3</t>
  </si>
  <si>
    <t xml:space="preserve">2003Q4</t>
  </si>
  <si>
    <t xml:space="preserve">2004Q1</t>
  </si>
  <si>
    <t xml:space="preserve">2004Q2</t>
  </si>
  <si>
    <t xml:space="preserve">2004Q3</t>
  </si>
  <si>
    <t xml:space="preserve">2004Q4</t>
  </si>
  <si>
    <t xml:space="preserve">2005Q1</t>
  </si>
  <si>
    <t xml:space="preserve">2005Q2</t>
  </si>
  <si>
    <t xml:space="preserve">2005Q3</t>
  </si>
  <si>
    <t xml:space="preserve">2005Q4</t>
  </si>
  <si>
    <t xml:space="preserve">2006Q1</t>
  </si>
  <si>
    <t xml:space="preserve">2006Q2</t>
  </si>
  <si>
    <t xml:space="preserve">2006Q3</t>
  </si>
  <si>
    <t xml:space="preserve">2006Q4</t>
  </si>
  <si>
    <t xml:space="preserve">2007Q1</t>
  </si>
  <si>
    <t xml:space="preserve">2007Q2</t>
  </si>
  <si>
    <t xml:space="preserve">2007Q3</t>
  </si>
  <si>
    <t xml:space="preserve">2007Q4</t>
  </si>
  <si>
    <t xml:space="preserve">2008Q1</t>
  </si>
  <si>
    <t xml:space="preserve">2008Q2</t>
  </si>
  <si>
    <t xml:space="preserve">2008Q3</t>
  </si>
  <si>
    <t xml:space="preserve">2008Q4</t>
  </si>
  <si>
    <t xml:space="preserve">2009Q1</t>
  </si>
  <si>
    <t xml:space="preserve">2009Q2</t>
  </si>
  <si>
    <t xml:space="preserve">2009Q3</t>
  </si>
  <si>
    <t xml:space="preserve">2009Q4</t>
  </si>
  <si>
    <t xml:space="preserve">2010Q1</t>
  </si>
  <si>
    <t xml:space="preserve">2010Q2</t>
  </si>
  <si>
    <t xml:space="preserve">2010Q3</t>
  </si>
  <si>
    <t xml:space="preserve">2010Q4</t>
  </si>
  <si>
    <t xml:space="preserve">2011Q1</t>
  </si>
  <si>
    <t xml:space="preserve">2011Q2</t>
  </si>
  <si>
    <t xml:space="preserve">2011Q3</t>
  </si>
  <si>
    <t xml:space="preserve">2011Q4</t>
  </si>
  <si>
    <t xml:space="preserve">2012Q1</t>
  </si>
  <si>
    <t xml:space="preserve">2012Q2</t>
  </si>
  <si>
    <t xml:space="preserve">2012Q3</t>
  </si>
  <si>
    <t xml:space="preserve">2012Q4</t>
  </si>
  <si>
    <t xml:space="preserve">2013Q1</t>
  </si>
  <si>
    <t xml:space="preserve">2013Q2</t>
  </si>
  <si>
    <t xml:space="preserve">2013Q3</t>
  </si>
  <si>
    <t xml:space="preserve">2013Q4</t>
  </si>
  <si>
    <t xml:space="preserve">2014Q1</t>
  </si>
  <si>
    <t xml:space="preserve">2014Q2</t>
  </si>
  <si>
    <t xml:space="preserve">2014Q3</t>
  </si>
  <si>
    <t xml:space="preserve">2014Q4</t>
  </si>
  <si>
    <t xml:space="preserve">2015Q1</t>
  </si>
  <si>
    <t xml:space="preserve">2015Q2</t>
  </si>
  <si>
    <t xml:space="preserve">2015Q3</t>
  </si>
  <si>
    <t xml:space="preserve">2015Q4</t>
  </si>
  <si>
    <t xml:space="preserve">2016Q1</t>
  </si>
  <si>
    <t xml:space="preserve">2016Q2</t>
  </si>
  <si>
    <t xml:space="preserve">2016Q3</t>
  </si>
  <si>
    <t xml:space="preserve">2016Q4</t>
  </si>
  <si>
    <t xml:space="preserve">log</t>
  </si>
  <si>
    <t xml:space="preserve">log returns</t>
  </si>
  <si>
    <t xml:space="preserve">CREI</t>
  </si>
  <si>
    <t xml:space="preserve">Vol^2 (q)</t>
  </si>
  <si>
    <t xml:space="preserve">sqrt</t>
  </si>
  <si>
    <t xml:space="preserve">q (mean of Qc)</t>
  </si>
  <si>
    <t xml:space="preserve">g</t>
  </si>
  <si>
    <t xml:space="preserve">q^g</t>
  </si>
  <si>
    <t xml:space="preserve">w</t>
  </si>
  <si>
    <t xml:space="preserve">ver(r|g)*w</t>
  </si>
  <si>
    <t xml:space="preserve">sum</t>
  </si>
  <si>
    <t xml:space="preserve">rho</t>
  </si>
  <si>
    <t xml:space="preserve">Ir</t>
  </si>
  <si>
    <t xml:space="preserve">G(Ir)</t>
  </si>
  <si>
    <t xml:space="preserve">Ic</t>
  </si>
  <si>
    <t xml:space="preserve">G(Ic)</t>
  </si>
  <si>
    <t xml:space="preserve">r criterion</t>
  </si>
  <si>
    <t xml:space="preserve">(to minimize)</t>
  </si>
  <si>
    <t xml:space="preserve">c criterion</t>
  </si>
  <si>
    <t xml:space="preserve">Yr</t>
  </si>
  <si>
    <t xml:space="preserve">Yc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</si>
</sst>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5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L4" activeCellId="0" sqref="L4"/>
    </sheetView>
  </sheetViews>
  <sheetFormatPr defaultRowHeight="12.5"/>
  <cols>
    <col collapsed="false" hidden="false" max="1" min="1" style="0" width="8.68367346938776"/>
    <col collapsed="false" hidden="false" max="2" min="2" style="0" width="8.82142857142857"/>
    <col collapsed="false" hidden="false" max="3" min="3" style="0" width="17.2959183673469"/>
    <col collapsed="false" hidden="false" max="4" min="4" style="0" width="8.82142857142857"/>
    <col collapsed="false" hidden="false" max="5" min="5" style="0" width="4.27551020408163"/>
    <col collapsed="false" hidden="false" max="6" min="6" style="0" width="10.0459183673469"/>
    <col collapsed="false" hidden="false" max="7" min="7" style="0" width="8.95408163265306"/>
    <col collapsed="false" hidden="false" max="9" min="8" style="0" width="9.16326530612245"/>
  </cols>
  <sheetData>
    <row r="1" customFormat="false" ht="12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5" hidden="false" customHeight="false" outlineLevel="0" collapsed="false">
      <c r="A2" s="0" t="s">
        <v>13</v>
      </c>
      <c r="B2" s="0" t="n">
        <v>8865.6</v>
      </c>
      <c r="C2" s="0" t="n">
        <v>4981.5</v>
      </c>
      <c r="D2" s="0" t="n">
        <v>134.8</v>
      </c>
      <c r="E2" s="0" t="n">
        <v>6.6</v>
      </c>
      <c r="F2" s="0" t="n">
        <v>60.565</v>
      </c>
      <c r="G2" s="0" t="n">
        <v>75.75</v>
      </c>
      <c r="I2" s="0" t="n">
        <v>6.43</v>
      </c>
      <c r="J2" s="0" t="n">
        <v>0.027266</v>
      </c>
      <c r="K2" s="0" t="n">
        <v>0.00174906</v>
      </c>
      <c r="L2" s="0" t="n">
        <v>0.1206</v>
      </c>
      <c r="M2" s="0" t="n">
        <v>0.0277274</v>
      </c>
    </row>
    <row r="3" customFormat="false" ht="12.5" hidden="false" customHeight="false" outlineLevel="0" collapsed="false">
      <c r="A3" s="0" t="s">
        <v>14</v>
      </c>
      <c r="B3" s="0" t="n">
        <v>8934.4</v>
      </c>
      <c r="C3" s="0" t="n">
        <v>5040.7</v>
      </c>
      <c r="D3" s="0" t="n">
        <v>136</v>
      </c>
      <c r="E3" s="0" t="n">
        <v>6.8</v>
      </c>
      <c r="F3" s="0" t="n">
        <v>60.9337</v>
      </c>
      <c r="G3" s="0" t="n">
        <v>75.79</v>
      </c>
      <c r="I3" s="0" t="n">
        <v>5.86</v>
      </c>
      <c r="J3" s="0" t="n">
        <v>0.0310043</v>
      </c>
      <c r="K3" s="0" t="n">
        <v>0.00177077</v>
      </c>
      <c r="L3" s="0" t="n">
        <v>0.1189</v>
      </c>
      <c r="M3" s="0" t="n">
        <v>0.0277931</v>
      </c>
    </row>
    <row r="4" customFormat="false" ht="12.5" hidden="false" customHeight="false" outlineLevel="0" collapsed="false">
      <c r="A4" s="0" t="s">
        <v>15</v>
      </c>
      <c r="B4" s="0" t="n">
        <v>8977.3</v>
      </c>
      <c r="C4" s="0" t="n">
        <v>5091.4</v>
      </c>
      <c r="D4" s="0" t="n">
        <v>137</v>
      </c>
      <c r="E4" s="0" t="n">
        <v>6.9</v>
      </c>
      <c r="F4" s="0" t="n">
        <v>61.7488</v>
      </c>
      <c r="G4" s="0" t="n">
        <v>76.12</v>
      </c>
      <c r="I4" s="0" t="n">
        <v>5.64</v>
      </c>
      <c r="J4" s="0" t="n">
        <v>0.0318548</v>
      </c>
      <c r="K4" s="0" t="n">
        <v>0.00209137</v>
      </c>
      <c r="L4" s="0" t="n">
        <v>0.1157</v>
      </c>
      <c r="M4" s="0" t="n">
        <v>0.0289403</v>
      </c>
    </row>
    <row r="5" customFormat="false" ht="12.5" hidden="false" customHeight="false" outlineLevel="0" collapsed="false">
      <c r="A5" s="0" t="s">
        <v>16</v>
      </c>
      <c r="B5" s="0" t="n">
        <v>9016.4</v>
      </c>
      <c r="C5" s="0" t="n">
        <v>5170.8</v>
      </c>
      <c r="D5" s="0" t="n">
        <v>138.2</v>
      </c>
      <c r="E5" s="0" t="n">
        <v>7.1</v>
      </c>
      <c r="F5" s="0" t="n">
        <v>61.8739</v>
      </c>
      <c r="G5" s="0" t="n">
        <v>76.1</v>
      </c>
      <c r="I5" s="0" t="n">
        <v>4.82</v>
      </c>
      <c r="J5" s="0" t="n">
        <v>0.0321515</v>
      </c>
      <c r="K5" s="0" t="n">
        <v>0.0020051</v>
      </c>
      <c r="L5" s="0" t="n">
        <v>0.1148</v>
      </c>
      <c r="M5" s="0" t="n">
        <v>0.0319692</v>
      </c>
    </row>
    <row r="6" customFormat="false" ht="12.5" hidden="false" customHeight="false" outlineLevel="0" collapsed="false">
      <c r="A6" s="0" t="s">
        <v>17</v>
      </c>
      <c r="B6" s="0" t="n">
        <v>9123</v>
      </c>
      <c r="C6" s="0" t="n">
        <v>5287.9</v>
      </c>
      <c r="D6" s="0" t="n">
        <v>139.1</v>
      </c>
      <c r="E6" s="0" t="n">
        <v>7.4</v>
      </c>
      <c r="F6" s="0" t="n">
        <v>61.7935</v>
      </c>
      <c r="G6" s="0" t="n">
        <v>76.22</v>
      </c>
      <c r="I6" s="0" t="n">
        <v>4.02</v>
      </c>
      <c r="J6" s="0" t="n">
        <v>0.0312709</v>
      </c>
      <c r="K6" s="0" t="n">
        <v>0.00201443</v>
      </c>
      <c r="L6" s="0" t="n">
        <v>0.1098</v>
      </c>
      <c r="M6" s="0" t="n">
        <v>0.0299742</v>
      </c>
    </row>
    <row r="7" customFormat="false" ht="12.5" hidden="false" customHeight="false" outlineLevel="0" collapsed="false">
      <c r="A7" s="0" t="s">
        <v>18</v>
      </c>
      <c r="B7" s="0" t="n">
        <v>9223.5</v>
      </c>
      <c r="C7" s="0" t="n">
        <v>5386.8</v>
      </c>
      <c r="D7" s="0" t="n">
        <v>140.1</v>
      </c>
      <c r="E7" s="0" t="n">
        <v>7.6</v>
      </c>
      <c r="F7" s="0" t="n">
        <v>62.872</v>
      </c>
      <c r="G7" s="0" t="n">
        <v>76.41</v>
      </c>
      <c r="I7" s="0" t="n">
        <v>3.77</v>
      </c>
      <c r="J7" s="0" t="n">
        <v>0.0303101</v>
      </c>
      <c r="K7" s="0" t="n">
        <v>0.00201809</v>
      </c>
      <c r="L7" s="0" t="n">
        <v>0.1054</v>
      </c>
      <c r="M7" s="0" t="n">
        <v>0.0260266</v>
      </c>
    </row>
    <row r="8" customFormat="false" ht="12.5" hidden="false" customHeight="false" outlineLevel="0" collapsed="false">
      <c r="A8" s="0" t="s">
        <v>19</v>
      </c>
      <c r="B8" s="0" t="n">
        <v>9313.2</v>
      </c>
      <c r="C8" s="0" t="n">
        <v>5447.3</v>
      </c>
      <c r="D8" s="0" t="n">
        <v>141.1</v>
      </c>
      <c r="E8" s="0" t="n">
        <v>7.6</v>
      </c>
      <c r="F8" s="0" t="n">
        <v>63.3424</v>
      </c>
      <c r="G8" s="0" t="n">
        <v>76.3</v>
      </c>
      <c r="I8" s="0" t="n">
        <v>3.26</v>
      </c>
      <c r="J8" s="0" t="n">
        <v>0.0289941</v>
      </c>
      <c r="K8" s="0" t="n">
        <v>0.00268618</v>
      </c>
      <c r="L8" s="0" t="n">
        <v>0.1036</v>
      </c>
      <c r="M8" s="0" t="n">
        <v>0.0337844</v>
      </c>
    </row>
    <row r="9" customFormat="false" ht="12.5" hidden="false" customHeight="false" outlineLevel="0" collapsed="false">
      <c r="A9" s="0" t="s">
        <v>20</v>
      </c>
      <c r="B9" s="0" t="n">
        <v>9406.5</v>
      </c>
      <c r="C9" s="0" t="n">
        <v>5521.1</v>
      </c>
      <c r="D9" s="0" t="n">
        <v>142.3</v>
      </c>
      <c r="E9" s="0" t="n">
        <v>7.4</v>
      </c>
      <c r="F9" s="0" t="n">
        <v>64.018</v>
      </c>
      <c r="G9" s="0" t="n">
        <v>76.6</v>
      </c>
      <c r="I9" s="0" t="n">
        <v>3.04</v>
      </c>
      <c r="J9" s="0" t="n">
        <v>0.027716</v>
      </c>
      <c r="K9" s="0" t="n">
        <v>0.00249479</v>
      </c>
      <c r="L9" s="0" t="n">
        <v>0.0975</v>
      </c>
      <c r="M9" s="0" t="n">
        <v>0.0294025</v>
      </c>
    </row>
    <row r="10" customFormat="false" ht="12.5" hidden="false" customHeight="false" outlineLevel="0" collapsed="false">
      <c r="A10" s="0" t="s">
        <v>21</v>
      </c>
      <c r="B10" s="0" t="n">
        <v>9424.1</v>
      </c>
      <c r="C10" s="0" t="n">
        <v>5555.4</v>
      </c>
      <c r="D10" s="0" t="n">
        <v>143.3</v>
      </c>
      <c r="E10" s="0" t="n">
        <v>7.1</v>
      </c>
      <c r="F10" s="0" t="n">
        <v>64.5906</v>
      </c>
      <c r="G10" s="0" t="n">
        <v>76.88</v>
      </c>
      <c r="I10" s="0" t="n">
        <v>3.04</v>
      </c>
      <c r="J10" s="0" t="n">
        <v>0.0272978</v>
      </c>
      <c r="K10" s="0" t="n">
        <v>0.0020159</v>
      </c>
      <c r="L10" s="0" t="n">
        <v>0.0886</v>
      </c>
      <c r="M10" s="0" t="n">
        <v>0.0238994</v>
      </c>
    </row>
    <row r="11" customFormat="false" ht="12.5" hidden="false" customHeight="false" outlineLevel="0" collapsed="false">
      <c r="A11" s="0" t="s">
        <v>22</v>
      </c>
      <c r="B11" s="0" t="n">
        <v>9480.1</v>
      </c>
      <c r="C11" s="0" t="n">
        <v>5624.3</v>
      </c>
      <c r="D11" s="0" t="n">
        <v>144.3</v>
      </c>
      <c r="E11" s="0" t="n">
        <v>7.1</v>
      </c>
      <c r="F11" s="0" t="n">
        <v>64.7242</v>
      </c>
      <c r="G11" s="0" t="n">
        <v>77.13</v>
      </c>
      <c r="I11" s="0" t="n">
        <v>3</v>
      </c>
      <c r="J11" s="0" t="n">
        <v>0.0263367</v>
      </c>
      <c r="K11" s="0" t="n">
        <v>0.0024029</v>
      </c>
      <c r="L11" s="0" t="n">
        <v>0.083</v>
      </c>
      <c r="M11" s="0" t="n">
        <v>0.021557</v>
      </c>
    </row>
    <row r="12" customFormat="false" ht="12.5" hidden="false" customHeight="false" outlineLevel="0" collapsed="false">
      <c r="A12" s="0" t="s">
        <v>23</v>
      </c>
      <c r="B12" s="0" t="n">
        <v>9526.3</v>
      </c>
      <c r="C12" s="0" t="n">
        <v>5664.6</v>
      </c>
      <c r="D12" s="0" t="n">
        <v>145</v>
      </c>
      <c r="E12" s="0" t="n">
        <v>6.8</v>
      </c>
      <c r="F12" s="0" t="n">
        <v>64.9844</v>
      </c>
      <c r="G12" s="0" t="n">
        <v>77.67</v>
      </c>
      <c r="I12" s="0" t="n">
        <v>3.06</v>
      </c>
      <c r="J12" s="0" t="n">
        <v>0.0259894</v>
      </c>
      <c r="K12" s="0" t="n">
        <v>0.00192924</v>
      </c>
      <c r="L12" s="0" t="n">
        <v>0.0755</v>
      </c>
      <c r="M12" s="0" t="n">
        <v>0.0183645</v>
      </c>
    </row>
    <row r="13" customFormat="false" ht="12.5" hidden="false" customHeight="false" outlineLevel="0" collapsed="false">
      <c r="A13" s="0" t="s">
        <v>24</v>
      </c>
      <c r="B13" s="0" t="n">
        <v>9653.5</v>
      </c>
      <c r="C13" s="0" t="n">
        <v>5742.7</v>
      </c>
      <c r="D13" s="0" t="n">
        <v>146.3</v>
      </c>
      <c r="E13" s="0" t="n">
        <v>6.6</v>
      </c>
      <c r="F13" s="0" t="n">
        <v>65.966</v>
      </c>
      <c r="G13" s="0" t="n">
        <v>78.21</v>
      </c>
      <c r="I13" s="0" t="n">
        <v>2.99</v>
      </c>
      <c r="J13" s="0" t="n">
        <v>0.0236087</v>
      </c>
      <c r="K13" s="0" t="n">
        <v>0.00172876</v>
      </c>
      <c r="L13" s="0" t="n">
        <v>0.0674</v>
      </c>
      <c r="M13" s="0" t="n">
        <v>0.0146246</v>
      </c>
    </row>
    <row r="14" customFormat="false" ht="12.5" hidden="false" customHeight="false" outlineLevel="0" collapsed="false">
      <c r="A14" s="0" t="s">
        <v>25</v>
      </c>
      <c r="B14" s="0" t="n">
        <v>9748.2</v>
      </c>
      <c r="C14" s="0" t="n">
        <v>5794.2</v>
      </c>
      <c r="D14" s="0" t="n">
        <v>147.1</v>
      </c>
      <c r="E14" s="0" t="n">
        <v>6.6</v>
      </c>
      <c r="F14" s="0" t="n">
        <v>66.7937</v>
      </c>
      <c r="G14" s="0" t="n">
        <v>78.79</v>
      </c>
      <c r="I14" s="0" t="n">
        <v>3.21</v>
      </c>
      <c r="J14" s="0" t="n">
        <v>0.0239263</v>
      </c>
      <c r="K14" s="0" t="n">
        <v>0.00173266</v>
      </c>
      <c r="L14" s="0" t="n">
        <v>0.061</v>
      </c>
      <c r="M14" s="0" t="n">
        <v>0.014019</v>
      </c>
    </row>
    <row r="15" customFormat="false" ht="12.5" hidden="false" customHeight="false" outlineLevel="0" collapsed="false">
      <c r="A15" s="0" t="s">
        <v>26</v>
      </c>
      <c r="B15" s="0" t="n">
        <v>9881.4</v>
      </c>
      <c r="C15" s="0" t="n">
        <v>5901.5</v>
      </c>
      <c r="D15" s="0" t="n">
        <v>147.9</v>
      </c>
      <c r="E15" s="0" t="n">
        <v>6.2</v>
      </c>
      <c r="F15" s="0" t="n">
        <v>68.0199</v>
      </c>
      <c r="G15" s="0" t="n">
        <v>79.28</v>
      </c>
      <c r="I15" s="0" t="n">
        <v>3.94</v>
      </c>
      <c r="J15" s="0" t="n">
        <v>0.0222586</v>
      </c>
      <c r="K15" s="0" t="n">
        <v>0.00163619</v>
      </c>
      <c r="L15" s="0" t="n">
        <v>0.0547</v>
      </c>
      <c r="M15" s="0" t="n">
        <v>0.0112213</v>
      </c>
    </row>
    <row r="16" customFormat="false" ht="12.5" hidden="false" customHeight="false" outlineLevel="0" collapsed="false">
      <c r="A16" s="0" t="s">
        <v>27</v>
      </c>
      <c r="B16" s="0" t="n">
        <v>9939.7</v>
      </c>
      <c r="C16" s="0" t="n">
        <v>5967.3</v>
      </c>
      <c r="D16" s="0" t="n">
        <v>149.3</v>
      </c>
      <c r="E16" s="0" t="n">
        <v>6</v>
      </c>
      <c r="F16" s="0" t="n">
        <v>68.9055</v>
      </c>
      <c r="G16" s="0" t="n">
        <v>79.84</v>
      </c>
      <c r="I16" s="0" t="n">
        <v>4.49</v>
      </c>
      <c r="J16" s="0" t="n">
        <v>0.0210226</v>
      </c>
      <c r="K16" s="0" t="n">
        <v>0.00124975</v>
      </c>
      <c r="L16" s="0" t="n">
        <v>0.0486</v>
      </c>
      <c r="M16" s="0" t="n">
        <v>0.0091394</v>
      </c>
    </row>
    <row r="17" customFormat="false" ht="12.5" hidden="false" customHeight="false" outlineLevel="0" collapsed="false">
      <c r="A17" s="0" t="s">
        <v>28</v>
      </c>
      <c r="B17" s="0" t="n">
        <v>10052.5</v>
      </c>
      <c r="C17" s="0" t="n">
        <v>6075.9</v>
      </c>
      <c r="D17" s="0" t="n">
        <v>150.1</v>
      </c>
      <c r="E17" s="0" t="n">
        <v>5.6</v>
      </c>
      <c r="F17" s="0" t="n">
        <v>70.3077</v>
      </c>
      <c r="G17" s="0" t="n">
        <v>80.24</v>
      </c>
      <c r="I17" s="0" t="n">
        <v>5.17</v>
      </c>
      <c r="J17" s="0" t="n">
        <v>0.0202136</v>
      </c>
      <c r="K17" s="0" t="n">
        <v>0.00144349</v>
      </c>
      <c r="L17" s="0" t="n">
        <v>0.0434</v>
      </c>
      <c r="M17" s="0" t="n">
        <v>0.0082286</v>
      </c>
    </row>
    <row r="18" customFormat="false" ht="12.5" hidden="false" customHeight="false" outlineLevel="0" collapsed="false">
      <c r="A18" s="0" t="s">
        <v>29</v>
      </c>
      <c r="B18" s="0" t="n">
        <v>10086.9</v>
      </c>
      <c r="C18" s="0" t="n">
        <v>6170.3</v>
      </c>
      <c r="D18" s="0" t="n">
        <v>151.2</v>
      </c>
      <c r="E18" s="0" t="n">
        <v>5.5</v>
      </c>
      <c r="F18" s="0" t="n">
        <v>71.067</v>
      </c>
      <c r="G18" s="0" t="n">
        <v>80.59</v>
      </c>
      <c r="I18" s="0" t="n">
        <v>5.81</v>
      </c>
      <c r="J18" s="0" t="n">
        <v>0.0204817</v>
      </c>
      <c r="K18" s="0" t="n">
        <v>0.00124613</v>
      </c>
      <c r="L18" s="0" t="n">
        <v>0.0435</v>
      </c>
      <c r="M18" s="0" t="n">
        <v>0.0074365</v>
      </c>
    </row>
    <row r="19" customFormat="false" ht="12.5" hidden="false" customHeight="false" outlineLevel="0" collapsed="false">
      <c r="A19" s="0" t="s">
        <v>30</v>
      </c>
      <c r="B19" s="0" t="n">
        <v>10122.1</v>
      </c>
      <c r="C19" s="0" t="n">
        <v>6235.7</v>
      </c>
      <c r="D19" s="0" t="n">
        <v>152.4</v>
      </c>
      <c r="E19" s="0" t="n">
        <v>5.7</v>
      </c>
      <c r="F19" s="0" t="n">
        <v>71.3276</v>
      </c>
      <c r="G19" s="0" t="n">
        <v>80.8</v>
      </c>
      <c r="I19" s="0" t="n">
        <v>6.02</v>
      </c>
      <c r="J19" s="0" t="n">
        <v>0.0207702</v>
      </c>
      <c r="K19" s="0" t="n">
        <v>0.00115334</v>
      </c>
      <c r="L19" s="0" t="n">
        <v>0.0409</v>
      </c>
      <c r="M19" s="0" t="n">
        <v>0.0082311</v>
      </c>
    </row>
    <row r="20" customFormat="false" ht="12.5" hidden="false" customHeight="false" outlineLevel="0" collapsed="false">
      <c r="A20" s="0" t="s">
        <v>31</v>
      </c>
      <c r="B20" s="0" t="n">
        <v>10208.8</v>
      </c>
      <c r="C20" s="0" t="n">
        <v>6312.5</v>
      </c>
      <c r="D20" s="0" t="n">
        <v>153.1</v>
      </c>
      <c r="E20" s="0" t="n">
        <v>5.7</v>
      </c>
      <c r="F20" s="0" t="n">
        <v>72.0185</v>
      </c>
      <c r="G20" s="0" t="n">
        <v>81.2</v>
      </c>
      <c r="I20" s="0" t="n">
        <v>5.8</v>
      </c>
      <c r="J20" s="0" t="n">
        <v>0.0214279</v>
      </c>
      <c r="K20" s="0" t="n">
        <v>0.00124564</v>
      </c>
      <c r="L20" s="0" t="n">
        <v>0.0385</v>
      </c>
      <c r="M20" s="0" t="n">
        <v>0.0056415</v>
      </c>
    </row>
    <row r="21" customFormat="false" ht="12.5" hidden="false" customHeight="false" outlineLevel="0" collapsed="false">
      <c r="A21" s="0" t="s">
        <v>32</v>
      </c>
      <c r="B21" s="0" t="n">
        <v>10281.2</v>
      </c>
      <c r="C21" s="0" t="n">
        <v>6387.3</v>
      </c>
      <c r="D21" s="0" t="n">
        <v>153.9</v>
      </c>
      <c r="E21" s="0" t="n">
        <v>5.6</v>
      </c>
      <c r="F21" s="0" t="n">
        <v>72.6221</v>
      </c>
      <c r="G21" s="0" t="n">
        <v>81.7</v>
      </c>
      <c r="I21" s="0" t="n">
        <v>5.72</v>
      </c>
      <c r="J21" s="0" t="n">
        <v>0.0215175</v>
      </c>
      <c r="K21" s="0" t="n">
        <v>0.00105506</v>
      </c>
      <c r="L21" s="0" t="n">
        <v>0.0343</v>
      </c>
      <c r="M21" s="0" t="n">
        <v>0.0047097</v>
      </c>
    </row>
    <row r="22" customFormat="false" ht="12.5" hidden="false" customHeight="false" outlineLevel="0" collapsed="false">
      <c r="A22" s="0" t="s">
        <v>33</v>
      </c>
      <c r="B22" s="0" t="n">
        <v>10348.7</v>
      </c>
      <c r="C22" s="0" t="n">
        <v>6503.8</v>
      </c>
      <c r="D22" s="0" t="n">
        <v>155.5</v>
      </c>
      <c r="E22" s="0" t="n">
        <v>5.5</v>
      </c>
      <c r="F22" s="0" t="n">
        <v>73.1054</v>
      </c>
      <c r="G22" s="0" t="n">
        <v>82.08</v>
      </c>
      <c r="I22" s="0" t="n">
        <v>5.36</v>
      </c>
      <c r="J22" s="0" t="n">
        <v>0.0216543</v>
      </c>
      <c r="K22" s="0" t="n">
        <v>0.0011576</v>
      </c>
      <c r="L22" s="0" t="n">
        <v>0.0335</v>
      </c>
      <c r="M22" s="0" t="n">
        <v>0.0047465</v>
      </c>
    </row>
    <row r="23" customFormat="false" ht="12.5" hidden="false" customHeight="false" outlineLevel="0" collapsed="false">
      <c r="A23" s="0" t="s">
        <v>34</v>
      </c>
      <c r="B23" s="0" t="n">
        <v>10529.4</v>
      </c>
      <c r="C23" s="0" t="n">
        <v>6634.2</v>
      </c>
      <c r="D23" s="0" t="n">
        <v>156.7</v>
      </c>
      <c r="E23" s="0" t="n">
        <v>5.5</v>
      </c>
      <c r="F23" s="0" t="n">
        <v>74.6127</v>
      </c>
      <c r="G23" s="0" t="n">
        <v>82.68</v>
      </c>
      <c r="I23" s="0" t="n">
        <v>5.24</v>
      </c>
      <c r="J23" s="0" t="n">
        <v>0.0222831</v>
      </c>
      <c r="K23" s="0" t="n">
        <v>0.00096497</v>
      </c>
      <c r="L23" s="0" t="n">
        <v>0.032</v>
      </c>
      <c r="M23" s="0" t="n">
        <v>0.003828</v>
      </c>
    </row>
    <row r="24" customFormat="false" ht="12.5" hidden="false" customHeight="false" outlineLevel="0" collapsed="false">
      <c r="A24" s="0" t="s">
        <v>35</v>
      </c>
      <c r="B24" s="0" t="n">
        <v>10626.8</v>
      </c>
      <c r="C24" s="0" t="n">
        <v>6709.5</v>
      </c>
      <c r="D24" s="0" t="n">
        <v>157.7</v>
      </c>
      <c r="E24" s="0" t="n">
        <v>5.3</v>
      </c>
      <c r="F24" s="0" t="n">
        <v>75.5299</v>
      </c>
      <c r="G24" s="0" t="n">
        <v>83.18</v>
      </c>
      <c r="I24" s="0" t="n">
        <v>5.31</v>
      </c>
      <c r="J24" s="0" t="n">
        <v>0.0221189</v>
      </c>
      <c r="K24" s="0" t="n">
        <v>0.000958595</v>
      </c>
      <c r="L24" s="0" t="n">
        <v>0.0309</v>
      </c>
      <c r="M24" s="0" t="n">
        <v>0.0036411</v>
      </c>
    </row>
    <row r="25" customFormat="false" ht="12.5" hidden="false" customHeight="false" outlineLevel="0" collapsed="false">
      <c r="A25" s="0" t="s">
        <v>36</v>
      </c>
      <c r="B25" s="0" t="n">
        <v>10739.1</v>
      </c>
      <c r="C25" s="0" t="n">
        <v>6800.1</v>
      </c>
      <c r="D25" s="0" t="n">
        <v>159.1</v>
      </c>
      <c r="E25" s="0" t="n">
        <v>5.3</v>
      </c>
      <c r="F25" s="0" t="n">
        <v>76.5477</v>
      </c>
      <c r="G25" s="0" t="n">
        <v>83.64</v>
      </c>
      <c r="I25" s="0" t="n">
        <v>5.28</v>
      </c>
      <c r="J25" s="0" t="n">
        <v>0.0225185</v>
      </c>
      <c r="K25" s="0" t="n">
        <v>0.000771304</v>
      </c>
      <c r="L25" s="0" t="n">
        <v>0.0287</v>
      </c>
      <c r="M25" s="0" t="n">
        <v>0.0025673</v>
      </c>
    </row>
    <row r="26" customFormat="false" ht="12.5" hidden="false" customHeight="false" outlineLevel="0" collapsed="false">
      <c r="A26" s="0" t="s">
        <v>37</v>
      </c>
      <c r="B26" s="0" t="n">
        <v>10820.9</v>
      </c>
      <c r="C26" s="0" t="n">
        <v>6924.2</v>
      </c>
      <c r="D26" s="0" t="n">
        <v>159.8</v>
      </c>
      <c r="E26" s="0" t="n">
        <v>5.2</v>
      </c>
      <c r="F26" s="0" t="n">
        <v>78.0131</v>
      </c>
      <c r="G26" s="0" t="n">
        <v>84.29</v>
      </c>
      <c r="I26" s="0" t="n">
        <v>5.28</v>
      </c>
      <c r="J26" s="0" t="n">
        <v>0.0227638</v>
      </c>
      <c r="K26" s="0" t="n">
        <v>0.000964259</v>
      </c>
      <c r="L26" s="0" t="n">
        <v>0.0263</v>
      </c>
      <c r="M26" s="0" t="n">
        <v>0.0024777</v>
      </c>
    </row>
    <row r="27" customFormat="false" ht="12.5" hidden="false" customHeight="false" outlineLevel="0" collapsed="false">
      <c r="A27" s="0" t="s">
        <v>38</v>
      </c>
      <c r="B27" s="0" t="n">
        <v>10984.2</v>
      </c>
      <c r="C27" s="0" t="n">
        <v>7004.8</v>
      </c>
      <c r="D27" s="0" t="n">
        <v>160.2</v>
      </c>
      <c r="E27" s="0" t="n">
        <v>5</v>
      </c>
      <c r="F27" s="0" t="n">
        <v>79.2082</v>
      </c>
      <c r="G27" s="0" t="n">
        <v>84.95</v>
      </c>
      <c r="I27" s="0" t="n">
        <v>5.52</v>
      </c>
      <c r="J27" s="0" t="n">
        <v>0.0224625</v>
      </c>
      <c r="K27" s="0" t="n">
        <v>0.000965901</v>
      </c>
      <c r="L27" s="0" t="n">
        <v>0.0239</v>
      </c>
      <c r="M27" s="0" t="n">
        <v>0.0019881</v>
      </c>
    </row>
    <row r="28" customFormat="false" ht="12.5" hidden="false" customHeight="false" outlineLevel="0" collapsed="false">
      <c r="A28" s="0" t="s">
        <v>39</v>
      </c>
      <c r="B28" s="0" t="n">
        <v>11124</v>
      </c>
      <c r="C28" s="0" t="n">
        <v>7118.1</v>
      </c>
      <c r="D28" s="0" t="n">
        <v>161.2</v>
      </c>
      <c r="E28" s="0" t="n">
        <v>4.9</v>
      </c>
      <c r="F28" s="0" t="n">
        <v>81.077</v>
      </c>
      <c r="G28" s="0" t="n">
        <v>85.68</v>
      </c>
      <c r="I28" s="0" t="n">
        <v>5.53</v>
      </c>
      <c r="J28" s="0" t="n">
        <v>0.0220703</v>
      </c>
      <c r="K28" s="0" t="n">
        <v>0.000867473</v>
      </c>
      <c r="L28" s="0" t="n">
        <v>0.0227</v>
      </c>
      <c r="M28" s="0" t="n">
        <v>0.0018933</v>
      </c>
    </row>
    <row r="29" customFormat="false" ht="12.5" hidden="false" customHeight="false" outlineLevel="0" collapsed="false">
      <c r="A29" s="0" t="s">
        <v>40</v>
      </c>
      <c r="B29" s="0" t="n">
        <v>11210.3</v>
      </c>
      <c r="C29" s="0" t="n">
        <v>7252.9</v>
      </c>
      <c r="D29" s="0" t="n">
        <v>161.8</v>
      </c>
      <c r="E29" s="0" t="n">
        <v>4.7</v>
      </c>
      <c r="F29" s="0" t="n">
        <v>83.1262</v>
      </c>
      <c r="G29" s="0" t="n">
        <v>86.72</v>
      </c>
      <c r="H29" s="0" t="n">
        <v>48.75816102</v>
      </c>
      <c r="I29" s="0" t="n">
        <v>5.51</v>
      </c>
      <c r="J29" s="0" t="n">
        <v>0.0216426</v>
      </c>
      <c r="K29" s="0" t="n">
        <v>0.000768744</v>
      </c>
      <c r="L29" s="0" t="n">
        <v>0.0223</v>
      </c>
      <c r="M29" s="0" t="n">
        <v>0.0017617</v>
      </c>
    </row>
    <row r="30" customFormat="false" ht="12.5" hidden="false" customHeight="false" outlineLevel="0" collapsed="false">
      <c r="A30" s="0" t="s">
        <v>41</v>
      </c>
      <c r="B30" s="0" t="n">
        <v>11321.2</v>
      </c>
      <c r="C30" s="0" t="n">
        <v>7414.6</v>
      </c>
      <c r="D30" s="0" t="n">
        <v>162</v>
      </c>
      <c r="E30" s="0" t="n">
        <v>4.6</v>
      </c>
      <c r="F30" s="0" t="n">
        <v>84.0412</v>
      </c>
      <c r="G30" s="0" t="n">
        <v>88.12</v>
      </c>
      <c r="H30" s="0" t="n">
        <v>51.7021144</v>
      </c>
      <c r="I30" s="0" t="n">
        <v>5.52</v>
      </c>
      <c r="J30" s="0" t="n">
        <v>0.0212353</v>
      </c>
      <c r="K30" s="0" t="n">
        <v>0.000867195</v>
      </c>
      <c r="L30" s="0" t="n">
        <v>0.0214</v>
      </c>
      <c r="M30" s="0" t="n">
        <v>0.0019906</v>
      </c>
    </row>
    <row r="31" customFormat="false" ht="12.5" hidden="false" customHeight="false" outlineLevel="0" collapsed="false">
      <c r="A31" s="0" t="s">
        <v>42</v>
      </c>
      <c r="B31" s="0" t="n">
        <v>11431</v>
      </c>
      <c r="C31" s="0" t="n">
        <v>7542.1</v>
      </c>
      <c r="D31" s="0" t="n">
        <v>162.8</v>
      </c>
      <c r="E31" s="0" t="n">
        <v>4.4</v>
      </c>
      <c r="F31" s="0" t="n">
        <v>84.565</v>
      </c>
      <c r="G31" s="0" t="n">
        <v>89.46</v>
      </c>
      <c r="H31" s="0" t="n">
        <v>52.54860092</v>
      </c>
      <c r="I31" s="0" t="n">
        <v>5.5</v>
      </c>
      <c r="J31" s="0" t="n">
        <v>0.0209487</v>
      </c>
      <c r="K31" s="0" t="n">
        <v>0.000767181</v>
      </c>
      <c r="L31" s="0" t="n">
        <v>0.0204</v>
      </c>
      <c r="M31" s="0" t="n">
        <v>0.0015116</v>
      </c>
    </row>
    <row r="32" customFormat="false" ht="12.5" hidden="false" customHeight="false" outlineLevel="0" collapsed="false">
      <c r="A32" s="0" t="s">
        <v>43</v>
      </c>
      <c r="B32" s="0" t="n">
        <v>11580.6</v>
      </c>
      <c r="C32" s="0" t="n">
        <v>7649.4</v>
      </c>
      <c r="D32" s="0" t="n">
        <v>163.5</v>
      </c>
      <c r="E32" s="0" t="n">
        <v>4.5</v>
      </c>
      <c r="F32" s="0" t="n">
        <v>85.1433</v>
      </c>
      <c r="G32" s="0" t="n">
        <v>90.88</v>
      </c>
      <c r="H32" s="0" t="n">
        <v>51.39792327</v>
      </c>
      <c r="I32" s="0" t="n">
        <v>5.53</v>
      </c>
      <c r="J32" s="0" t="n">
        <v>0.0209896</v>
      </c>
      <c r="K32" s="0" t="n">
        <v>0.000769099</v>
      </c>
      <c r="L32" s="0" t="n">
        <v>0.0197</v>
      </c>
      <c r="M32" s="0" t="n">
        <v>0.0016563</v>
      </c>
    </row>
    <row r="33" customFormat="false" ht="12.5" hidden="false" customHeight="false" outlineLevel="0" collapsed="false">
      <c r="A33" s="0" t="s">
        <v>44</v>
      </c>
      <c r="B33" s="0" t="n">
        <v>11770.7</v>
      </c>
      <c r="C33" s="0" t="n">
        <v>7744.8</v>
      </c>
      <c r="D33" s="0" t="n">
        <v>164.4</v>
      </c>
      <c r="E33" s="0" t="n">
        <v>4.4</v>
      </c>
      <c r="F33" s="0" t="n">
        <v>86.3185</v>
      </c>
      <c r="G33" s="0" t="n">
        <v>92.3</v>
      </c>
      <c r="H33" s="0" t="n">
        <v>51.98893638</v>
      </c>
      <c r="I33" s="0" t="n">
        <v>4.86</v>
      </c>
      <c r="J33" s="0" t="n">
        <v>0.0199141</v>
      </c>
      <c r="K33" s="0" t="n">
        <v>0.00067312</v>
      </c>
      <c r="L33" s="0" t="n">
        <v>0.0201</v>
      </c>
      <c r="M33" s="0" t="n">
        <v>0.0017879</v>
      </c>
    </row>
    <row r="34" customFormat="false" ht="12.5" hidden="false" customHeight="false" outlineLevel="0" collapsed="false">
      <c r="A34" s="0" t="s">
        <v>45</v>
      </c>
      <c r="B34" s="0" t="n">
        <v>11864.7</v>
      </c>
      <c r="C34" s="0" t="n">
        <v>7833.5</v>
      </c>
      <c r="D34" s="0" t="n">
        <v>164.8</v>
      </c>
      <c r="E34" s="0" t="n">
        <v>4.3</v>
      </c>
      <c r="F34" s="0" t="n">
        <v>87.2299</v>
      </c>
      <c r="G34" s="0" t="n">
        <v>93.8</v>
      </c>
      <c r="H34" s="0" t="n">
        <v>52.97913975</v>
      </c>
      <c r="I34" s="0" t="n">
        <v>4.73</v>
      </c>
      <c r="J34" s="0" t="n">
        <v>0.0186971</v>
      </c>
      <c r="K34" s="0" t="n">
        <v>0.000959003</v>
      </c>
      <c r="L34" s="0" t="n">
        <v>0.0188</v>
      </c>
      <c r="M34" s="0" t="n">
        <v>0.0016852</v>
      </c>
    </row>
    <row r="35" customFormat="false" ht="12.5" hidden="false" customHeight="false" outlineLevel="0" collapsed="false">
      <c r="A35" s="0" t="s">
        <v>46</v>
      </c>
      <c r="B35" s="0" t="n">
        <v>11962.5</v>
      </c>
      <c r="C35" s="0" t="n">
        <v>7903.7</v>
      </c>
      <c r="D35" s="0" t="n">
        <v>166</v>
      </c>
      <c r="E35" s="0" t="n">
        <v>4.3</v>
      </c>
      <c r="F35" s="0" t="n">
        <v>88.0454</v>
      </c>
      <c r="G35" s="0" t="n">
        <v>95.47</v>
      </c>
      <c r="H35" s="0" t="n">
        <v>53.40946435</v>
      </c>
      <c r="I35" s="0" t="n">
        <v>4.75</v>
      </c>
      <c r="J35" s="0" t="n">
        <v>0.0185873</v>
      </c>
      <c r="K35" s="0" t="n">
        <v>0.00106069</v>
      </c>
      <c r="L35" s="0" t="n">
        <v>0.0183</v>
      </c>
      <c r="M35" s="0" t="n">
        <v>0.0017457</v>
      </c>
    </row>
    <row r="36" customFormat="false" ht="12.5" hidden="false" customHeight="false" outlineLevel="0" collapsed="false">
      <c r="A36" s="0" t="s">
        <v>47</v>
      </c>
      <c r="B36" s="0" t="n">
        <v>12113.1</v>
      </c>
      <c r="C36" s="0" t="n">
        <v>8010.9</v>
      </c>
      <c r="D36" s="0" t="n">
        <v>167.8</v>
      </c>
      <c r="E36" s="0" t="n">
        <v>4.2</v>
      </c>
      <c r="F36" s="0" t="n">
        <v>88.8719</v>
      </c>
      <c r="G36" s="0" t="n">
        <v>97.33</v>
      </c>
      <c r="H36" s="0" t="n">
        <v>54.46172008</v>
      </c>
      <c r="I36" s="0" t="n">
        <v>5.09</v>
      </c>
      <c r="J36" s="0" t="n">
        <v>0.0213867</v>
      </c>
      <c r="K36" s="0" t="n">
        <v>0.0014418</v>
      </c>
      <c r="L36" s="0" t="n">
        <v>0.0157</v>
      </c>
      <c r="M36" s="0" t="n">
        <v>0.0016403</v>
      </c>
    </row>
    <row r="37" customFormat="false" ht="12.5" hidden="false" customHeight="false" outlineLevel="0" collapsed="false">
      <c r="A37" s="0" t="s">
        <v>48</v>
      </c>
      <c r="B37" s="0" t="n">
        <v>12323.3</v>
      </c>
      <c r="C37" s="0" t="n">
        <v>8187.2</v>
      </c>
      <c r="D37" s="0" t="n">
        <v>168.8</v>
      </c>
      <c r="E37" s="0" t="n">
        <v>4.1</v>
      </c>
      <c r="F37" s="0" t="n">
        <v>90.4934</v>
      </c>
      <c r="G37" s="0" t="n">
        <v>99.28</v>
      </c>
      <c r="H37" s="0" t="n">
        <v>54.70647557</v>
      </c>
      <c r="I37" s="0" t="n">
        <v>5.31</v>
      </c>
      <c r="J37" s="0" t="n">
        <v>0.0188365</v>
      </c>
      <c r="K37" s="0" t="n">
        <v>0.00125245</v>
      </c>
      <c r="L37" s="0" t="n">
        <v>0.0146</v>
      </c>
      <c r="M37" s="0" t="n">
        <v>0.0014534</v>
      </c>
    </row>
    <row r="38" customFormat="false" ht="12.5" hidden="false" customHeight="false" outlineLevel="0" collapsed="false">
      <c r="A38" s="0" t="s">
        <v>49</v>
      </c>
      <c r="B38" s="0" t="n">
        <v>12359.1</v>
      </c>
      <c r="C38" s="0" t="n">
        <v>8441</v>
      </c>
      <c r="D38" s="0" t="n">
        <v>171</v>
      </c>
      <c r="E38" s="0" t="n">
        <v>4</v>
      </c>
      <c r="F38" s="0" t="n">
        <v>91.4463</v>
      </c>
      <c r="G38" s="0" t="n">
        <v>101.34</v>
      </c>
      <c r="H38" s="0" t="n">
        <v>55.09666137</v>
      </c>
      <c r="I38" s="0" t="n">
        <v>5.68</v>
      </c>
      <c r="J38" s="0" t="n">
        <v>0.0190588</v>
      </c>
      <c r="K38" s="0" t="n">
        <v>0.00124905</v>
      </c>
      <c r="L38" s="0" t="n">
        <v>0.0151</v>
      </c>
      <c r="M38" s="0" t="n">
        <v>0.0015929</v>
      </c>
    </row>
    <row r="39" customFormat="false" ht="12.5" hidden="false" customHeight="false" outlineLevel="0" collapsed="false">
      <c r="A39" s="0" t="s">
        <v>50</v>
      </c>
      <c r="B39" s="0" t="n">
        <v>12592.5</v>
      </c>
      <c r="C39" s="0" t="n">
        <v>8571</v>
      </c>
      <c r="D39" s="0" t="n">
        <v>172.2</v>
      </c>
      <c r="E39" s="0" t="n">
        <v>3.9</v>
      </c>
      <c r="F39" s="0" t="n">
        <v>92.6289</v>
      </c>
      <c r="G39" s="0" t="n">
        <v>103.68</v>
      </c>
      <c r="H39" s="0" t="n">
        <v>55.04282055</v>
      </c>
      <c r="I39" s="0" t="n">
        <v>6.27</v>
      </c>
      <c r="J39" s="0" t="n">
        <v>0.0193173</v>
      </c>
      <c r="K39" s="0" t="n">
        <v>0.00105358</v>
      </c>
      <c r="L39" s="0" t="n">
        <v>0.0144</v>
      </c>
      <c r="M39" s="0" t="n">
        <v>0.0017376</v>
      </c>
    </row>
    <row r="40" customFormat="false" ht="12.5" hidden="false" customHeight="false" outlineLevel="0" collapsed="false">
      <c r="A40" s="0" t="s">
        <v>51</v>
      </c>
      <c r="B40" s="0" t="n">
        <v>12607.7</v>
      </c>
      <c r="C40" s="0" t="n">
        <v>8720.6</v>
      </c>
      <c r="D40" s="0" t="n">
        <v>173.6</v>
      </c>
      <c r="E40" s="0" t="n">
        <v>4</v>
      </c>
      <c r="F40" s="0" t="n">
        <v>92.5412</v>
      </c>
      <c r="G40" s="0" t="n">
        <v>105.79</v>
      </c>
      <c r="H40" s="0" t="n">
        <v>55.7028664</v>
      </c>
      <c r="I40" s="0" t="n">
        <v>6.52</v>
      </c>
      <c r="J40" s="0" t="n">
        <v>0.0205666</v>
      </c>
      <c r="K40" s="0" t="n">
        <v>0.00125344</v>
      </c>
      <c r="L40" s="0" t="n">
        <v>0.0148</v>
      </c>
      <c r="M40" s="0" t="n">
        <v>0.0017692</v>
      </c>
    </row>
    <row r="41" customFormat="false" ht="12.5" hidden="false" customHeight="false" outlineLevel="0" collapsed="false">
      <c r="A41" s="0" t="s">
        <v>52</v>
      </c>
      <c r="B41" s="0" t="n">
        <v>12679.3</v>
      </c>
      <c r="C41" s="0" t="n">
        <v>8798.5</v>
      </c>
      <c r="D41" s="0" t="n">
        <v>174.6</v>
      </c>
      <c r="E41" s="0" t="n">
        <v>3.9</v>
      </c>
      <c r="F41" s="0" t="n">
        <v>92.2526</v>
      </c>
      <c r="G41" s="0" t="n">
        <v>108.27</v>
      </c>
      <c r="H41" s="0" t="n">
        <v>56.46992557</v>
      </c>
      <c r="I41" s="0" t="n">
        <v>6.47</v>
      </c>
      <c r="J41" s="0" t="n">
        <v>0.0218596</v>
      </c>
      <c r="K41" s="0" t="n">
        <v>0.00134243</v>
      </c>
      <c r="L41" s="0" t="n">
        <v>0.0152</v>
      </c>
      <c r="M41" s="0" t="n">
        <v>0.0018008</v>
      </c>
    </row>
    <row r="42" customFormat="false" ht="12.5" hidden="false" customHeight="false" outlineLevel="0" collapsed="false">
      <c r="A42" s="0" t="s">
        <v>53</v>
      </c>
      <c r="B42" s="0" t="n">
        <v>12643.3</v>
      </c>
      <c r="C42" s="0" t="n">
        <v>8956.7</v>
      </c>
      <c r="D42" s="0" t="n">
        <v>176.1</v>
      </c>
      <c r="E42" s="0" t="n">
        <v>4.2</v>
      </c>
      <c r="F42" s="0" t="n">
        <v>90.9272</v>
      </c>
      <c r="G42" s="0" t="n">
        <v>110.49</v>
      </c>
      <c r="H42" s="0" t="n">
        <v>56.69299312</v>
      </c>
      <c r="I42" s="0" t="n">
        <v>5.59</v>
      </c>
      <c r="J42" s="0" t="n">
        <v>0.0220117</v>
      </c>
      <c r="K42" s="0" t="n">
        <v>0.00135006</v>
      </c>
      <c r="L42" s="0" t="n">
        <v>0.016</v>
      </c>
      <c r="M42" s="0" t="n">
        <v>0.002264</v>
      </c>
    </row>
    <row r="43" customFormat="false" ht="12.5" hidden="false" customHeight="false" outlineLevel="0" collapsed="false">
      <c r="A43" s="0" t="s">
        <v>54</v>
      </c>
      <c r="B43" s="0" t="n">
        <v>12710.3</v>
      </c>
      <c r="C43" s="0" t="n">
        <v>8993.4</v>
      </c>
      <c r="D43" s="0" t="n">
        <v>177.7</v>
      </c>
      <c r="E43" s="0" t="n">
        <v>4.4</v>
      </c>
      <c r="F43" s="0" t="n">
        <v>89.6522</v>
      </c>
      <c r="G43" s="0" t="n">
        <v>112.2</v>
      </c>
      <c r="H43" s="0" t="n">
        <v>57.03306332</v>
      </c>
      <c r="I43" s="0" t="n">
        <v>4.33</v>
      </c>
      <c r="J43" s="0" t="n">
        <v>0.023338</v>
      </c>
      <c r="K43" s="0" t="n">
        <v>0.00153864</v>
      </c>
      <c r="L43" s="0" t="n">
        <v>0.0173</v>
      </c>
      <c r="M43" s="0" t="n">
        <v>0.0023667</v>
      </c>
    </row>
    <row r="44" customFormat="false" ht="12.5" hidden="false" customHeight="false" outlineLevel="0" collapsed="false">
      <c r="A44" s="0" t="s">
        <v>55</v>
      </c>
      <c r="B44" s="0" t="n">
        <v>12670.1</v>
      </c>
      <c r="C44" s="0" t="n">
        <v>8986.2</v>
      </c>
      <c r="D44" s="0" t="n">
        <v>178.1</v>
      </c>
      <c r="E44" s="0" t="n">
        <v>4.8</v>
      </c>
      <c r="F44" s="0" t="n">
        <v>88.3399</v>
      </c>
      <c r="G44" s="0" t="n">
        <v>114.16</v>
      </c>
      <c r="H44" s="0" t="n">
        <v>56.55711347</v>
      </c>
      <c r="I44" s="0" t="n">
        <v>3.5</v>
      </c>
      <c r="J44" s="0" t="n">
        <v>0.021557</v>
      </c>
      <c r="K44" s="0" t="n">
        <v>0.00433408</v>
      </c>
      <c r="L44" s="0" t="n">
        <v>0.0192</v>
      </c>
      <c r="M44" s="0" t="n">
        <v>0.0028168</v>
      </c>
    </row>
    <row r="45" customFormat="false" ht="12.5" hidden="false" customHeight="false" outlineLevel="0" collapsed="false">
      <c r="A45" s="0" t="s">
        <v>56</v>
      </c>
      <c r="B45" s="0" t="n">
        <v>12705.3</v>
      </c>
      <c r="C45" s="0" t="n">
        <v>9012</v>
      </c>
      <c r="D45" s="0" t="n">
        <v>177.4</v>
      </c>
      <c r="E45" s="0" t="n">
        <v>5.5</v>
      </c>
      <c r="F45" s="0" t="n">
        <v>87.3246</v>
      </c>
      <c r="G45" s="0" t="n">
        <v>115.87</v>
      </c>
      <c r="H45" s="0" t="n">
        <v>56.4040561</v>
      </c>
      <c r="I45" s="0" t="n">
        <v>2.13</v>
      </c>
      <c r="J45" s="0" t="n">
        <v>0.0215038</v>
      </c>
      <c r="K45" s="0" t="n">
        <v>0.001828</v>
      </c>
      <c r="L45" s="0" t="n">
        <v>0.0193</v>
      </c>
      <c r="M45" s="0" t="n">
        <v>0.0032247</v>
      </c>
    </row>
    <row r="46" customFormat="false" ht="12.5" hidden="false" customHeight="false" outlineLevel="0" collapsed="false">
      <c r="A46" s="0" t="s">
        <v>57</v>
      </c>
      <c r="B46" s="0" t="n">
        <v>12822.3</v>
      </c>
      <c r="C46" s="0" t="n">
        <v>9053.4</v>
      </c>
      <c r="D46" s="0" t="n">
        <v>178.5</v>
      </c>
      <c r="E46" s="0" t="n">
        <v>5.7</v>
      </c>
      <c r="F46" s="0" t="n">
        <v>87.952</v>
      </c>
      <c r="G46" s="0" t="n">
        <v>117.9</v>
      </c>
      <c r="H46" s="0" t="n">
        <v>56.23469584</v>
      </c>
      <c r="I46" s="0" t="n">
        <v>1.73</v>
      </c>
      <c r="J46" s="0" t="n">
        <v>0.0215182</v>
      </c>
      <c r="K46" s="0" t="n">
        <v>0.00154003</v>
      </c>
      <c r="L46" s="0" t="n">
        <v>0.0178</v>
      </c>
      <c r="M46" s="0" t="n">
        <v>0.0030062</v>
      </c>
    </row>
    <row r="47" customFormat="false" ht="12.5" hidden="false" customHeight="false" outlineLevel="0" collapsed="false">
      <c r="A47" s="0" t="s">
        <v>58</v>
      </c>
      <c r="B47" s="0" t="n">
        <v>12893</v>
      </c>
      <c r="C47" s="0" t="n">
        <v>9135.5</v>
      </c>
      <c r="D47" s="0" t="n">
        <v>179.6</v>
      </c>
      <c r="E47" s="0" t="n">
        <v>5.8</v>
      </c>
      <c r="F47" s="0" t="n">
        <v>89.3516</v>
      </c>
      <c r="G47" s="0" t="n">
        <v>120.72</v>
      </c>
      <c r="H47" s="0" t="n">
        <v>58.10315762</v>
      </c>
      <c r="I47" s="0" t="n">
        <v>1.75</v>
      </c>
      <c r="J47" s="0" t="n">
        <v>0.0208241</v>
      </c>
      <c r="K47" s="0" t="n">
        <v>0.00162942</v>
      </c>
      <c r="L47" s="0" t="n">
        <v>0.0176</v>
      </c>
      <c r="M47" s="0" t="n">
        <v>0.0027904</v>
      </c>
    </row>
    <row r="48" customFormat="false" ht="12.5" hidden="false" customHeight="false" outlineLevel="0" collapsed="false">
      <c r="A48" s="0" t="s">
        <v>59</v>
      </c>
      <c r="B48" s="0" t="n">
        <v>12955.8</v>
      </c>
      <c r="C48" s="0" t="n">
        <v>9169.6</v>
      </c>
      <c r="D48" s="0" t="n">
        <v>180.8</v>
      </c>
      <c r="E48" s="0" t="n">
        <v>5.7</v>
      </c>
      <c r="F48" s="0" t="n">
        <v>89.8786</v>
      </c>
      <c r="G48" s="0" t="n">
        <v>123.83</v>
      </c>
      <c r="H48" s="0" t="n">
        <v>57.94665975</v>
      </c>
      <c r="I48" s="0" t="n">
        <v>1.74</v>
      </c>
      <c r="J48" s="0" t="n">
        <v>0.0203173</v>
      </c>
      <c r="K48" s="0" t="n">
        <v>0.00143685</v>
      </c>
      <c r="L48" s="0" t="n">
        <v>0.0169</v>
      </c>
      <c r="M48" s="0" t="n">
        <v>0.0027351</v>
      </c>
    </row>
    <row r="49" customFormat="false" ht="12.5" hidden="false" customHeight="false" outlineLevel="0" collapsed="false">
      <c r="A49" s="0" t="s">
        <v>60</v>
      </c>
      <c r="B49" s="0" t="n">
        <v>12964</v>
      </c>
      <c r="C49" s="0" t="n">
        <v>9239.6</v>
      </c>
      <c r="D49" s="0" t="n">
        <v>181.8</v>
      </c>
      <c r="E49" s="0" t="n">
        <v>5.9</v>
      </c>
      <c r="F49" s="0" t="n">
        <v>89.8244</v>
      </c>
      <c r="G49" s="0" t="n">
        <v>126.67</v>
      </c>
      <c r="H49" s="0" t="n">
        <v>57.20557384</v>
      </c>
      <c r="I49" s="0" t="n">
        <v>1.44</v>
      </c>
      <c r="J49" s="0" t="n">
        <v>0.0189064</v>
      </c>
      <c r="K49" s="0" t="n">
        <v>0.0013437</v>
      </c>
      <c r="L49" s="0" t="n">
        <v>0.0161</v>
      </c>
      <c r="M49" s="0" t="n">
        <v>0.0027719</v>
      </c>
    </row>
    <row r="50" customFormat="false" ht="12.5" hidden="false" customHeight="false" outlineLevel="0" collapsed="false">
      <c r="A50" s="0" t="s">
        <v>61</v>
      </c>
      <c r="B50" s="0" t="n">
        <v>13031.2</v>
      </c>
      <c r="C50" s="0" t="n">
        <v>9296</v>
      </c>
      <c r="D50" s="0" t="n">
        <v>183.9</v>
      </c>
      <c r="E50" s="0" t="n">
        <v>5.9</v>
      </c>
      <c r="F50" s="0" t="n">
        <v>90.4002</v>
      </c>
      <c r="G50" s="0" t="n">
        <v>129.33</v>
      </c>
      <c r="H50" s="0" t="n">
        <v>59.73378159</v>
      </c>
      <c r="I50" s="0" t="n">
        <v>1.25</v>
      </c>
      <c r="J50" s="0" t="n">
        <v>0.0190809</v>
      </c>
      <c r="K50" s="0" t="n">
        <v>0.00143719</v>
      </c>
      <c r="L50" s="0" t="n">
        <v>0.0167</v>
      </c>
      <c r="M50" s="0" t="n">
        <v>0.0025193</v>
      </c>
    </row>
    <row r="51" customFormat="false" ht="12.5" hidden="false" customHeight="false" outlineLevel="0" collapsed="false">
      <c r="A51" s="0" t="s">
        <v>62</v>
      </c>
      <c r="B51" s="0" t="n">
        <v>13152.1</v>
      </c>
      <c r="C51" s="0" t="n">
        <v>9419.9</v>
      </c>
      <c r="D51" s="0" t="n">
        <v>183.1</v>
      </c>
      <c r="E51" s="0" t="n">
        <v>6.1</v>
      </c>
      <c r="F51" s="0" t="n">
        <v>89.695</v>
      </c>
      <c r="G51" s="0" t="n">
        <v>131.76</v>
      </c>
      <c r="H51" s="0" t="n">
        <v>61.74464189</v>
      </c>
      <c r="I51" s="0" t="n">
        <v>1.25</v>
      </c>
      <c r="J51" s="0" t="n">
        <v>0.0175733</v>
      </c>
      <c r="K51" s="0" t="n">
        <v>0.00144201</v>
      </c>
      <c r="L51" s="0" t="n">
        <v>0.0161</v>
      </c>
      <c r="M51" s="0" t="n">
        <v>0.0027719</v>
      </c>
    </row>
    <row r="52" customFormat="false" ht="12.5" hidden="false" customHeight="false" outlineLevel="0" collapsed="false">
      <c r="A52" s="0" t="s">
        <v>63</v>
      </c>
      <c r="B52" s="0" t="n">
        <v>13372.4</v>
      </c>
      <c r="C52" s="0" t="n">
        <v>9545.8</v>
      </c>
      <c r="D52" s="0" t="n">
        <v>185.1</v>
      </c>
      <c r="E52" s="0" t="n">
        <v>6.1</v>
      </c>
      <c r="F52" s="0" t="n">
        <v>90.2834</v>
      </c>
      <c r="G52" s="0" t="n">
        <v>135.01</v>
      </c>
      <c r="H52" s="0" t="n">
        <v>62.11428088</v>
      </c>
      <c r="I52" s="0" t="n">
        <v>1.02</v>
      </c>
      <c r="J52" s="0" t="n">
        <v>0.0166164</v>
      </c>
      <c r="K52" s="0" t="n">
        <v>0.00124467</v>
      </c>
      <c r="L52" s="0" t="n">
        <v>0.0148</v>
      </c>
      <c r="M52" s="0" t="n">
        <v>0.0025692</v>
      </c>
    </row>
    <row r="53" customFormat="false" ht="12.5" hidden="false" customHeight="false" outlineLevel="0" collapsed="false">
      <c r="A53" s="0" t="s">
        <v>64</v>
      </c>
      <c r="B53" s="0" t="n">
        <v>13528.7</v>
      </c>
      <c r="C53" s="0" t="n">
        <v>9684.9</v>
      </c>
      <c r="D53" s="0" t="n">
        <v>185.5</v>
      </c>
      <c r="E53" s="0" t="n">
        <v>5.8</v>
      </c>
      <c r="F53" s="0" t="n">
        <v>91.0397</v>
      </c>
      <c r="G53" s="0" t="n">
        <v>138.83</v>
      </c>
      <c r="H53" s="0" t="n">
        <v>62.89325336</v>
      </c>
      <c r="I53" s="0" t="n">
        <v>1</v>
      </c>
      <c r="J53" s="0" t="n">
        <v>0.0171511</v>
      </c>
      <c r="K53" s="0" t="n">
        <v>0.00326581</v>
      </c>
      <c r="L53" s="0" t="n">
        <v>0.014</v>
      </c>
      <c r="M53" s="0" t="n">
        <v>0.002106</v>
      </c>
    </row>
    <row r="54" customFormat="false" ht="12.5" hidden="false" customHeight="false" outlineLevel="0" collapsed="false">
      <c r="A54" s="0" t="s">
        <v>65</v>
      </c>
      <c r="B54" s="0" t="n">
        <v>13606.5</v>
      </c>
      <c r="C54" s="0" t="n">
        <v>9802.8</v>
      </c>
      <c r="D54" s="0" t="n">
        <v>187.1</v>
      </c>
      <c r="E54" s="0" t="n">
        <v>5.7</v>
      </c>
      <c r="F54" s="0" t="n">
        <v>91.6057</v>
      </c>
      <c r="G54" s="0" t="n">
        <v>143.31</v>
      </c>
      <c r="H54" s="0" t="n">
        <v>65.86382254</v>
      </c>
      <c r="I54" s="0" t="n">
        <v>1</v>
      </c>
      <c r="J54" s="0" t="n">
        <v>0.0158758</v>
      </c>
      <c r="K54" s="0" t="n">
        <v>0.00124583</v>
      </c>
      <c r="L54" s="0" t="n">
        <v>0.0125</v>
      </c>
      <c r="M54" s="0" t="n">
        <v>0.0018875</v>
      </c>
    </row>
    <row r="55" customFormat="false" ht="12.5" hidden="false" customHeight="false" outlineLevel="0" collapsed="false">
      <c r="A55" s="0" t="s">
        <v>66</v>
      </c>
      <c r="B55" s="0" t="n">
        <v>13706.2</v>
      </c>
      <c r="C55" s="0" t="n">
        <v>9966.8</v>
      </c>
      <c r="D55" s="0" t="n">
        <v>188.9</v>
      </c>
      <c r="E55" s="0" t="n">
        <v>5.6</v>
      </c>
      <c r="F55" s="0" t="n">
        <v>92.0131</v>
      </c>
      <c r="G55" s="0" t="n">
        <v>148.21</v>
      </c>
      <c r="H55" s="0" t="n">
        <v>66.89047976</v>
      </c>
      <c r="I55" s="0" t="n">
        <v>1.01</v>
      </c>
      <c r="J55" s="0" t="n">
        <v>0.0153743</v>
      </c>
      <c r="K55" s="0" t="n">
        <v>0.00105689</v>
      </c>
      <c r="L55" s="0" t="n">
        <v>0.0126</v>
      </c>
      <c r="M55" s="0" t="n">
        <v>0.0016954</v>
      </c>
    </row>
    <row r="56" customFormat="false" ht="12.5" hidden="false" customHeight="false" outlineLevel="0" collapsed="false">
      <c r="A56" s="0" t="s">
        <v>67</v>
      </c>
      <c r="B56" s="0" t="n">
        <v>13830.8</v>
      </c>
      <c r="C56" s="0" t="n">
        <v>10105.8</v>
      </c>
      <c r="D56" s="0" t="n">
        <v>189.8</v>
      </c>
      <c r="E56" s="0" t="n">
        <v>5.4</v>
      </c>
      <c r="F56" s="0" t="n">
        <v>92.4952</v>
      </c>
      <c r="G56" s="0" t="n">
        <v>152.72</v>
      </c>
      <c r="H56" s="0" t="n">
        <v>70.56130617</v>
      </c>
      <c r="I56" s="0" t="n">
        <v>1.43</v>
      </c>
      <c r="J56" s="0" t="n">
        <v>0.015165</v>
      </c>
      <c r="K56" s="0" t="n">
        <v>0.000860187</v>
      </c>
      <c r="L56" s="0" t="n">
        <v>0.0119</v>
      </c>
      <c r="M56" s="0" t="n">
        <v>0.0015401</v>
      </c>
    </row>
    <row r="57" customFormat="false" ht="12.5" hidden="false" customHeight="false" outlineLevel="0" collapsed="false">
      <c r="A57" s="0" t="s">
        <v>68</v>
      </c>
      <c r="B57" s="0" t="n">
        <v>13950.4</v>
      </c>
      <c r="C57" s="0" t="n">
        <v>10317.6</v>
      </c>
      <c r="D57" s="0" t="n">
        <v>191.7</v>
      </c>
      <c r="E57" s="0" t="n">
        <v>5.4</v>
      </c>
      <c r="F57" s="0" t="n">
        <v>93.7793</v>
      </c>
      <c r="G57" s="0" t="n">
        <v>157.53</v>
      </c>
      <c r="H57" s="0" t="n">
        <v>72.53856493</v>
      </c>
      <c r="I57" s="0" t="n">
        <v>1.95</v>
      </c>
      <c r="J57" s="0" t="n">
        <v>0.0133575</v>
      </c>
      <c r="K57" s="0" t="n">
        <v>0.000863529</v>
      </c>
      <c r="L57" s="0" t="n">
        <v>0.011</v>
      </c>
      <c r="M57" s="0" t="n">
        <v>0.001469</v>
      </c>
    </row>
    <row r="58" customFormat="false" ht="12.5" hidden="false" customHeight="false" outlineLevel="0" collapsed="false">
      <c r="A58" s="0" t="s">
        <v>69</v>
      </c>
      <c r="B58" s="0" t="n">
        <v>14099.1</v>
      </c>
      <c r="C58" s="0" t="n">
        <v>10354.3</v>
      </c>
      <c r="D58" s="0" t="n">
        <v>193.1</v>
      </c>
      <c r="E58" s="0" t="n">
        <v>5.3</v>
      </c>
      <c r="F58" s="0" t="n">
        <v>95.0928</v>
      </c>
      <c r="G58" s="0" t="n">
        <v>163.49</v>
      </c>
      <c r="H58" s="0" t="n">
        <v>75.03439203</v>
      </c>
      <c r="I58" s="0" t="n">
        <v>2.47</v>
      </c>
      <c r="J58" s="0" t="n">
        <v>0.0137518</v>
      </c>
      <c r="K58" s="0" t="n">
        <v>0.000768497</v>
      </c>
      <c r="L58" s="0" t="n">
        <v>0.0112</v>
      </c>
      <c r="M58" s="0" t="n">
        <v>0.0014848</v>
      </c>
    </row>
    <row r="59" customFormat="false" ht="12.5" hidden="false" customHeight="false" outlineLevel="0" collapsed="false">
      <c r="A59" s="0" t="s">
        <v>70</v>
      </c>
      <c r="B59" s="0" t="n">
        <v>14172.7</v>
      </c>
      <c r="C59" s="0" t="n">
        <v>10513.8</v>
      </c>
      <c r="D59" s="0" t="n">
        <v>193.7</v>
      </c>
      <c r="E59" s="0" t="n">
        <v>5.1</v>
      </c>
      <c r="F59" s="0" t="n">
        <v>95.6044</v>
      </c>
      <c r="G59" s="0" t="n">
        <v>169.35</v>
      </c>
      <c r="H59" s="0" t="n">
        <v>77.3776943</v>
      </c>
      <c r="I59" s="0" t="n">
        <v>2.94</v>
      </c>
      <c r="J59" s="0" t="n">
        <v>0.0148653</v>
      </c>
      <c r="K59" s="0" t="n">
        <v>0.000764492</v>
      </c>
      <c r="L59" s="0" t="n">
        <v>0.0105</v>
      </c>
      <c r="M59" s="0" t="n">
        <v>0.0013295</v>
      </c>
    </row>
    <row r="60" customFormat="false" ht="12.5" hidden="false" customHeight="false" outlineLevel="0" collapsed="false">
      <c r="A60" s="0" t="s">
        <v>71</v>
      </c>
      <c r="B60" s="0" t="n">
        <v>14291.8</v>
      </c>
      <c r="C60" s="0" t="n">
        <v>10693.3</v>
      </c>
      <c r="D60" s="0" t="n">
        <v>198.8</v>
      </c>
      <c r="E60" s="0" t="n">
        <v>5</v>
      </c>
      <c r="F60" s="0" t="n">
        <v>95.187</v>
      </c>
      <c r="G60" s="0" t="n">
        <v>174.58</v>
      </c>
      <c r="H60" s="0" t="n">
        <v>79.71966499</v>
      </c>
      <c r="I60" s="0" t="n">
        <v>3.46</v>
      </c>
      <c r="J60" s="0" t="n">
        <v>0.015079</v>
      </c>
      <c r="K60" s="0" t="n">
        <v>0.000765353</v>
      </c>
      <c r="L60" s="0" t="n">
        <v>0.0107</v>
      </c>
      <c r="M60" s="0" t="n">
        <v>0.0014453</v>
      </c>
    </row>
    <row r="61" customFormat="false" ht="12.5" hidden="false" customHeight="false" outlineLevel="0" collapsed="false">
      <c r="A61" s="0" t="s">
        <v>72</v>
      </c>
      <c r="B61" s="0" t="n">
        <v>14373.4</v>
      </c>
      <c r="C61" s="0" t="n">
        <v>10875.7</v>
      </c>
      <c r="D61" s="0" t="n">
        <v>198.1</v>
      </c>
      <c r="E61" s="0" t="n">
        <v>5</v>
      </c>
      <c r="F61" s="0" t="n">
        <v>95.9891</v>
      </c>
      <c r="G61" s="0" t="n">
        <v>179.54</v>
      </c>
      <c r="H61" s="0" t="n">
        <v>81.98167525</v>
      </c>
      <c r="I61" s="0" t="n">
        <v>3.98</v>
      </c>
      <c r="J61" s="0" t="n">
        <v>0.0157447</v>
      </c>
      <c r="K61" s="0" t="n">
        <v>0.000673509</v>
      </c>
      <c r="L61" s="0" t="n">
        <v>0.0103</v>
      </c>
      <c r="M61" s="0" t="n">
        <v>0.0009137</v>
      </c>
    </row>
    <row r="62" customFormat="false" ht="12.5" hidden="false" customHeight="false" outlineLevel="0" collapsed="false">
      <c r="A62" s="0" t="s">
        <v>73</v>
      </c>
      <c r="B62" s="0" t="n">
        <v>14546.1</v>
      </c>
      <c r="C62" s="0" t="n">
        <v>11205.5</v>
      </c>
      <c r="D62" s="0" t="n">
        <v>199.7</v>
      </c>
      <c r="E62" s="0" t="n">
        <v>4.7</v>
      </c>
      <c r="F62" s="0" t="n">
        <v>96.8953</v>
      </c>
      <c r="G62" s="0" t="n">
        <v>183.34</v>
      </c>
      <c r="H62" s="0" t="n">
        <v>85.84419527</v>
      </c>
      <c r="I62" s="0" t="n">
        <v>4.46</v>
      </c>
      <c r="J62" s="0" t="n">
        <v>0.0153627</v>
      </c>
      <c r="K62" s="0" t="n">
        <v>0.000859653</v>
      </c>
      <c r="L62" s="0" t="n">
        <v>0.0102</v>
      </c>
      <c r="M62" s="0" t="n">
        <v>0.0013058</v>
      </c>
    </row>
    <row r="63" customFormat="false" ht="12.5" hidden="false" customHeight="false" outlineLevel="0" collapsed="false">
      <c r="A63" s="0" t="s">
        <v>74</v>
      </c>
      <c r="B63" s="0" t="n">
        <v>14589.6</v>
      </c>
      <c r="C63" s="0" t="n">
        <v>11325.3</v>
      </c>
      <c r="D63" s="0" t="n">
        <v>201.8</v>
      </c>
      <c r="E63" s="0" t="n">
        <v>4.6</v>
      </c>
      <c r="F63" s="0" t="n">
        <v>97.4718</v>
      </c>
      <c r="G63" s="0" t="n">
        <v>184.01</v>
      </c>
      <c r="H63" s="0" t="n">
        <v>86.64785375</v>
      </c>
      <c r="I63" s="0" t="n">
        <v>4.91</v>
      </c>
      <c r="J63" s="0" t="n">
        <v>0.0155335</v>
      </c>
      <c r="K63" s="0" t="n">
        <v>0.000866127</v>
      </c>
      <c r="L63" s="0" t="n">
        <v>0.0102</v>
      </c>
      <c r="M63" s="0" t="n">
        <v>0.0011058</v>
      </c>
    </row>
    <row r="64" customFormat="false" ht="12.5" hidden="false" customHeight="false" outlineLevel="0" collapsed="false">
      <c r="A64" s="0" t="s">
        <v>75</v>
      </c>
      <c r="B64" s="0" t="n">
        <v>14602.6</v>
      </c>
      <c r="C64" s="0" t="n">
        <v>11435.1</v>
      </c>
      <c r="D64" s="0" t="n">
        <v>202.8</v>
      </c>
      <c r="E64" s="0" t="n">
        <v>4.6</v>
      </c>
      <c r="F64" s="0" t="n">
        <v>97.8477</v>
      </c>
      <c r="G64" s="0" t="n">
        <v>182.83</v>
      </c>
      <c r="H64" s="0" t="n">
        <v>88.87000089</v>
      </c>
      <c r="I64" s="0" t="n">
        <v>5.25</v>
      </c>
      <c r="J64" s="0" t="n">
        <v>0.0168126</v>
      </c>
      <c r="K64" s="0" t="n">
        <v>0.000958189</v>
      </c>
      <c r="L64" s="0" t="n">
        <v>0.0113</v>
      </c>
      <c r="M64" s="0" t="n">
        <v>0.0015927</v>
      </c>
    </row>
    <row r="65" customFormat="false" ht="12.5" hidden="false" customHeight="false" outlineLevel="0" collapsed="false">
      <c r="A65" s="0" t="s">
        <v>76</v>
      </c>
      <c r="B65" s="0" t="n">
        <v>14716.9</v>
      </c>
      <c r="C65" s="0" t="n">
        <v>11590.1</v>
      </c>
      <c r="D65" s="0" t="n">
        <v>203.1</v>
      </c>
      <c r="E65" s="0" t="n">
        <v>4.4</v>
      </c>
      <c r="F65" s="0" t="n">
        <v>98.0406</v>
      </c>
      <c r="G65" s="0" t="n">
        <v>183.65</v>
      </c>
      <c r="H65" s="0" t="n">
        <v>90.79855039</v>
      </c>
      <c r="I65" s="0" t="n">
        <v>5.25</v>
      </c>
      <c r="J65" s="0" t="n">
        <v>0.0187848</v>
      </c>
      <c r="K65" s="0" t="n">
        <v>0.0011499</v>
      </c>
      <c r="L65" s="0" t="n">
        <v>0.0132</v>
      </c>
      <c r="M65" s="0" t="n">
        <v>0.0015428</v>
      </c>
    </row>
    <row r="66" customFormat="false" ht="12.5" hidden="false" customHeight="false" outlineLevel="0" collapsed="false">
      <c r="A66" s="0" t="s">
        <v>77</v>
      </c>
      <c r="B66" s="0" t="n">
        <v>14726</v>
      </c>
      <c r="C66" s="0" t="n">
        <v>11815.3</v>
      </c>
      <c r="D66" s="0" t="n">
        <v>205.288</v>
      </c>
      <c r="E66" s="0" t="n">
        <v>4.5</v>
      </c>
      <c r="F66" s="0" t="n">
        <v>98.9252</v>
      </c>
      <c r="G66" s="0" t="n">
        <v>184.46</v>
      </c>
      <c r="H66" s="0" t="n">
        <v>97.29430358</v>
      </c>
      <c r="I66" s="0" t="n">
        <v>5.26</v>
      </c>
      <c r="J66" s="0" t="n">
        <v>0.0194933</v>
      </c>
      <c r="K66" s="0" t="n">
        <v>0.00143806</v>
      </c>
      <c r="L66" s="0" t="n">
        <v>0.0143</v>
      </c>
      <c r="M66" s="0" t="n">
        <v>0.0024297</v>
      </c>
    </row>
    <row r="67" customFormat="false" ht="12.5" hidden="false" customHeight="false" outlineLevel="0" collapsed="false">
      <c r="A67" s="0" t="s">
        <v>78</v>
      </c>
      <c r="B67" s="0" t="n">
        <v>14838.7</v>
      </c>
      <c r="C67" s="0" t="n">
        <v>11943.2</v>
      </c>
      <c r="D67" s="0" t="n">
        <v>207.234</v>
      </c>
      <c r="E67" s="0" t="n">
        <v>4.5</v>
      </c>
      <c r="F67" s="0" t="n">
        <v>100.1191</v>
      </c>
      <c r="G67" s="0" t="n">
        <v>181.64</v>
      </c>
      <c r="H67" s="0" t="n">
        <v>98.63925657</v>
      </c>
      <c r="I67" s="0" t="n">
        <v>5.25</v>
      </c>
      <c r="J67" s="0" t="n">
        <v>0.0221407</v>
      </c>
      <c r="K67" s="0" t="n">
        <v>0.00183054</v>
      </c>
      <c r="L67" s="0" t="n">
        <v>0.0163</v>
      </c>
      <c r="M67" s="0" t="n">
        <v>0.0023877</v>
      </c>
    </row>
    <row r="68" customFormat="false" ht="12.5" hidden="false" customHeight="false" outlineLevel="0" collapsed="false">
      <c r="A68" s="0" t="s">
        <v>79</v>
      </c>
      <c r="B68" s="0" t="n">
        <v>14938.5</v>
      </c>
      <c r="C68" s="0" t="n">
        <v>12042.1</v>
      </c>
      <c r="D68" s="0" t="n">
        <v>208.547</v>
      </c>
      <c r="E68" s="0" t="n">
        <v>4.7</v>
      </c>
      <c r="F68" s="0" t="n">
        <v>100.3884</v>
      </c>
      <c r="G68" s="0" t="n">
        <v>178.28</v>
      </c>
      <c r="H68" s="0" t="n">
        <v>96.40562195</v>
      </c>
      <c r="I68" s="0" t="n">
        <v>5.07</v>
      </c>
      <c r="J68" s="0" t="n">
        <v>0.0265652</v>
      </c>
      <c r="K68" s="0" t="n">
        <v>0.00241147</v>
      </c>
      <c r="L68" s="0" t="n">
        <v>0.0197</v>
      </c>
      <c r="M68" s="0" t="n">
        <v>0.0036563</v>
      </c>
    </row>
    <row r="69" customFormat="false" ht="12.5" hidden="false" customHeight="false" outlineLevel="0" collapsed="false">
      <c r="A69" s="0" t="s">
        <v>80</v>
      </c>
      <c r="B69" s="0" t="n">
        <v>14991.8</v>
      </c>
      <c r="C69" s="0" t="n">
        <v>12178.9</v>
      </c>
      <c r="D69" s="0" t="n">
        <v>211.445</v>
      </c>
      <c r="E69" s="0" t="n">
        <v>4.8</v>
      </c>
      <c r="F69" s="0" t="n">
        <v>100.5673</v>
      </c>
      <c r="G69" s="0" t="n">
        <v>175.38</v>
      </c>
      <c r="H69" s="0" t="n">
        <v>97.17935332</v>
      </c>
      <c r="I69" s="0" t="n">
        <v>4.5</v>
      </c>
      <c r="J69" s="0" t="n">
        <v>0.0297073</v>
      </c>
      <c r="K69" s="0" t="n">
        <v>0.00432656</v>
      </c>
      <c r="L69" s="0" t="n">
        <v>0.0275</v>
      </c>
      <c r="M69" s="0" t="n">
        <v>0.0048725</v>
      </c>
    </row>
    <row r="70" customFormat="false" ht="12.5" hidden="false" customHeight="false" outlineLevel="0" collapsed="false">
      <c r="A70" s="0" t="s">
        <v>81</v>
      </c>
      <c r="B70" s="0" t="n">
        <v>14889.5</v>
      </c>
      <c r="C70" s="0" t="n">
        <v>12360.6</v>
      </c>
      <c r="D70" s="0" t="n">
        <v>213.448</v>
      </c>
      <c r="E70" s="0" t="n">
        <v>5</v>
      </c>
      <c r="F70" s="0" t="n">
        <v>100.2225</v>
      </c>
      <c r="G70" s="0" t="n">
        <v>171.64</v>
      </c>
      <c r="H70" s="0" t="n">
        <v>92.34588715</v>
      </c>
      <c r="I70" s="0" t="n">
        <v>3.18</v>
      </c>
      <c r="J70" s="0" t="n">
        <v>0.0356818</v>
      </c>
      <c r="K70" s="0" t="n">
        <v>0.008212</v>
      </c>
      <c r="L70" s="0" t="n">
        <v>0.0351</v>
      </c>
      <c r="M70" s="0" t="n">
        <v>0.0088729</v>
      </c>
    </row>
    <row r="71" customFormat="false" ht="12.5" hidden="false" customHeight="false" outlineLevel="0" collapsed="false">
      <c r="A71" s="0" t="s">
        <v>82</v>
      </c>
      <c r="B71" s="0" t="n">
        <v>14963.4</v>
      </c>
      <c r="C71" s="0" t="n">
        <v>12512.4</v>
      </c>
      <c r="D71" s="0" t="n">
        <v>217.463</v>
      </c>
      <c r="E71" s="0" t="n">
        <v>5.3</v>
      </c>
      <c r="F71" s="0" t="n">
        <v>98.8632</v>
      </c>
      <c r="G71" s="0" t="n">
        <v>166.7</v>
      </c>
      <c r="H71" s="0" t="n">
        <v>91.77404756</v>
      </c>
      <c r="I71" s="0" t="n">
        <v>2.09</v>
      </c>
      <c r="J71" s="0" t="n">
        <v>0.042425</v>
      </c>
      <c r="K71" s="0" t="n">
        <v>0.011295</v>
      </c>
      <c r="L71" s="0" t="n">
        <v>0.0416</v>
      </c>
      <c r="M71" s="0" t="n">
        <v>0.0127864</v>
      </c>
    </row>
    <row r="72" customFormat="false" ht="12.5" hidden="false" customHeight="false" outlineLevel="0" collapsed="false">
      <c r="A72" s="0" t="s">
        <v>83</v>
      </c>
      <c r="B72" s="0" t="n">
        <v>14891.6</v>
      </c>
      <c r="C72" s="0" t="n">
        <v>12472.1</v>
      </c>
      <c r="D72" s="0" t="n">
        <v>218.877</v>
      </c>
      <c r="E72" s="0" t="n">
        <v>6</v>
      </c>
      <c r="F72" s="0" t="n">
        <v>95.7396</v>
      </c>
      <c r="G72" s="0" t="n">
        <v>161.98</v>
      </c>
      <c r="H72" s="0" t="n">
        <v>84.92312228</v>
      </c>
      <c r="I72" s="0" t="n">
        <v>1.94</v>
      </c>
      <c r="J72" s="0" t="n">
        <v>0.0506093</v>
      </c>
      <c r="K72" s="0" t="n">
        <v>0.0159813</v>
      </c>
      <c r="L72" s="0" t="n">
        <v>0.0464</v>
      </c>
      <c r="M72" s="0" t="n">
        <v>0.0149656</v>
      </c>
    </row>
    <row r="73" customFormat="false" ht="12.5" hidden="false" customHeight="false" outlineLevel="0" collapsed="false">
      <c r="A73" s="0" t="s">
        <v>84</v>
      </c>
      <c r="B73" s="0" t="n">
        <v>14577</v>
      </c>
      <c r="C73" s="0" t="n">
        <v>12373.4</v>
      </c>
      <c r="D73" s="0" t="n">
        <v>211.398</v>
      </c>
      <c r="E73" s="0" t="n">
        <v>6.9</v>
      </c>
      <c r="F73" s="0" t="n">
        <v>91.6478</v>
      </c>
      <c r="G73" s="0" t="n">
        <v>156.04</v>
      </c>
      <c r="H73" s="0" t="n">
        <v>68.2364323</v>
      </c>
      <c r="I73" s="0" t="n">
        <v>0.51</v>
      </c>
      <c r="J73" s="0" t="n">
        <v>0.0646042</v>
      </c>
      <c r="K73" s="0" t="n">
        <v>0.0157308</v>
      </c>
      <c r="L73" s="0" t="n">
        <v>0.0549</v>
      </c>
      <c r="M73" s="0" t="n">
        <v>0.0242371</v>
      </c>
    </row>
    <row r="74" customFormat="false" ht="12.5" hidden="false" customHeight="false" outlineLevel="0" collapsed="false">
      <c r="A74" s="0" t="s">
        <v>85</v>
      </c>
      <c r="B74" s="0" t="n">
        <v>14375</v>
      </c>
      <c r="C74" s="0" t="n">
        <v>12054.4</v>
      </c>
      <c r="D74" s="0" t="n">
        <v>212.495</v>
      </c>
      <c r="E74" s="0" t="n">
        <v>8.3</v>
      </c>
      <c r="F74" s="0" t="n">
        <v>86.6885</v>
      </c>
      <c r="G74" s="0" t="n">
        <v>150.16</v>
      </c>
      <c r="H74" s="0" t="n">
        <v>61.51854352</v>
      </c>
      <c r="I74" s="0" t="n">
        <v>0.18</v>
      </c>
      <c r="J74" s="0" t="n">
        <v>0.0763124</v>
      </c>
      <c r="K74" s="0" t="n">
        <v>0.0176839</v>
      </c>
      <c r="L74" s="0" t="n">
        <v>0.0659</v>
      </c>
      <c r="M74" s="0" t="n">
        <v>0.0209061</v>
      </c>
    </row>
    <row r="75" customFormat="false" ht="12.5" hidden="false" customHeight="false" outlineLevel="0" collapsed="false">
      <c r="A75" s="0" t="s">
        <v>86</v>
      </c>
      <c r="B75" s="0" t="n">
        <v>14355.6</v>
      </c>
      <c r="C75" s="0" t="n">
        <v>12110.4</v>
      </c>
      <c r="D75" s="0" t="n">
        <v>214.79</v>
      </c>
      <c r="E75" s="0" t="n">
        <v>9.3</v>
      </c>
      <c r="F75" s="0" t="n">
        <v>84.2433</v>
      </c>
      <c r="G75" s="0" t="n">
        <v>147.94</v>
      </c>
      <c r="H75" s="0" t="n">
        <v>61.24062402</v>
      </c>
      <c r="I75" s="0" t="n">
        <v>0.18</v>
      </c>
      <c r="J75" s="0" t="n">
        <v>0.0841282</v>
      </c>
      <c r="K75" s="0" t="n">
        <v>0.0226525</v>
      </c>
      <c r="L75" s="0" t="n">
        <v>0.0785</v>
      </c>
      <c r="M75" s="0" t="n">
        <v>0.0291015</v>
      </c>
    </row>
    <row r="76" customFormat="false" ht="12.5" hidden="false" customHeight="false" outlineLevel="0" collapsed="false">
      <c r="A76" s="0" t="s">
        <v>87</v>
      </c>
      <c r="B76" s="0" t="n">
        <v>14402.5</v>
      </c>
      <c r="C76" s="0" t="n">
        <v>12059.5</v>
      </c>
      <c r="D76" s="0" t="n">
        <v>215.861</v>
      </c>
      <c r="E76" s="0" t="n">
        <v>9.6</v>
      </c>
      <c r="F76" s="0" t="n">
        <v>85.3131</v>
      </c>
      <c r="G76" s="0" t="n">
        <v>148.24</v>
      </c>
      <c r="H76" s="0" t="n">
        <v>62.63341849</v>
      </c>
      <c r="I76" s="0" t="n">
        <v>0.16</v>
      </c>
      <c r="J76" s="0" t="n">
        <v>0.0934782</v>
      </c>
      <c r="K76" s="0" t="n">
        <v>0.0234574</v>
      </c>
      <c r="L76" s="0" t="n">
        <v>0.085</v>
      </c>
      <c r="M76" s="0" t="n">
        <v>0.032115</v>
      </c>
    </row>
    <row r="77" customFormat="false" ht="12.5" hidden="false" customHeight="false" outlineLevel="0" collapsed="false">
      <c r="A77" s="0" t="s">
        <v>88</v>
      </c>
      <c r="B77" s="0" t="n">
        <v>14541.9</v>
      </c>
      <c r="C77" s="0" t="n">
        <v>12125.5</v>
      </c>
      <c r="D77" s="0" t="n">
        <v>217.347</v>
      </c>
      <c r="E77" s="0" t="n">
        <v>9.9</v>
      </c>
      <c r="F77" s="0" t="n">
        <v>86.6259</v>
      </c>
      <c r="G77" s="0" t="n">
        <v>147.99</v>
      </c>
      <c r="H77" s="0" t="n">
        <v>66.44685122</v>
      </c>
      <c r="I77" s="0" t="n">
        <v>0.12</v>
      </c>
      <c r="J77" s="0" t="n">
        <v>0.102929</v>
      </c>
      <c r="K77" s="0" t="n">
        <v>0.0270572</v>
      </c>
      <c r="L77" s="0" t="n">
        <v>0.0873</v>
      </c>
      <c r="M77" s="0" t="n">
        <v>0.0362967</v>
      </c>
    </row>
    <row r="78" customFormat="false" ht="12.5" hidden="false" customHeight="false" outlineLevel="0" collapsed="false">
      <c r="A78" s="0" t="s">
        <v>89</v>
      </c>
      <c r="B78" s="0" t="n">
        <v>14604.8</v>
      </c>
      <c r="C78" s="0" t="n">
        <v>12187.1</v>
      </c>
      <c r="D78" s="0" t="n">
        <v>217.353</v>
      </c>
      <c r="E78" s="0" t="n">
        <v>9.8</v>
      </c>
      <c r="F78" s="0" t="n">
        <v>88.3685</v>
      </c>
      <c r="G78" s="0" t="n">
        <v>146.39</v>
      </c>
      <c r="H78" s="0" t="n">
        <v>69.49472325</v>
      </c>
      <c r="I78" s="0" t="n">
        <v>0.13</v>
      </c>
      <c r="J78" s="0" t="n">
        <v>0.110154</v>
      </c>
      <c r="K78" s="0" t="n">
        <v>0.0240595</v>
      </c>
      <c r="L78" s="0" t="n">
        <v>0.0876</v>
      </c>
      <c r="M78" s="0" t="n">
        <v>0.0309204</v>
      </c>
    </row>
    <row r="79" customFormat="false" ht="12.5" hidden="false" customHeight="false" outlineLevel="0" collapsed="false">
      <c r="A79" s="0" t="s">
        <v>90</v>
      </c>
      <c r="B79" s="0" t="n">
        <v>14745.9</v>
      </c>
      <c r="C79" s="0" t="n">
        <v>12365.6</v>
      </c>
      <c r="D79" s="0" t="n">
        <v>217.199</v>
      </c>
      <c r="E79" s="0" t="n">
        <v>9.6</v>
      </c>
      <c r="F79" s="0" t="n">
        <v>90.2396</v>
      </c>
      <c r="G79" s="0" t="n">
        <v>146.14</v>
      </c>
      <c r="H79" s="0" t="n">
        <v>74.11960299</v>
      </c>
      <c r="I79" s="0" t="n">
        <v>0.19</v>
      </c>
      <c r="J79" s="0" t="n">
        <v>0.108972</v>
      </c>
      <c r="K79" s="0" t="n">
        <v>0.0210447</v>
      </c>
      <c r="L79" s="0" t="n">
        <v>0.0877</v>
      </c>
      <c r="M79" s="0" t="n">
        <v>0.0309283</v>
      </c>
    </row>
    <row r="80" customFormat="false" ht="12.5" hidden="false" customHeight="false" outlineLevel="0" collapsed="false">
      <c r="A80" s="0" t="s">
        <v>91</v>
      </c>
      <c r="B80" s="0" t="n">
        <v>14845.5</v>
      </c>
      <c r="C80" s="0" t="n">
        <v>12496.1</v>
      </c>
      <c r="D80" s="0" t="n">
        <v>218.275</v>
      </c>
      <c r="E80" s="0" t="n">
        <v>9.5</v>
      </c>
      <c r="F80" s="0" t="n">
        <v>91.6669</v>
      </c>
      <c r="G80" s="0" t="n">
        <v>143.89</v>
      </c>
      <c r="H80" s="0" t="n">
        <v>78.21358272</v>
      </c>
      <c r="I80" s="0" t="n">
        <v>0.19</v>
      </c>
      <c r="J80" s="0" t="n">
        <v>0.105318</v>
      </c>
      <c r="K80" s="0" t="n">
        <v>0.0186897</v>
      </c>
      <c r="L80" s="0" t="n">
        <v>0.086</v>
      </c>
      <c r="M80" s="0" t="n">
        <v>0.030194</v>
      </c>
    </row>
    <row r="81" customFormat="false" ht="12.5" hidden="false" customHeight="false" outlineLevel="0" collapsed="false">
      <c r="A81" s="0" t="s">
        <v>92</v>
      </c>
      <c r="B81" s="0" t="n">
        <v>14939</v>
      </c>
      <c r="C81" s="0" t="n">
        <v>12668.6</v>
      </c>
      <c r="D81" s="0" t="n">
        <v>220.472</v>
      </c>
      <c r="E81" s="0" t="n">
        <v>9.5</v>
      </c>
      <c r="F81" s="0" t="n">
        <v>92.0099</v>
      </c>
      <c r="G81" s="0" t="n">
        <v>142.23</v>
      </c>
      <c r="H81" s="0" t="n">
        <v>80.37090493</v>
      </c>
      <c r="I81" s="0" t="n">
        <v>0.19</v>
      </c>
      <c r="J81" s="0" t="n">
        <v>0.0998881</v>
      </c>
      <c r="K81" s="0" t="n">
        <v>0.0192663</v>
      </c>
      <c r="L81" s="0" t="n">
        <v>0.0796</v>
      </c>
      <c r="M81" s="0" t="n">
        <v>0.0276884</v>
      </c>
    </row>
    <row r="82" customFormat="false" ht="12.5" hidden="false" customHeight="false" outlineLevel="0" collapsed="false">
      <c r="A82" s="0" t="s">
        <v>93</v>
      </c>
      <c r="B82" s="0" t="n">
        <v>14881.3</v>
      </c>
      <c r="C82" s="0" t="n">
        <v>13025.1</v>
      </c>
      <c r="D82" s="0" t="n">
        <v>223.044</v>
      </c>
      <c r="E82" s="0" t="n">
        <v>9.1</v>
      </c>
      <c r="F82" s="0" t="n">
        <v>92.5778</v>
      </c>
      <c r="G82" s="0" t="n">
        <v>140.77</v>
      </c>
      <c r="H82" s="0" t="n">
        <v>84.37168694</v>
      </c>
      <c r="I82" s="0" t="n">
        <v>0.16</v>
      </c>
      <c r="J82" s="0" t="n">
        <v>0.10193</v>
      </c>
      <c r="K82" s="0" t="n">
        <v>0.0168486</v>
      </c>
      <c r="L82" s="0" t="n">
        <v>0.0756</v>
      </c>
      <c r="M82" s="0" t="n">
        <v>0.0238724</v>
      </c>
    </row>
    <row r="83" customFormat="false" ht="12.5" hidden="false" customHeight="false" outlineLevel="0" collapsed="false">
      <c r="A83" s="0" t="s">
        <v>94</v>
      </c>
      <c r="B83" s="0" t="n">
        <v>14989.6</v>
      </c>
      <c r="C83" s="0" t="n">
        <v>13142.2</v>
      </c>
      <c r="D83" s="0" t="n">
        <v>224.841</v>
      </c>
      <c r="E83" s="0" t="n">
        <v>9.1</v>
      </c>
      <c r="F83" s="0" t="n">
        <v>92.8503</v>
      </c>
      <c r="G83" s="0" t="n">
        <v>139.88</v>
      </c>
      <c r="H83" s="0" t="n">
        <v>88.43337346</v>
      </c>
      <c r="I83" s="0" t="n">
        <v>0.09</v>
      </c>
      <c r="J83" s="0" t="n">
        <v>0.103502</v>
      </c>
      <c r="K83" s="0" t="n">
        <v>0.0164135</v>
      </c>
      <c r="L83" s="0" t="n">
        <v>0.0709</v>
      </c>
      <c r="M83" s="0" t="n">
        <v>0.0205011</v>
      </c>
    </row>
    <row r="84" customFormat="false" ht="12.5" hidden="false" customHeight="false" outlineLevel="0" collapsed="false">
      <c r="A84" s="0" t="s">
        <v>95</v>
      </c>
      <c r="B84" s="0" t="n">
        <v>15021.1</v>
      </c>
      <c r="C84" s="0" t="n">
        <v>13294.8</v>
      </c>
      <c r="D84" s="0" t="n">
        <v>226.676</v>
      </c>
      <c r="E84" s="0" t="n">
        <v>9</v>
      </c>
      <c r="F84" s="0" t="n">
        <v>94.0263</v>
      </c>
      <c r="G84" s="0" t="n">
        <v>139.11</v>
      </c>
      <c r="H84" s="0" t="n">
        <v>89.26714855</v>
      </c>
      <c r="I84" s="0" t="n">
        <v>0.08</v>
      </c>
      <c r="J84" s="0" t="n">
        <v>0.101504</v>
      </c>
      <c r="K84" s="0" t="n">
        <v>0.0148703</v>
      </c>
      <c r="L84" s="0" t="n">
        <v>0.0666</v>
      </c>
      <c r="M84" s="0" t="n">
        <v>0.0177614</v>
      </c>
    </row>
    <row r="85" customFormat="false" ht="12.5" hidden="false" customHeight="false" outlineLevel="0" collapsed="false">
      <c r="A85" s="0" t="s">
        <v>96</v>
      </c>
      <c r="B85" s="0" t="n">
        <v>15190.3</v>
      </c>
      <c r="C85" s="0" t="n">
        <v>13345.8</v>
      </c>
      <c r="D85" s="0" t="n">
        <v>227.145</v>
      </c>
      <c r="E85" s="0" t="n">
        <v>8.6</v>
      </c>
      <c r="F85" s="0" t="n">
        <v>94.92</v>
      </c>
      <c r="G85" s="0" t="n">
        <v>137.27</v>
      </c>
      <c r="H85" s="0" t="n">
        <v>89.77461982</v>
      </c>
      <c r="I85" s="0" t="n">
        <v>0.07</v>
      </c>
      <c r="J85" s="0" t="n">
        <v>0.100897</v>
      </c>
      <c r="K85" s="0" t="n">
        <v>0.0135218</v>
      </c>
      <c r="L85" s="0" t="n">
        <v>0.0612</v>
      </c>
      <c r="M85" s="0" t="n">
        <v>0.0159348</v>
      </c>
    </row>
    <row r="86" customFormat="false" ht="12.5" hidden="false" customHeight="false" outlineLevel="0" collapsed="false">
      <c r="A86" s="0" t="s">
        <v>97</v>
      </c>
      <c r="B86" s="0" t="n">
        <v>15275</v>
      </c>
      <c r="C86" s="0" t="n">
        <v>13650.7</v>
      </c>
      <c r="D86" s="0" t="n">
        <v>228.866</v>
      </c>
      <c r="E86" s="0" t="n">
        <v>8.3</v>
      </c>
      <c r="F86" s="0" t="n">
        <v>96.1322</v>
      </c>
      <c r="G86" s="0" t="n">
        <v>137.29</v>
      </c>
      <c r="H86" s="0" t="n">
        <v>90.48602248</v>
      </c>
      <c r="I86" s="0" t="n">
        <v>0.1</v>
      </c>
      <c r="J86" s="0" t="n">
        <v>0.100989</v>
      </c>
      <c r="K86" s="0" t="n">
        <v>0.0136552</v>
      </c>
      <c r="L86" s="0" t="n">
        <v>0.0548</v>
      </c>
      <c r="M86" s="0" t="n">
        <v>0.0138292</v>
      </c>
    </row>
    <row r="87" customFormat="false" ht="12.5" hidden="false" customHeight="false" outlineLevel="0" collapsed="false">
      <c r="A87" s="0" t="s">
        <v>98</v>
      </c>
      <c r="B87" s="0" t="n">
        <v>15336.7</v>
      </c>
      <c r="C87" s="0" t="n">
        <v>13776.1</v>
      </c>
      <c r="D87" s="0" t="n">
        <v>228.626</v>
      </c>
      <c r="E87" s="0" t="n">
        <v>8.2</v>
      </c>
      <c r="F87" s="0" t="n">
        <v>97.0236</v>
      </c>
      <c r="G87" s="0" t="n">
        <v>140.1</v>
      </c>
      <c r="H87" s="0" t="n">
        <v>91.86325213</v>
      </c>
      <c r="I87" s="0" t="n">
        <v>0.15</v>
      </c>
      <c r="J87" s="0" t="n">
        <v>0.102497</v>
      </c>
      <c r="K87" s="0" t="n">
        <v>0.0122123</v>
      </c>
      <c r="L87" s="0" t="n">
        <v>0.05</v>
      </c>
      <c r="M87" s="0" t="n">
        <v>0.01185</v>
      </c>
    </row>
    <row r="88" customFormat="false" ht="12.5" hidden="false" customHeight="false" outlineLevel="0" collapsed="false">
      <c r="A88" s="0" t="s">
        <v>99</v>
      </c>
      <c r="B88" s="0" t="n">
        <v>15431.3</v>
      </c>
      <c r="C88" s="0" t="n">
        <v>13828.9</v>
      </c>
      <c r="D88" s="0" t="n">
        <v>231.104</v>
      </c>
      <c r="E88" s="0" t="n">
        <v>8</v>
      </c>
      <c r="F88" s="0" t="n">
        <v>97.4024</v>
      </c>
      <c r="G88" s="0" t="n">
        <v>142.09</v>
      </c>
      <c r="H88" s="0" t="n">
        <v>93.80466334</v>
      </c>
      <c r="I88" s="0" t="n">
        <v>0.14</v>
      </c>
      <c r="J88" s="0" t="n">
        <v>0.10459</v>
      </c>
      <c r="K88" s="0" t="n">
        <v>0.0170405</v>
      </c>
      <c r="L88" s="0" t="n">
        <v>0.0461</v>
      </c>
      <c r="M88" s="0" t="n">
        <v>0.0102419</v>
      </c>
    </row>
    <row r="89" customFormat="false" ht="12.5" hidden="false" customHeight="false" outlineLevel="0" collapsed="false">
      <c r="A89" s="0" t="s">
        <v>100</v>
      </c>
      <c r="B89" s="0" t="n">
        <v>15433.7</v>
      </c>
      <c r="C89" s="0" t="n">
        <v>14295.1</v>
      </c>
      <c r="D89" s="0" t="n">
        <v>231.165</v>
      </c>
      <c r="E89" s="0" t="n">
        <v>7.8</v>
      </c>
      <c r="F89" s="0" t="n">
        <v>97.976</v>
      </c>
      <c r="G89" s="0" t="n">
        <v>144.69</v>
      </c>
      <c r="H89" s="0" t="n">
        <v>94.92203681</v>
      </c>
      <c r="I89" s="0" t="n">
        <v>0.16</v>
      </c>
      <c r="J89" s="0" t="n">
        <v>0.0982281</v>
      </c>
      <c r="K89" s="0" t="n">
        <v>0.010265</v>
      </c>
      <c r="L89" s="0" t="n">
        <v>0.0414</v>
      </c>
      <c r="M89" s="0" t="n">
        <v>0.0084706</v>
      </c>
    </row>
    <row r="90" customFormat="false" ht="12.5" hidden="false" customHeight="false" outlineLevel="0" collapsed="false">
      <c r="A90" s="0" t="s">
        <v>101</v>
      </c>
      <c r="B90" s="0" t="n">
        <v>15538.4</v>
      </c>
      <c r="C90" s="0" t="n">
        <v>13977.2</v>
      </c>
      <c r="D90" s="0" t="n">
        <v>232.245</v>
      </c>
      <c r="E90" s="0" t="n">
        <v>7.7</v>
      </c>
      <c r="F90" s="0" t="n">
        <v>98.9801</v>
      </c>
      <c r="G90" s="0" t="n">
        <v>148.68</v>
      </c>
      <c r="H90" s="0" t="n">
        <v>97.23094938</v>
      </c>
      <c r="I90" s="0" t="n">
        <v>0.14</v>
      </c>
      <c r="J90" s="0" t="n">
        <v>0.0946233</v>
      </c>
      <c r="K90" s="0" t="n">
        <v>0.00892301</v>
      </c>
      <c r="L90" s="0" t="n">
        <v>0.0366</v>
      </c>
      <c r="M90" s="0" t="n">
        <v>0.0075914</v>
      </c>
    </row>
    <row r="91" customFormat="false" ht="12.5" hidden="false" customHeight="false" outlineLevel="0" collapsed="false">
      <c r="A91" s="0" t="s">
        <v>102</v>
      </c>
      <c r="B91" s="0" t="n">
        <v>15606.6</v>
      </c>
      <c r="C91" s="0" t="n">
        <v>14131.3</v>
      </c>
      <c r="D91" s="0" t="n">
        <v>232.583</v>
      </c>
      <c r="E91" s="0" t="n">
        <v>7.5</v>
      </c>
      <c r="F91" s="0" t="n">
        <v>99.4452</v>
      </c>
      <c r="G91" s="0" t="n">
        <v>152.82</v>
      </c>
      <c r="H91" s="0" t="n">
        <v>100.69477463</v>
      </c>
      <c r="I91" s="0" t="n">
        <v>0.12</v>
      </c>
      <c r="J91" s="0" t="n">
        <v>0.0908834</v>
      </c>
      <c r="K91" s="0" t="n">
        <v>0.00732944</v>
      </c>
      <c r="L91" s="0" t="n">
        <v>0.0329</v>
      </c>
      <c r="M91" s="0" t="n">
        <v>0.0056991</v>
      </c>
    </row>
    <row r="92" customFormat="false" ht="12.5" hidden="false" customHeight="false" outlineLevel="0" collapsed="false">
      <c r="A92" s="0" t="s">
        <v>103</v>
      </c>
      <c r="B92" s="0" t="n">
        <v>15779.9</v>
      </c>
      <c r="C92" s="0" t="n">
        <v>14247.4</v>
      </c>
      <c r="D92" s="0" t="n">
        <v>233.773</v>
      </c>
      <c r="E92" s="0" t="n">
        <v>7.2</v>
      </c>
      <c r="F92" s="0" t="n">
        <v>100.0532</v>
      </c>
      <c r="G92" s="0" t="n">
        <v>156.58</v>
      </c>
      <c r="H92" s="0" t="n">
        <v>100.62498708</v>
      </c>
      <c r="I92" s="0" t="n">
        <v>0.08</v>
      </c>
      <c r="J92" s="0" t="n">
        <v>0.0845213</v>
      </c>
      <c r="K92" s="0" t="n">
        <v>0.00468918</v>
      </c>
      <c r="L92" s="0" t="n">
        <v>0.0282</v>
      </c>
      <c r="M92" s="0" t="n">
        <v>0.0042278</v>
      </c>
    </row>
    <row r="93" customFormat="false" ht="12.5" hidden="false" customHeight="false" outlineLevel="0" collapsed="false">
      <c r="A93" s="0" t="s">
        <v>104</v>
      </c>
      <c r="B93" s="0" t="n">
        <v>15916.2</v>
      </c>
      <c r="C93" s="0" t="n">
        <v>14311.7</v>
      </c>
      <c r="D93" s="0" t="n">
        <v>234.697</v>
      </c>
      <c r="E93" s="0" t="n">
        <v>7</v>
      </c>
      <c r="F93" s="0" t="n">
        <v>101.2504</v>
      </c>
      <c r="G93" s="0" t="n">
        <v>160.38</v>
      </c>
      <c r="H93" s="0" t="n">
        <v>101.80461059</v>
      </c>
      <c r="I93" s="0" t="n">
        <v>0.09</v>
      </c>
      <c r="J93" s="0" t="n">
        <v>0.0807785</v>
      </c>
      <c r="K93" s="0" t="n">
        <v>0.00450148</v>
      </c>
      <c r="L93" s="0" t="n">
        <v>0.0247</v>
      </c>
      <c r="M93" s="0" t="n">
        <v>0.0029513</v>
      </c>
    </row>
    <row r="94" customFormat="false" ht="12.5" hidden="false" customHeight="false" outlineLevel="0" collapsed="false">
      <c r="A94" s="0" t="s">
        <v>105</v>
      </c>
      <c r="B94" s="0" t="n">
        <v>15831.7</v>
      </c>
      <c r="C94" s="0" t="n">
        <v>14484.7</v>
      </c>
      <c r="D94" s="0" t="n">
        <v>235.79</v>
      </c>
      <c r="E94" s="0" t="n">
        <v>6.6</v>
      </c>
      <c r="F94" s="0" t="n">
        <v>102.2229</v>
      </c>
      <c r="G94" s="0" t="n">
        <v>163.35</v>
      </c>
      <c r="H94" s="0" t="n">
        <v>102.88004394</v>
      </c>
      <c r="I94" s="0" t="n">
        <v>0.07</v>
      </c>
      <c r="J94" s="0" t="n">
        <v>0.0763762</v>
      </c>
      <c r="K94" s="0" t="n">
        <v>0.00360806</v>
      </c>
      <c r="L94" s="0" t="n">
        <v>0.022</v>
      </c>
      <c r="M94" s="0" t="n">
        <v>0.003138</v>
      </c>
    </row>
    <row r="95" customFormat="false" ht="12.5" hidden="false" customHeight="false" outlineLevel="0" collapsed="false">
      <c r="A95" s="0" t="s">
        <v>106</v>
      </c>
      <c r="B95" s="0" t="n">
        <v>16010.4</v>
      </c>
      <c r="C95" s="0" t="n">
        <v>14660.5</v>
      </c>
      <c r="D95" s="0" t="n">
        <v>237.348</v>
      </c>
      <c r="E95" s="0" t="n">
        <v>6.2</v>
      </c>
      <c r="F95" s="0" t="n">
        <v>103.6591</v>
      </c>
      <c r="G95" s="0" t="n">
        <v>163.64</v>
      </c>
      <c r="H95" s="0" t="n">
        <v>106.06878145</v>
      </c>
      <c r="I95" s="0" t="n">
        <v>0.09</v>
      </c>
      <c r="J95" s="0" t="n">
        <v>0.072281</v>
      </c>
      <c r="K95" s="0" t="n">
        <v>0.00283658</v>
      </c>
      <c r="L95" s="0" t="n">
        <v>0.0195</v>
      </c>
      <c r="M95" s="0" t="n">
        <v>0.0024405</v>
      </c>
    </row>
    <row r="96" customFormat="false" ht="12.5" hidden="false" customHeight="false" outlineLevel="0" collapsed="false">
      <c r="A96" s="0" t="s">
        <v>107</v>
      </c>
      <c r="B96" s="0" t="n">
        <v>16205.6</v>
      </c>
      <c r="C96" s="0" t="n">
        <v>14811.2</v>
      </c>
      <c r="D96" s="0" t="n">
        <v>237.626</v>
      </c>
      <c r="E96" s="0" t="n">
        <v>6.1</v>
      </c>
      <c r="F96" s="0" t="n">
        <v>104.7015</v>
      </c>
      <c r="G96" s="0" t="n">
        <v>164.68</v>
      </c>
      <c r="H96" s="0" t="n">
        <v>109.30956875</v>
      </c>
      <c r="I96" s="0" t="n">
        <v>0.09</v>
      </c>
      <c r="J96" s="0" t="n">
        <v>0.0683158</v>
      </c>
      <c r="K96" s="0" t="n">
        <v>0.00252562</v>
      </c>
      <c r="L96" s="0" t="n">
        <v>0.0177</v>
      </c>
      <c r="M96" s="0" t="n">
        <v>0.0018983</v>
      </c>
    </row>
    <row r="97" customFormat="false" ht="12.5" hidden="false" customHeight="false" outlineLevel="0" collapsed="false">
      <c r="A97" s="0" t="s">
        <v>108</v>
      </c>
      <c r="B97" s="0" t="n">
        <v>16294.7</v>
      </c>
      <c r="C97" s="0" t="n">
        <v>14979.3</v>
      </c>
      <c r="D97" s="0" t="n">
        <v>236.284</v>
      </c>
      <c r="E97" s="0" t="n">
        <v>5.7</v>
      </c>
      <c r="F97" s="0" t="n">
        <v>105.8797</v>
      </c>
      <c r="G97" s="0" t="n">
        <v>167.8</v>
      </c>
      <c r="H97" s="0" t="n">
        <v>111.96005963</v>
      </c>
      <c r="I97" s="0" t="n">
        <v>0.1</v>
      </c>
      <c r="J97" s="0" t="n">
        <v>0.0646795</v>
      </c>
      <c r="K97" s="0" t="n">
        <v>0.00234053</v>
      </c>
      <c r="L97" s="0" t="n">
        <v>0.0158</v>
      </c>
      <c r="M97" s="0" t="n">
        <v>0.0013482</v>
      </c>
    </row>
    <row r="98" customFormat="false" ht="12.5" hidden="false" customHeight="false" outlineLevel="0" collapsed="false">
      <c r="A98" s="0" t="s">
        <v>109</v>
      </c>
      <c r="H98" s="0" t="n">
        <v>114.23822048</v>
      </c>
    </row>
    <row r="99" customFormat="false" ht="12.5" hidden="false" customHeight="false" outlineLevel="0" collapsed="false">
      <c r="A99" s="0" t="s">
        <v>110</v>
      </c>
      <c r="H99" s="0" t="n">
        <v>118.02852908</v>
      </c>
    </row>
    <row r="100" customFormat="false" ht="12.5" hidden="false" customHeight="false" outlineLevel="0" collapsed="false">
      <c r="A100" s="0" t="s">
        <v>111</v>
      </c>
      <c r="H100" s="0" t="n">
        <v>120.54387832</v>
      </c>
    </row>
    <row r="101" customFormat="false" ht="12.5" hidden="false" customHeight="false" outlineLevel="0" collapsed="false">
      <c r="A101" s="0" t="s">
        <v>112</v>
      </c>
      <c r="H101" s="0" t="n">
        <v>122.71274946</v>
      </c>
    </row>
    <row r="102" customFormat="false" ht="12.5" hidden="false" customHeight="false" outlineLevel="0" collapsed="false">
      <c r="A102" s="0" t="s">
        <v>113</v>
      </c>
      <c r="H102" s="0" t="n">
        <v>123.4305099</v>
      </c>
    </row>
    <row r="103" customFormat="false" ht="12.5" hidden="false" customHeight="false" outlineLevel="0" collapsed="false">
      <c r="A103" s="0" t="s">
        <v>114</v>
      </c>
      <c r="H103" s="0" t="n">
        <v>125.8291073</v>
      </c>
    </row>
    <row r="104" customFormat="false" ht="12.5" hidden="false" customHeight="false" outlineLevel="0" collapsed="false">
      <c r="A104" s="0" t="s">
        <v>115</v>
      </c>
      <c r="H104" s="0" t="n">
        <v>126.50253469</v>
      </c>
    </row>
    <row r="105" customFormat="false" ht="12.5" hidden="false" customHeight="false" outlineLevel="0" collapsed="false">
      <c r="A105" s="0" t="s">
        <v>116</v>
      </c>
      <c r="H105" s="0" t="n">
        <v>126.65812717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97"/>
  <sheetViews>
    <sheetView windowProtection="false" showFormulas="false" showGridLines="true" showRowColHeaders="true" showZeros="true" rightToLeft="false" tabSelected="false" showOutlineSymbols="true" defaultGridColor="true" view="normal" topLeftCell="A86" colorId="64" zoomScale="90" zoomScaleNormal="90" zoomScalePageLayoutView="100" workbookViewId="0">
      <selection pane="topLeft" activeCell="C91" activeCellId="0" sqref="C91"/>
    </sheetView>
  </sheetViews>
  <sheetFormatPr defaultRowHeight="12.5"/>
  <sheetData>
    <row r="2" customFormat="false" ht="12.5" hidden="false" customHeight="false" outlineLevel="0" collapsed="false">
      <c r="A2" s="0" t="n">
        <f aca="false">LN(Input!G2)</f>
        <v>4.32743844438948</v>
      </c>
    </row>
    <row r="3" customFormat="false" ht="12.5" hidden="false" customHeight="false" outlineLevel="0" collapsed="false">
      <c r="A3" s="0" t="n">
        <f aca="false">LN(Input!G3)</f>
        <v>4.32796635782394</v>
      </c>
      <c r="B3" s="0" t="n">
        <f aca="false">A3-A2</f>
        <v>0.000527913434458682</v>
      </c>
    </row>
    <row r="4" customFormat="false" ht="12.5" hidden="false" customHeight="false" outlineLevel="0" collapsed="false">
      <c r="A4" s="0" t="n">
        <f aca="false">LN(Input!G4)</f>
        <v>4.33231104242795</v>
      </c>
      <c r="B4" s="0" t="n">
        <f aca="false">A4-A3</f>
        <v>0.00434468460401138</v>
      </c>
    </row>
    <row r="5" customFormat="false" ht="12.5" hidden="false" customHeight="false" outlineLevel="0" collapsed="false">
      <c r="A5" s="0" t="n">
        <f aca="false">LN(Input!G5)</f>
        <v>4.33204826486764</v>
      </c>
      <c r="B5" s="0" t="n">
        <f aca="false">A5-A4</f>
        <v>-0.000262777560308791</v>
      </c>
    </row>
    <row r="6" customFormat="false" ht="12.5" hidden="false" customHeight="false" outlineLevel="0" collapsed="false">
      <c r="A6" s="0" t="n">
        <f aca="false">LN(Input!G6)</f>
        <v>4.33362389544571</v>
      </c>
      <c r="B6" s="0" t="n">
        <f aca="false">A6-A5</f>
        <v>0.00157563057807408</v>
      </c>
    </row>
    <row r="7" customFormat="false" ht="12.5" hidden="false" customHeight="false" outlineLevel="0" collapsed="false">
      <c r="A7" s="0" t="n">
        <f aca="false">LN(Input!G7)</f>
        <v>4.33611357765948</v>
      </c>
      <c r="B7" s="0" t="n">
        <f aca="false">A7-A6</f>
        <v>0.00248968221376078</v>
      </c>
    </row>
    <row r="8" customFormat="false" ht="12.5" hidden="false" customHeight="false" outlineLevel="0" collapsed="false">
      <c r="A8" s="0" t="n">
        <f aca="false">LN(Input!G8)</f>
        <v>4.33467293829041</v>
      </c>
      <c r="B8" s="0" t="n">
        <f aca="false">A8-A7</f>
        <v>-0.00144063936906402</v>
      </c>
    </row>
    <row r="9" customFormat="false" ht="12.5" hidden="false" customHeight="false" outlineLevel="0" collapsed="false">
      <c r="A9" s="0" t="n">
        <f aca="false">LN(Input!G9)</f>
        <v>4.33859707674655</v>
      </c>
      <c r="B9" s="0" t="n">
        <f aca="false">A9-A8</f>
        <v>0.00392413845613415</v>
      </c>
    </row>
    <row r="10" customFormat="false" ht="12.5" hidden="false" customHeight="false" outlineLevel="0" collapsed="false">
      <c r="A10" s="0" t="n">
        <f aca="false">LN(Input!G10)</f>
        <v>4.34224576466204</v>
      </c>
      <c r="B10" s="0" t="n">
        <f aca="false">A10-A9</f>
        <v>0.00364868791549178</v>
      </c>
    </row>
    <row r="11" customFormat="false" ht="12.5" hidden="false" customHeight="false" outlineLevel="0" collapsed="false">
      <c r="A11" s="0" t="n">
        <f aca="false">LN(Input!G11)</f>
        <v>4.34549230994591</v>
      </c>
      <c r="B11" s="0" t="n">
        <f aca="false">A11-A10</f>
        <v>0.00324654528387125</v>
      </c>
    </row>
    <row r="12" customFormat="false" ht="12.5" hidden="false" customHeight="false" outlineLevel="0" collapsed="false">
      <c r="A12" s="0" t="n">
        <f aca="false">LN(Input!G12)</f>
        <v>4.35246908243156</v>
      </c>
      <c r="B12" s="0" t="n">
        <f aca="false">A12-A11</f>
        <v>0.00697677248564776</v>
      </c>
    </row>
    <row r="13" customFormat="false" ht="12.5" hidden="false" customHeight="false" outlineLevel="0" collapsed="false">
      <c r="A13" s="0" t="n">
        <f aca="false">LN(Input!G13)</f>
        <v>4.35939751661352</v>
      </c>
      <c r="B13" s="0" t="n">
        <f aca="false">A13-A12</f>
        <v>0.00692843418196443</v>
      </c>
    </row>
    <row r="14" customFormat="false" ht="12.5" hidden="false" customHeight="false" outlineLevel="0" collapsed="false">
      <c r="A14" s="0" t="n">
        <f aca="false">LN(Input!G14)</f>
        <v>4.3667860852576</v>
      </c>
      <c r="B14" s="0" t="n">
        <f aca="false">A14-A13</f>
        <v>0.00738856864407644</v>
      </c>
    </row>
    <row r="15" customFormat="false" ht="12.5" hidden="false" customHeight="false" outlineLevel="0" collapsed="false">
      <c r="A15" s="0" t="n">
        <f aca="false">LN(Input!G15)</f>
        <v>4.37298589002173</v>
      </c>
      <c r="B15" s="0" t="n">
        <f aca="false">A15-A14</f>
        <v>0.00619980476413584</v>
      </c>
    </row>
    <row r="16" customFormat="false" ht="12.5" hidden="false" customHeight="false" outlineLevel="0" collapsed="false">
      <c r="A16" s="0" t="n">
        <f aca="false">LN(Input!G16)</f>
        <v>4.38002463200321</v>
      </c>
      <c r="B16" s="0" t="n">
        <f aca="false">A16-A15</f>
        <v>0.00703874198147592</v>
      </c>
    </row>
    <row r="17" customFormat="false" ht="12.5" hidden="false" customHeight="false" outlineLevel="0" collapsed="false">
      <c r="A17" s="0" t="n">
        <f aca="false">LN(Input!G17)</f>
        <v>4.38502214365368</v>
      </c>
      <c r="B17" s="0" t="n">
        <f aca="false">A17-A16</f>
        <v>0.00499751165047169</v>
      </c>
    </row>
    <row r="18" customFormat="false" ht="12.5" hidden="false" customHeight="false" outlineLevel="0" collapsed="false">
      <c r="A18" s="0" t="n">
        <f aca="false">LN(Input!G18)</f>
        <v>4.38937457233642</v>
      </c>
      <c r="B18" s="0" t="n">
        <f aca="false">A18-A17</f>
        <v>0.00435242868273988</v>
      </c>
    </row>
    <row r="19" customFormat="false" ht="12.5" hidden="false" customHeight="false" outlineLevel="0" collapsed="false">
      <c r="A19" s="0" t="n">
        <f aca="false">LN(Input!G19)</f>
        <v>4.39197696552705</v>
      </c>
      <c r="B19" s="0" t="n">
        <f aca="false">A19-A18</f>
        <v>0.00260239319062983</v>
      </c>
    </row>
    <row r="20" customFormat="false" ht="12.5" hidden="false" customHeight="false" outlineLevel="0" collapsed="false">
      <c r="A20" s="0" t="n">
        <f aca="false">LN(Input!G20)</f>
        <v>4.39691524716763</v>
      </c>
      <c r="B20" s="0" t="n">
        <f aca="false">A20-A19</f>
        <v>0.00493828164058208</v>
      </c>
    </row>
    <row r="21" customFormat="false" ht="12.5" hidden="false" customHeight="false" outlineLevel="0" collapsed="false">
      <c r="A21" s="0" t="n">
        <f aca="false">LN(Input!G21)</f>
        <v>4.40305400186596</v>
      </c>
      <c r="B21" s="0" t="n">
        <f aca="false">A21-A20</f>
        <v>0.00613875469832514</v>
      </c>
    </row>
    <row r="22" customFormat="false" ht="12.5" hidden="false" customHeight="false" outlineLevel="0" collapsed="false">
      <c r="A22" s="0" t="n">
        <f aca="false">LN(Input!G22)</f>
        <v>4.40769438142246</v>
      </c>
      <c r="B22" s="0" t="n">
        <f aca="false">A22-A21</f>
        <v>0.00464037955650198</v>
      </c>
    </row>
    <row r="23" customFormat="false" ht="12.5" hidden="false" customHeight="false" outlineLevel="0" collapsed="false">
      <c r="A23" s="0" t="n">
        <f aca="false">LN(Input!G23)</f>
        <v>4.41497773481357</v>
      </c>
      <c r="B23" s="0" t="n">
        <f aca="false">A23-A22</f>
        <v>0.00728335339110853</v>
      </c>
    </row>
    <row r="24" customFormat="false" ht="12.5" hidden="false" customHeight="false" outlineLevel="0" collapsed="false">
      <c r="A24" s="0" t="n">
        <f aca="false">LN(Input!G24)</f>
        <v>4.42100693431477</v>
      </c>
      <c r="B24" s="0" t="n">
        <f aca="false">A24-A23</f>
        <v>0.00602919950119762</v>
      </c>
    </row>
    <row r="25" customFormat="false" ht="12.5" hidden="false" customHeight="false" outlineLevel="0" collapsed="false">
      <c r="A25" s="0" t="n">
        <f aca="false">LN(Input!G25)</f>
        <v>4.42652187456043</v>
      </c>
      <c r="B25" s="0" t="n">
        <f aca="false">A25-A24</f>
        <v>0.00551494024566779</v>
      </c>
    </row>
    <row r="26" customFormat="false" ht="12.5" hidden="false" customHeight="false" outlineLevel="0" collapsed="false">
      <c r="A26" s="0" t="n">
        <f aca="false">LN(Input!G26)</f>
        <v>4.43426323400939</v>
      </c>
      <c r="B26" s="0" t="n">
        <f aca="false">A26-A25</f>
        <v>0.00774135944895793</v>
      </c>
    </row>
    <row r="27" customFormat="false" ht="12.5" hidden="false" customHeight="false" outlineLevel="0" collapsed="false">
      <c r="A27" s="0" t="n">
        <f aca="false">LN(Input!G27)</f>
        <v>4.44206284811794</v>
      </c>
      <c r="B27" s="0" t="n">
        <f aca="false">A27-A26</f>
        <v>0.00779961410855012</v>
      </c>
    </row>
    <row r="28" customFormat="false" ht="12.5" hidden="false" customHeight="false" outlineLevel="0" collapsed="false">
      <c r="A28" s="0" t="n">
        <f aca="false">LN(Input!G28)</f>
        <v>4.45061942613949</v>
      </c>
      <c r="B28" s="0" t="n">
        <f aca="false">A28-A27</f>
        <v>0.00855657802155196</v>
      </c>
    </row>
    <row r="29" customFormat="false" ht="12.5" hidden="false" customHeight="false" outlineLevel="0" collapsed="false">
      <c r="A29" s="0" t="n">
        <f aca="false">LN(Input!G29)</f>
        <v>4.46268453769134</v>
      </c>
      <c r="B29" s="0" t="n">
        <f aca="false">A29-A28</f>
        <v>0.0120651115518431</v>
      </c>
    </row>
    <row r="30" customFormat="false" ht="12.5" hidden="false" customHeight="false" outlineLevel="0" collapsed="false">
      <c r="A30" s="0" t="n">
        <f aca="false">LN(Input!G30)</f>
        <v>4.47869952193414</v>
      </c>
      <c r="B30" s="0" t="n">
        <f aca="false">A30-A29</f>
        <v>0.0160149842428066</v>
      </c>
    </row>
    <row r="31" customFormat="false" ht="12.5" hidden="false" customHeight="false" outlineLevel="0" collapsed="false">
      <c r="A31" s="0" t="n">
        <f aca="false">LN(Input!G31)</f>
        <v>4.4937915980047</v>
      </c>
      <c r="B31" s="0" t="n">
        <f aca="false">A31-A30</f>
        <v>0.0150920760705588</v>
      </c>
    </row>
    <row r="32" customFormat="false" ht="12.5" hidden="false" customHeight="false" outlineLevel="0" collapsed="false">
      <c r="A32" s="0" t="n">
        <f aca="false">LN(Input!G32)</f>
        <v>4.50953995497284</v>
      </c>
      <c r="B32" s="0" t="n">
        <f aca="false">A32-A31</f>
        <v>0.0157483569681398</v>
      </c>
    </row>
    <row r="33" customFormat="false" ht="12.5" hidden="false" customHeight="false" outlineLevel="0" collapsed="false">
      <c r="A33" s="0" t="n">
        <f aca="false">LN(Input!G33)</f>
        <v>4.52504414150881</v>
      </c>
      <c r="B33" s="0" t="n">
        <f aca="false">A33-A32</f>
        <v>0.0155041865359653</v>
      </c>
    </row>
    <row r="34" customFormat="false" ht="12.5" hidden="false" customHeight="false" outlineLevel="0" collapsed="false">
      <c r="A34" s="0" t="n">
        <f aca="false">LN(Input!G34)</f>
        <v>4.54116485601218</v>
      </c>
      <c r="B34" s="0" t="n">
        <f aca="false">A34-A33</f>
        <v>0.0161207145033719</v>
      </c>
    </row>
    <row r="35" customFormat="false" ht="12.5" hidden="false" customHeight="false" outlineLevel="0" collapsed="false">
      <c r="A35" s="0" t="n">
        <f aca="false">LN(Input!G35)</f>
        <v>4.55881206200994</v>
      </c>
      <c r="B35" s="0" t="n">
        <f aca="false">A35-A34</f>
        <v>0.017647205997763</v>
      </c>
    </row>
    <row r="36" customFormat="false" ht="12.5" hidden="false" customHeight="false" outlineLevel="0" collapsed="false">
      <c r="A36" s="0" t="n">
        <f aca="false">LN(Input!G36)</f>
        <v>4.5781072664384</v>
      </c>
      <c r="B36" s="0" t="n">
        <f aca="false">A36-A35</f>
        <v>0.0192952044284604</v>
      </c>
    </row>
    <row r="37" customFormat="false" ht="12.5" hidden="false" customHeight="false" outlineLevel="0" collapsed="false">
      <c r="A37" s="0" t="n">
        <f aca="false">LN(Input!G37)</f>
        <v>4.59794414089635</v>
      </c>
      <c r="B37" s="0" t="n">
        <f aca="false">A37-A36</f>
        <v>0.0198368744579494</v>
      </c>
    </row>
    <row r="38" customFormat="false" ht="12.5" hidden="false" customHeight="false" outlineLevel="0" collapsed="false">
      <c r="A38" s="0" t="n">
        <f aca="false">LN(Input!G38)</f>
        <v>4.61848120004776</v>
      </c>
      <c r="B38" s="0" t="n">
        <f aca="false">A38-A37</f>
        <v>0.0205370591514118</v>
      </c>
    </row>
    <row r="39" customFormat="false" ht="12.5" hidden="false" customHeight="false" outlineLevel="0" collapsed="false">
      <c r="A39" s="0" t="n">
        <f aca="false">LN(Input!G39)</f>
        <v>4.64130923260396</v>
      </c>
      <c r="B39" s="0" t="n">
        <f aca="false">A39-A38</f>
        <v>0.0228280325562009</v>
      </c>
    </row>
    <row r="40" customFormat="false" ht="12.5" hidden="false" customHeight="false" outlineLevel="0" collapsed="false">
      <c r="A40" s="0" t="n">
        <f aca="false">LN(Input!G40)</f>
        <v>4.66145599699868</v>
      </c>
      <c r="B40" s="0" t="n">
        <f aca="false">A40-A39</f>
        <v>0.0201467643947186</v>
      </c>
    </row>
    <row r="41" customFormat="false" ht="12.5" hidden="false" customHeight="false" outlineLevel="0" collapsed="false">
      <c r="A41" s="0" t="n">
        <f aca="false">LN(Input!G41)</f>
        <v>4.68462810732281</v>
      </c>
      <c r="B41" s="0" t="n">
        <f aca="false">A41-A40</f>
        <v>0.0231721103241238</v>
      </c>
    </row>
    <row r="42" customFormat="false" ht="12.5" hidden="false" customHeight="false" outlineLevel="0" collapsed="false">
      <c r="A42" s="0" t="n">
        <f aca="false">LN(Input!G42)</f>
        <v>4.70492501912508</v>
      </c>
      <c r="B42" s="0" t="n">
        <f aca="false">A42-A41</f>
        <v>0.0202969118022773</v>
      </c>
    </row>
    <row r="43" customFormat="false" ht="12.5" hidden="false" customHeight="false" outlineLevel="0" collapsed="false">
      <c r="A43" s="0" t="n">
        <f aca="false">LN(Input!G43)</f>
        <v>4.7202829930886</v>
      </c>
      <c r="B43" s="0" t="n">
        <f aca="false">A43-A42</f>
        <v>0.0153579739635124</v>
      </c>
    </row>
    <row r="44" customFormat="false" ht="12.5" hidden="false" customHeight="false" outlineLevel="0" collapsed="false">
      <c r="A44" s="0" t="n">
        <f aca="false">LN(Input!G44)</f>
        <v>4.73760097316858</v>
      </c>
      <c r="B44" s="0" t="n">
        <f aca="false">A44-A43</f>
        <v>0.0173179800799845</v>
      </c>
    </row>
    <row r="45" customFormat="false" ht="12.5" hidden="false" customHeight="false" outlineLevel="0" collapsed="false">
      <c r="A45" s="0" t="n">
        <f aca="false">LN(Input!G45)</f>
        <v>4.75246887300897</v>
      </c>
      <c r="B45" s="0" t="n">
        <f aca="false">A45-A44</f>
        <v>0.0148678998403904</v>
      </c>
    </row>
    <row r="46" customFormat="false" ht="12.5" hidden="false" customHeight="false" outlineLevel="0" collapsed="false">
      <c r="A46" s="0" t="n">
        <f aca="false">LN(Input!G46)</f>
        <v>4.76983680754333</v>
      </c>
      <c r="B46" s="0" t="n">
        <f aca="false">A46-A45</f>
        <v>0.017367934534354</v>
      </c>
    </row>
    <row r="47" customFormat="false" ht="12.5" hidden="false" customHeight="false" outlineLevel="0" collapsed="false">
      <c r="A47" s="0" t="n">
        <f aca="false">LN(Input!G47)</f>
        <v>4.79347381445959</v>
      </c>
      <c r="B47" s="0" t="n">
        <f aca="false">A47-A46</f>
        <v>0.0236370069162684</v>
      </c>
    </row>
    <row r="48" customFormat="false" ht="12.5" hidden="false" customHeight="false" outlineLevel="0" collapsed="false">
      <c r="A48" s="0" t="n">
        <f aca="false">LN(Input!G48)</f>
        <v>4.81890965722701</v>
      </c>
      <c r="B48" s="0" t="n">
        <f aca="false">A48-A47</f>
        <v>0.025435842767414</v>
      </c>
    </row>
    <row r="49" customFormat="false" ht="12.5" hidden="false" customHeight="false" outlineLevel="0" collapsed="false">
      <c r="A49" s="0" t="n">
        <f aca="false">LN(Input!G49)</f>
        <v>4.84158527949554</v>
      </c>
      <c r="B49" s="0" t="n">
        <f aca="false">A49-A48</f>
        <v>0.0226756222685331</v>
      </c>
    </row>
    <row r="50" customFormat="false" ht="12.5" hidden="false" customHeight="false" outlineLevel="0" collapsed="false">
      <c r="A50" s="0" t="n">
        <f aca="false">LN(Input!G50)</f>
        <v>4.86236727742715</v>
      </c>
      <c r="B50" s="0" t="n">
        <f aca="false">A50-A49</f>
        <v>0.0207819979316124</v>
      </c>
    </row>
    <row r="51" customFormat="false" ht="12.5" hidden="false" customHeight="false" outlineLevel="0" collapsed="false">
      <c r="A51" s="0" t="n">
        <f aca="false">LN(Input!G51)</f>
        <v>4.88098208586939</v>
      </c>
      <c r="B51" s="0" t="n">
        <f aca="false">A51-A50</f>
        <v>0.0186148084422317</v>
      </c>
    </row>
    <row r="52" customFormat="false" ht="12.5" hidden="false" customHeight="false" outlineLevel="0" collapsed="false">
      <c r="A52" s="0" t="n">
        <f aca="false">LN(Input!G52)</f>
        <v>4.90534884976915</v>
      </c>
      <c r="B52" s="0" t="n">
        <f aca="false">A52-A51</f>
        <v>0.0243667638997698</v>
      </c>
    </row>
    <row r="53" customFormat="false" ht="12.5" hidden="false" customHeight="false" outlineLevel="0" collapsed="false">
      <c r="A53" s="0" t="n">
        <f aca="false">LN(Input!G53)</f>
        <v>4.93325016304671</v>
      </c>
      <c r="B53" s="0" t="n">
        <f aca="false">A53-A52</f>
        <v>0.0279013132775567</v>
      </c>
    </row>
    <row r="54" customFormat="false" ht="12.5" hidden="false" customHeight="false" outlineLevel="0" collapsed="false">
      <c r="A54" s="0" t="n">
        <f aca="false">LN(Input!G54)</f>
        <v>4.96501011606998</v>
      </c>
      <c r="B54" s="0" t="n">
        <f aca="false">A54-A53</f>
        <v>0.0317599530232684</v>
      </c>
    </row>
    <row r="55" customFormat="false" ht="12.5" hidden="false" customHeight="false" outlineLevel="0" collapsed="false">
      <c r="A55" s="0" t="n">
        <f aca="false">LN(Input!G55)</f>
        <v>4.99863018696882</v>
      </c>
      <c r="B55" s="0" t="n">
        <f aca="false">A55-A54</f>
        <v>0.0336200708988441</v>
      </c>
    </row>
    <row r="56" customFormat="false" ht="12.5" hidden="false" customHeight="false" outlineLevel="0" collapsed="false">
      <c r="A56" s="0" t="n">
        <f aca="false">LN(Input!G56)</f>
        <v>5.02860617941749</v>
      </c>
      <c r="B56" s="0" t="n">
        <f aca="false">A56-A55</f>
        <v>0.0299759924486684</v>
      </c>
    </row>
    <row r="57" customFormat="false" ht="12.5" hidden="false" customHeight="false" outlineLevel="0" collapsed="false">
      <c r="A57" s="0" t="n">
        <f aca="false">LN(Input!G57)</f>
        <v>5.05961591631788</v>
      </c>
      <c r="B57" s="0" t="n">
        <f aca="false">A57-A56</f>
        <v>0.0310097369003852</v>
      </c>
    </row>
    <row r="58" customFormat="false" ht="12.5" hidden="false" customHeight="false" outlineLevel="0" collapsed="false">
      <c r="A58" s="0" t="n">
        <f aca="false">LN(Input!G58)</f>
        <v>5.09675182638732</v>
      </c>
      <c r="B58" s="0" t="n">
        <f aca="false">A58-A57</f>
        <v>0.0371359100694439</v>
      </c>
    </row>
    <row r="59" customFormat="false" ht="12.5" hidden="false" customHeight="false" outlineLevel="0" collapsed="false">
      <c r="A59" s="0" t="n">
        <f aca="false">LN(Input!G59)</f>
        <v>5.13196757926378</v>
      </c>
      <c r="B59" s="0" t="n">
        <f aca="false">A59-A58</f>
        <v>0.0352157528764589</v>
      </c>
    </row>
    <row r="60" customFormat="false" ht="12.5" hidden="false" customHeight="false" outlineLevel="0" collapsed="false">
      <c r="A60" s="0" t="n">
        <f aca="false">LN(Input!G60)</f>
        <v>5.1623830893072</v>
      </c>
      <c r="B60" s="0" t="n">
        <f aca="false">A60-A59</f>
        <v>0.0304155100434231</v>
      </c>
    </row>
    <row r="61" customFormat="false" ht="12.5" hidden="false" customHeight="false" outlineLevel="0" collapsed="false">
      <c r="A61" s="0" t="n">
        <f aca="false">LN(Input!G61)</f>
        <v>5.19039802432854</v>
      </c>
      <c r="B61" s="0" t="n">
        <f aca="false">A61-A60</f>
        <v>0.0280149350213383</v>
      </c>
    </row>
    <row r="62" customFormat="false" ht="12.5" hidden="false" customHeight="false" outlineLevel="0" collapsed="false">
      <c r="A62" s="0" t="n">
        <f aca="false">LN(Input!G62)</f>
        <v>5.21134235253363</v>
      </c>
      <c r="B62" s="0" t="n">
        <f aca="false">A62-A61</f>
        <v>0.0209443282050881</v>
      </c>
    </row>
    <row r="63" customFormat="false" ht="12.5" hidden="false" customHeight="false" outlineLevel="0" collapsed="false">
      <c r="A63" s="0" t="n">
        <f aca="false">LN(Input!G63)</f>
        <v>5.21499010395828</v>
      </c>
      <c r="B63" s="0" t="n">
        <f aca="false">A63-A62</f>
        <v>0.00364775142465312</v>
      </c>
    </row>
    <row r="64" customFormat="false" ht="12.5" hidden="false" customHeight="false" outlineLevel="0" collapsed="false">
      <c r="A64" s="0" t="n">
        <f aca="false">LN(Input!G64)</f>
        <v>5.20855675934041</v>
      </c>
      <c r="B64" s="0" t="n">
        <f aca="false">A64-A63</f>
        <v>-0.00643334461786971</v>
      </c>
    </row>
    <row r="65" customFormat="false" ht="12.5" hidden="false" customHeight="false" outlineLevel="0" collapsed="false">
      <c r="A65" s="0" t="n">
        <f aca="false">LN(Input!G65)</f>
        <v>5.21303177226568</v>
      </c>
      <c r="B65" s="0" t="n">
        <f aca="false">A65-A64</f>
        <v>0.00447501292526287</v>
      </c>
    </row>
    <row r="66" customFormat="false" ht="12.5" hidden="false" customHeight="false" outlineLevel="0" collapsed="false">
      <c r="A66" s="0" t="n">
        <f aca="false">LN(Input!G66)</f>
        <v>5.21743263780757</v>
      </c>
      <c r="B66" s="0" t="n">
        <f aca="false">A66-A65</f>
        <v>0.00440086554189634</v>
      </c>
    </row>
    <row r="67" customFormat="false" ht="12.5" hidden="false" customHeight="false" outlineLevel="0" collapsed="false">
      <c r="A67" s="0" t="n">
        <f aca="false">LN(Input!G67)</f>
        <v>5.20202670622975</v>
      </c>
      <c r="B67" s="0" t="n">
        <f aca="false">A67-A66</f>
        <v>-0.0154059315778223</v>
      </c>
    </row>
    <row r="68" customFormat="false" ht="12.5" hidden="false" customHeight="false" outlineLevel="0" collapsed="false">
      <c r="A68" s="0" t="n">
        <f aca="false">LN(Input!G68)</f>
        <v>5.18335534807836</v>
      </c>
      <c r="B68" s="0" t="n">
        <f aca="false">A68-A67</f>
        <v>-0.0186713581513951</v>
      </c>
    </row>
    <row r="69" customFormat="false" ht="12.5" hidden="false" customHeight="false" outlineLevel="0" collapsed="false">
      <c r="A69" s="0" t="n">
        <f aca="false">LN(Input!G69)</f>
        <v>5.16695504835121</v>
      </c>
      <c r="B69" s="0" t="n">
        <f aca="false">A69-A68</f>
        <v>-0.0164002997271453</v>
      </c>
    </row>
    <row r="70" customFormat="false" ht="12.5" hidden="false" customHeight="false" outlineLevel="0" collapsed="false">
      <c r="A70" s="0" t="n">
        <f aca="false">LN(Input!G70)</f>
        <v>5.14539926012332</v>
      </c>
      <c r="B70" s="0" t="n">
        <f aca="false">A70-A69</f>
        <v>-0.0215557882278858</v>
      </c>
    </row>
    <row r="71" customFormat="false" ht="12.5" hidden="false" customHeight="false" outlineLevel="0" collapsed="false">
      <c r="A71" s="0" t="n">
        <f aca="false">LN(Input!G71)</f>
        <v>5.11619578975675</v>
      </c>
      <c r="B71" s="0" t="n">
        <f aca="false">A71-A70</f>
        <v>-0.0292034703665758</v>
      </c>
    </row>
    <row r="72" customFormat="false" ht="12.5" hidden="false" customHeight="false" outlineLevel="0" collapsed="false">
      <c r="A72" s="0" t="n">
        <f aca="false">LN(Input!G72)</f>
        <v>5.08747287082084</v>
      </c>
      <c r="B72" s="0" t="n">
        <f aca="false">A72-A71</f>
        <v>-0.0287229189359044</v>
      </c>
    </row>
    <row r="73" customFormat="false" ht="12.5" hidden="false" customHeight="false" outlineLevel="0" collapsed="false">
      <c r="A73" s="0" t="n">
        <f aca="false">LN(Input!G73)</f>
        <v>5.05011238463846</v>
      </c>
      <c r="B73" s="0" t="n">
        <f aca="false">A73-A72</f>
        <v>-0.0373604861823882</v>
      </c>
    </row>
    <row r="74" customFormat="false" ht="12.5" hidden="false" customHeight="false" outlineLevel="0" collapsed="false">
      <c r="A74" s="0" t="n">
        <f aca="false">LN(Input!G74)</f>
        <v>5.01170139227825</v>
      </c>
      <c r="B74" s="0" t="n">
        <f aca="false">A74-A73</f>
        <v>-0.0384109923602027</v>
      </c>
    </row>
    <row r="75" customFormat="false" ht="12.5" hidden="false" customHeight="false" outlineLevel="0" collapsed="false">
      <c r="A75" s="0" t="n">
        <f aca="false">LN(Input!G75)</f>
        <v>4.99680678615972</v>
      </c>
      <c r="B75" s="0" t="n">
        <f aca="false">A75-A74</f>
        <v>-0.0148946061185313</v>
      </c>
    </row>
    <row r="76" customFormat="false" ht="12.5" hidden="false" customHeight="false" outlineLevel="0" collapsed="false">
      <c r="A76" s="0" t="n">
        <f aca="false">LN(Input!G76)</f>
        <v>4.9988325819771</v>
      </c>
      <c r="B76" s="0" t="n">
        <f aca="false">A76-A75</f>
        <v>0.00202579581738238</v>
      </c>
    </row>
    <row r="77" customFormat="false" ht="12.5" hidden="false" customHeight="false" outlineLevel="0" collapsed="false">
      <c r="A77" s="0" t="n">
        <f aca="false">LN(Input!G77)</f>
        <v>4.99714470391376</v>
      </c>
      <c r="B77" s="0" t="n">
        <f aca="false">A77-A76</f>
        <v>-0.0016878780633478</v>
      </c>
    </row>
    <row r="78" customFormat="false" ht="12.5" hidden="false" customHeight="false" outlineLevel="0" collapsed="false">
      <c r="A78" s="0" t="n">
        <f aca="false">LN(Input!G78)</f>
        <v>4.98627429318332</v>
      </c>
      <c r="B78" s="0" t="n">
        <f aca="false">A78-A77</f>
        <v>-0.010870410730436</v>
      </c>
    </row>
    <row r="79" customFormat="false" ht="12.5" hidden="false" customHeight="false" outlineLevel="0" collapsed="false">
      <c r="A79" s="0" t="n">
        <f aca="false">LN(Input!G79)</f>
        <v>4.98456506636307</v>
      </c>
      <c r="B79" s="0" t="n">
        <f aca="false">A79-A78</f>
        <v>-0.00170922682024877</v>
      </c>
    </row>
    <row r="80" customFormat="false" ht="12.5" hidden="false" customHeight="false" outlineLevel="0" collapsed="false">
      <c r="A80" s="0" t="n">
        <f aca="false">LN(Input!G80)</f>
        <v>4.96904911877533</v>
      </c>
      <c r="B80" s="0" t="n">
        <f aca="false">A80-A79</f>
        <v>-0.0155159475877449</v>
      </c>
    </row>
    <row r="81" customFormat="false" ht="12.5" hidden="false" customHeight="false" outlineLevel="0" collapsed="false">
      <c r="A81" s="0" t="n">
        <f aca="false">LN(Input!G81)</f>
        <v>4.95744546558214</v>
      </c>
      <c r="B81" s="0" t="n">
        <f aca="false">A81-A80</f>
        <v>-0.0116036531931902</v>
      </c>
    </row>
    <row r="82" customFormat="false" ht="12.5" hidden="false" customHeight="false" outlineLevel="0" collapsed="false">
      <c r="A82" s="0" t="n">
        <f aca="false">LN(Input!G82)</f>
        <v>4.94712735283987</v>
      </c>
      <c r="B82" s="0" t="n">
        <f aca="false">A82-A81</f>
        <v>-0.0103181127422625</v>
      </c>
    </row>
    <row r="83" customFormat="false" ht="12.5" hidden="false" customHeight="false" outlineLevel="0" collapsed="false">
      <c r="A83" s="0" t="n">
        <f aca="false">LN(Input!G83)</f>
        <v>4.94078491219518</v>
      </c>
      <c r="B83" s="0" t="n">
        <f aca="false">A83-A82</f>
        <v>-0.00634244064469858</v>
      </c>
    </row>
    <row r="84" customFormat="false" ht="12.5" hidden="false" customHeight="false" outlineLevel="0" collapsed="false">
      <c r="A84" s="0" t="n">
        <f aca="false">LN(Input!G84)</f>
        <v>4.93526498707148</v>
      </c>
      <c r="B84" s="0" t="n">
        <f aca="false">A84-A83</f>
        <v>-0.00551992512369637</v>
      </c>
    </row>
    <row r="85" customFormat="false" ht="12.5" hidden="false" customHeight="false" outlineLevel="0" collapsed="false">
      <c r="A85" s="0" t="n">
        <f aca="false">LN(Input!G85)</f>
        <v>4.92194978926357</v>
      </c>
      <c r="B85" s="0" t="n">
        <f aca="false">A85-A84</f>
        <v>-0.0133151978079109</v>
      </c>
    </row>
    <row r="86" customFormat="false" ht="12.5" hidden="false" customHeight="false" outlineLevel="0" collapsed="false">
      <c r="A86" s="0" t="n">
        <f aca="false">LN(Input!G86)</f>
        <v>4.92209547690951</v>
      </c>
      <c r="B86" s="0" t="n">
        <f aca="false">A86-A85</f>
        <v>0.000145687645945358</v>
      </c>
    </row>
    <row r="87" customFormat="false" ht="12.5" hidden="false" customHeight="false" outlineLevel="0" collapsed="false">
      <c r="A87" s="0" t="n">
        <f aca="false">LN(Input!G87)</f>
        <v>4.94235645334296</v>
      </c>
      <c r="B87" s="0" t="n">
        <f aca="false">A87-A86</f>
        <v>0.0202609764334483</v>
      </c>
    </row>
    <row r="88" customFormat="false" ht="12.5" hidden="false" customHeight="false" outlineLevel="0" collapsed="false">
      <c r="A88" s="0" t="n">
        <f aca="false">LN(Input!G88)</f>
        <v>4.95646065964998</v>
      </c>
      <c r="B88" s="0" t="n">
        <f aca="false">A88-A87</f>
        <v>0.0141042063070227</v>
      </c>
    </row>
    <row r="89" customFormat="false" ht="12.5" hidden="false" customHeight="false" outlineLevel="0" collapsed="false">
      <c r="A89" s="0" t="n">
        <f aca="false">LN(Input!G89)</f>
        <v>4.97459352274899</v>
      </c>
      <c r="B89" s="0" t="n">
        <f aca="false">A89-A88</f>
        <v>0.0181328630990061</v>
      </c>
    </row>
    <row r="90" customFormat="false" ht="12.5" hidden="false" customHeight="false" outlineLevel="0" collapsed="false">
      <c r="A90" s="0" t="n">
        <f aca="false">LN(Input!G90)</f>
        <v>5.00179634542905</v>
      </c>
      <c r="B90" s="0" t="n">
        <f aca="false">A90-A89</f>
        <v>0.0272028226800609</v>
      </c>
    </row>
    <row r="91" customFormat="false" ht="12.5" hidden="false" customHeight="false" outlineLevel="0" collapsed="false">
      <c r="A91" s="0" t="n">
        <f aca="false">LN(Input!G91)</f>
        <v>5.02926075821942</v>
      </c>
      <c r="B91" s="0" t="n">
        <f aca="false">A91-A90</f>
        <v>0.0274644127903692</v>
      </c>
    </row>
    <row r="92" customFormat="false" ht="12.5" hidden="false" customHeight="false" outlineLevel="0" collapsed="false">
      <c r="A92" s="0" t="n">
        <f aca="false">LN(Input!G92)</f>
        <v>5.05356706147977</v>
      </c>
      <c r="B92" s="0" t="n">
        <f aca="false">A92-A91</f>
        <v>0.0243063032603477</v>
      </c>
    </row>
    <row r="93" customFormat="false" ht="12.5" hidden="false" customHeight="false" outlineLevel="0" collapsed="false">
      <c r="A93" s="0" t="n">
        <f aca="false">LN(Input!G93)</f>
        <v>5.07754599937888</v>
      </c>
      <c r="B93" s="0" t="n">
        <f aca="false">A93-A92</f>
        <v>0.0239789378991144</v>
      </c>
    </row>
    <row r="94" customFormat="false" ht="12.5" hidden="false" customHeight="false" outlineLevel="0" collapsed="false">
      <c r="A94" s="0" t="n">
        <f aca="false">LN(Input!G94)</f>
        <v>5.09589513804708</v>
      </c>
      <c r="B94" s="0" t="n">
        <f aca="false">A94-A93</f>
        <v>0.0183491386681967</v>
      </c>
    </row>
    <row r="95" customFormat="false" ht="12.5" hidden="false" customHeight="false" outlineLevel="0" collapsed="false">
      <c r="A95" s="0" t="n">
        <f aca="false">LN(Input!G95)</f>
        <v>5.0976688930612</v>
      </c>
      <c r="B95" s="0" t="n">
        <f aca="false">A95-A94</f>
        <v>0.00177375501411881</v>
      </c>
    </row>
    <row r="96" customFormat="false" ht="12.5" hidden="false" customHeight="false" outlineLevel="0" collapsed="false">
      <c r="A96" s="0" t="n">
        <f aca="false">LN(Input!G96)</f>
        <v>5.1040041969017</v>
      </c>
      <c r="B96" s="0" t="n">
        <f aca="false">A96-A95</f>
        <v>0.00633530384050562</v>
      </c>
    </row>
    <row r="97" customFormat="false" ht="12.5" hidden="false" customHeight="false" outlineLevel="0" collapsed="false">
      <c r="A97" s="0" t="n">
        <f aca="false">LN(Input!G97)</f>
        <v>5.12277279403311</v>
      </c>
      <c r="B97" s="0" t="n">
        <f aca="false">A97-A96</f>
        <v>0.0187685971314027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5"/>
  <sheetData>
    <row r="1" customFormat="false" ht="12.5" hidden="false" customHeight="false" outlineLevel="0" collapsed="false">
      <c r="A1" s="0" t="s">
        <v>117</v>
      </c>
      <c r="B1" s="0" t="s">
        <v>118</v>
      </c>
    </row>
    <row r="2" customFormat="false" ht="12.5" hidden="false" customHeight="false" outlineLevel="0" collapsed="false">
      <c r="A2" s="0" t="n">
        <f aca="false">LN(Input!H29)</f>
        <v>3.88687258897157</v>
      </c>
    </row>
    <row r="3" customFormat="false" ht="12.5" hidden="false" customHeight="false" outlineLevel="0" collapsed="false">
      <c r="A3" s="0" t="n">
        <f aca="false">LN(Input!H30)</f>
        <v>3.9454986781636</v>
      </c>
      <c r="B3" s="0" t="n">
        <f aca="false">A3-A2</f>
        <v>0.0586260891920234</v>
      </c>
    </row>
    <row r="4" customFormat="false" ht="12.5" hidden="false" customHeight="false" outlineLevel="0" collapsed="false">
      <c r="A4" s="0" t="n">
        <f aca="false">LN(Input!H31)</f>
        <v>3.96173847318167</v>
      </c>
      <c r="B4" s="0" t="n">
        <f aca="false">A4-A3</f>
        <v>0.0162397950180737</v>
      </c>
    </row>
    <row r="5" customFormat="false" ht="12.5" hidden="false" customHeight="false" outlineLevel="0" collapsed="false">
      <c r="A5" s="0" t="n">
        <f aca="false">LN(Input!H32)</f>
        <v>3.93959776833749</v>
      </c>
      <c r="B5" s="0" t="n">
        <f aca="false">A5-A4</f>
        <v>-0.0221407048441802</v>
      </c>
    </row>
    <row r="6" customFormat="false" ht="12.5" hidden="false" customHeight="false" outlineLevel="0" collapsed="false">
      <c r="A6" s="0" t="n">
        <f aca="false">LN(Input!H33)</f>
        <v>3.95103093402132</v>
      </c>
      <c r="B6" s="0" t="n">
        <f aca="false">A6-A5</f>
        <v>0.0114331656838305</v>
      </c>
    </row>
    <row r="7" customFormat="false" ht="12.5" hidden="false" customHeight="false" outlineLevel="0" collapsed="false">
      <c r="A7" s="0" t="n">
        <f aca="false">LN(Input!H34)</f>
        <v>3.96989824645275</v>
      </c>
      <c r="B7" s="0" t="n">
        <f aca="false">A7-A6</f>
        <v>0.0188673124314334</v>
      </c>
    </row>
    <row r="8" customFormat="false" ht="12.5" hidden="false" customHeight="false" outlineLevel="0" collapsed="false">
      <c r="A8" s="0" t="n">
        <f aca="false">LN(Input!H35)</f>
        <v>3.97798796528061</v>
      </c>
      <c r="B8" s="0" t="n">
        <f aca="false">A8-A7</f>
        <v>0.00808971882785059</v>
      </c>
    </row>
    <row r="9" customFormat="false" ht="12.5" hidden="false" customHeight="false" outlineLevel="0" collapsed="false">
      <c r="A9" s="0" t="n">
        <f aca="false">LN(Input!H36)</f>
        <v>3.99749807102888</v>
      </c>
      <c r="B9" s="0" t="n">
        <f aca="false">A9-A8</f>
        <v>0.0195101057482772</v>
      </c>
    </row>
    <row r="10" customFormat="false" ht="12.5" hidden="false" customHeight="false" outlineLevel="0" collapsed="false">
      <c r="A10" s="0" t="n">
        <f aca="false">LN(Input!H37)</f>
        <v>4.00198208578498</v>
      </c>
      <c r="B10" s="0" t="n">
        <f aca="false">A10-A9</f>
        <v>0.00448401475609828</v>
      </c>
    </row>
    <row r="11" customFormat="false" ht="12.5" hidden="false" customHeight="false" outlineLevel="0" collapsed="false">
      <c r="A11" s="0" t="n">
        <f aca="false">LN(Input!H38)</f>
        <v>4.00908912212708</v>
      </c>
      <c r="B11" s="0" t="n">
        <f aca="false">A11-A10</f>
        <v>0.00710703634209953</v>
      </c>
    </row>
    <row r="12" customFormat="false" ht="12.5" hidden="false" customHeight="false" outlineLevel="0" collapsed="false">
      <c r="A12" s="0" t="n">
        <f aca="false">LN(Input!H39)</f>
        <v>4.00811143776993</v>
      </c>
      <c r="B12" s="0" t="n">
        <f aca="false">A12-A11</f>
        <v>-0.000977684357146735</v>
      </c>
    </row>
    <row r="13" customFormat="false" ht="12.5" hidden="false" customHeight="false" outlineLevel="0" collapsed="false">
      <c r="A13" s="0" t="n">
        <f aca="false">LN(Input!H40)</f>
        <v>4.02003160700951</v>
      </c>
      <c r="B13" s="0" t="n">
        <f aca="false">A13-A12</f>
        <v>0.0119201692395716</v>
      </c>
    </row>
    <row r="14" customFormat="false" ht="12.5" hidden="false" customHeight="false" outlineLevel="0" collapsed="false">
      <c r="A14" s="0" t="n">
        <f aca="false">LN(Input!H41)</f>
        <v>4.0337082056389</v>
      </c>
      <c r="B14" s="0" t="n">
        <f aca="false">A14-A13</f>
        <v>0.0136765986293916</v>
      </c>
    </row>
    <row r="15" customFormat="false" ht="12.5" hidden="false" customHeight="false" outlineLevel="0" collapsed="false">
      <c r="A15" s="0" t="n">
        <f aca="false">LN(Input!H42)</f>
        <v>4.03765062496679</v>
      </c>
      <c r="B15" s="0" t="n">
        <f aca="false">A15-A14</f>
        <v>0.00394241932789186</v>
      </c>
    </row>
    <row r="16" customFormat="false" ht="12.5" hidden="false" customHeight="false" outlineLevel="0" collapsed="false">
      <c r="A16" s="0" t="n">
        <f aca="false">LN(Input!H43)</f>
        <v>4.04363115791141</v>
      </c>
      <c r="B16" s="0" t="n">
        <f aca="false">A16-A15</f>
        <v>0.00598053294462009</v>
      </c>
    </row>
    <row r="17" customFormat="false" ht="12.5" hidden="false" customHeight="false" outlineLevel="0" collapsed="false">
      <c r="A17" s="0" t="n">
        <f aca="false">LN(Input!H44)</f>
        <v>4.03525098545573</v>
      </c>
      <c r="B17" s="0" t="n">
        <f aca="false">A17-A16</f>
        <v>-0.00838017245568157</v>
      </c>
    </row>
    <row r="18" customFormat="false" ht="12.5" hidden="false" customHeight="false" outlineLevel="0" collapsed="false">
      <c r="A18" s="0" t="n">
        <f aca="false">LN(Input!H45)</f>
        <v>4.0325410725848</v>
      </c>
      <c r="B18" s="0" t="n">
        <f aca="false">A18-A17</f>
        <v>-0.0027099128709267</v>
      </c>
    </row>
    <row r="19" customFormat="false" ht="12.5" hidden="false" customHeight="false" outlineLevel="0" collapsed="false">
      <c r="A19" s="0" t="n">
        <f aca="false">LN(Input!H46)</f>
        <v>4.02953393011014</v>
      </c>
      <c r="B19" s="0" t="n">
        <f aca="false">A19-A18</f>
        <v>-0.00300714247465983</v>
      </c>
    </row>
    <row r="20" customFormat="false" ht="12.5" hidden="false" customHeight="false" outlineLevel="0" collapsed="false">
      <c r="A20" s="0" t="n">
        <f aca="false">LN(Input!H47)</f>
        <v>4.06222001040172</v>
      </c>
      <c r="B20" s="0" t="n">
        <f aca="false">A20-A19</f>
        <v>0.0326860802915787</v>
      </c>
    </row>
    <row r="21" customFormat="false" ht="12.5" hidden="false" customHeight="false" outlineLevel="0" collapsed="false">
      <c r="A21" s="0" t="n">
        <f aca="false">LN(Input!H48)</f>
        <v>4.05952292791743</v>
      </c>
      <c r="B21" s="0" t="n">
        <f aca="false">A21-A20</f>
        <v>-0.00269708248429446</v>
      </c>
    </row>
    <row r="22" customFormat="false" ht="12.5" hidden="false" customHeight="false" outlineLevel="0" collapsed="false">
      <c r="A22" s="0" t="n">
        <f aca="false">LN(Input!H49)</f>
        <v>4.04665133839357</v>
      </c>
      <c r="B22" s="0" t="n">
        <f aca="false">A22-A21</f>
        <v>-0.0128715895238596</v>
      </c>
    </row>
    <row r="23" customFormat="false" ht="12.5" hidden="false" customHeight="false" outlineLevel="0" collapsed="false">
      <c r="A23" s="0" t="n">
        <f aca="false">LN(Input!H50)</f>
        <v>4.08989771614144</v>
      </c>
      <c r="B23" s="0" t="n">
        <f aca="false">A23-A22</f>
        <v>0.0432463777478729</v>
      </c>
    </row>
    <row r="24" customFormat="false" ht="12.5" hidden="false" customHeight="false" outlineLevel="0" collapsed="false">
      <c r="A24" s="0" t="n">
        <f aca="false">LN(Input!H51)</f>
        <v>4.12300720073112</v>
      </c>
      <c r="B24" s="0" t="n">
        <f aca="false">A24-A23</f>
        <v>0.0331094845896809</v>
      </c>
    </row>
    <row r="25" customFormat="false" ht="12.5" hidden="false" customHeight="false" outlineLevel="0" collapsed="false">
      <c r="A25" s="0" t="n">
        <f aca="false">LN(Input!H52)</f>
        <v>4.12897592836285</v>
      </c>
      <c r="B25" s="0" t="n">
        <f aca="false">A25-A24</f>
        <v>0.00596872763173195</v>
      </c>
    </row>
    <row r="26" customFormat="false" ht="12.5" hidden="false" customHeight="false" outlineLevel="0" collapsed="false">
      <c r="A26" s="0" t="n">
        <f aca="false">LN(Input!H53)</f>
        <v>4.14143889817623</v>
      </c>
      <c r="B26" s="0" t="n">
        <f aca="false">A26-A25</f>
        <v>0.0124629698133782</v>
      </c>
    </row>
    <row r="27" customFormat="false" ht="12.5" hidden="false" customHeight="false" outlineLevel="0" collapsed="false">
      <c r="A27" s="0" t="n">
        <f aca="false">LN(Input!H54)</f>
        <v>4.18758931565264</v>
      </c>
      <c r="B27" s="0" t="n">
        <f aca="false">A27-A26</f>
        <v>0.0461504174764142</v>
      </c>
    </row>
    <row r="28" customFormat="false" ht="12.5" hidden="false" customHeight="false" outlineLevel="0" collapsed="false">
      <c r="A28" s="0" t="n">
        <f aca="false">LN(Input!H55)</f>
        <v>4.20305665147715</v>
      </c>
      <c r="B28" s="0" t="n">
        <f aca="false">A28-A27</f>
        <v>0.0154673358245034</v>
      </c>
    </row>
    <row r="29" customFormat="false" ht="12.5" hidden="false" customHeight="false" outlineLevel="0" collapsed="false">
      <c r="A29" s="0" t="n">
        <f aca="false">LN(Input!H56)</f>
        <v>4.25648192300679</v>
      </c>
      <c r="B29" s="0" t="n">
        <f aca="false">A29-A28</f>
        <v>0.0534252715296457</v>
      </c>
    </row>
    <row r="30" customFormat="false" ht="12.5" hidden="false" customHeight="false" outlineLevel="0" collapsed="false">
      <c r="A30" s="0" t="n">
        <f aca="false">LN(Input!H57)</f>
        <v>4.28411835050495</v>
      </c>
      <c r="B30" s="0" t="n">
        <f aca="false">A30-A29</f>
        <v>0.0276364274981526</v>
      </c>
    </row>
    <row r="31" customFormat="false" ht="12.5" hidden="false" customHeight="false" outlineLevel="0" collapsed="false">
      <c r="A31" s="0" t="n">
        <f aca="false">LN(Input!H58)</f>
        <v>4.31794656882962</v>
      </c>
      <c r="B31" s="0" t="n">
        <f aca="false">A31-A30</f>
        <v>0.0338282183246754</v>
      </c>
    </row>
    <row r="32" customFormat="false" ht="12.5" hidden="false" customHeight="false" outlineLevel="0" collapsed="false">
      <c r="A32" s="0" t="n">
        <f aca="false">LN(Input!H59)</f>
        <v>4.34869855172323</v>
      </c>
      <c r="B32" s="0" t="n">
        <f aca="false">A32-A31</f>
        <v>0.0307519828936087</v>
      </c>
    </row>
    <row r="33" customFormat="false" ht="12.5" hidden="false" customHeight="false" outlineLevel="0" collapsed="false">
      <c r="A33" s="0" t="n">
        <f aca="false">LN(Input!H60)</f>
        <v>4.3785162930026</v>
      </c>
      <c r="B33" s="0" t="n">
        <f aca="false">A33-A32</f>
        <v>0.029817741279369</v>
      </c>
    </row>
    <row r="34" customFormat="false" ht="12.5" hidden="false" customHeight="false" outlineLevel="0" collapsed="false">
      <c r="A34" s="0" t="n">
        <f aca="false">LN(Input!H61)</f>
        <v>4.40649574972956</v>
      </c>
      <c r="B34" s="0" t="n">
        <f aca="false">A34-A33</f>
        <v>0.0279794567269658</v>
      </c>
    </row>
    <row r="35" customFormat="false" ht="12.5" hidden="false" customHeight="false" outlineLevel="0" collapsed="false">
      <c r="A35" s="0" t="n">
        <f aca="false">LN(Input!H62)</f>
        <v>4.45253397026426</v>
      </c>
      <c r="B35" s="0" t="n">
        <f aca="false">A35-A34</f>
        <v>0.046038220534693</v>
      </c>
    </row>
    <row r="36" customFormat="false" ht="12.5" hidden="false" customHeight="false" outlineLevel="0" collapsed="false">
      <c r="A36" s="0" t="n">
        <f aca="false">LN(Input!H63)</f>
        <v>4.46185224666847</v>
      </c>
      <c r="B36" s="0" t="n">
        <f aca="false">A36-A35</f>
        <v>0.00931827640421457</v>
      </c>
    </row>
    <row r="37" customFormat="false" ht="12.5" hidden="false" customHeight="false" outlineLevel="0" collapsed="false">
      <c r="A37" s="0" t="n">
        <f aca="false">LN(Input!H64)</f>
        <v>4.48717463776501</v>
      </c>
      <c r="B37" s="0" t="n">
        <f aca="false">A37-A36</f>
        <v>0.0253223910965401</v>
      </c>
    </row>
    <row r="38" customFormat="false" ht="12.5" hidden="false" customHeight="false" outlineLevel="0" collapsed="false">
      <c r="A38" s="0" t="n">
        <f aca="false">LN(Input!H65)</f>
        <v>4.50864332061197</v>
      </c>
      <c r="B38" s="0" t="n">
        <f aca="false">A38-A37</f>
        <v>0.0214686828469546</v>
      </c>
    </row>
    <row r="39" customFormat="false" ht="12.5" hidden="false" customHeight="false" outlineLevel="0" collapsed="false">
      <c r="A39" s="0" t="n">
        <f aca="false">LN(Input!H66)</f>
        <v>4.5777404425655</v>
      </c>
      <c r="B39" s="0" t="n">
        <f aca="false">A39-A38</f>
        <v>0.069097121953531</v>
      </c>
    </row>
    <row r="40" customFormat="false" ht="12.5" hidden="false" customHeight="false" outlineLevel="0" collapsed="false">
      <c r="A40" s="0" t="n">
        <f aca="false">LN(Input!H67)</f>
        <v>4.5914693220272</v>
      </c>
      <c r="B40" s="0" t="n">
        <f aca="false">A40-A39</f>
        <v>0.013728879461703</v>
      </c>
    </row>
    <row r="41" customFormat="false" ht="12.5" hidden="false" customHeight="false" outlineLevel="0" collapsed="false">
      <c r="A41" s="0" t="n">
        <f aca="false">LN(Input!H68)</f>
        <v>4.56856451889942</v>
      </c>
      <c r="B41" s="0" t="n">
        <f aca="false">A41-A40</f>
        <v>-0.0229048031277843</v>
      </c>
    </row>
    <row r="42" customFormat="false" ht="12.5" hidden="false" customHeight="false" outlineLevel="0" collapsed="false">
      <c r="A42" s="0" t="n">
        <f aca="false">LN(Input!H69)</f>
        <v>4.57655827449997</v>
      </c>
      <c r="B42" s="0" t="n">
        <f aca="false">A42-A41</f>
        <v>0.00799375560055093</v>
      </c>
    </row>
    <row r="43" customFormat="false" ht="12.5" hidden="false" customHeight="false" outlineLevel="0" collapsed="false">
      <c r="A43" s="0" t="n">
        <f aca="false">LN(Input!H70)</f>
        <v>4.5255411701906</v>
      </c>
      <c r="B43" s="0" t="n">
        <f aca="false">A43-A42</f>
        <v>-0.0510171043093646</v>
      </c>
    </row>
    <row r="44" customFormat="false" ht="12.5" hidden="false" customHeight="false" outlineLevel="0" collapsed="false">
      <c r="A44" s="0" t="n">
        <f aca="false">LN(Input!H71)</f>
        <v>4.5193295513394</v>
      </c>
      <c r="B44" s="0" t="n">
        <f aca="false">A44-A43</f>
        <v>-0.00621161885120447</v>
      </c>
    </row>
    <row r="45" customFormat="false" ht="12.5" hidden="false" customHeight="false" outlineLevel="0" collapsed="false">
      <c r="A45" s="0" t="n">
        <f aca="false">LN(Input!H72)</f>
        <v>4.44174640346956</v>
      </c>
      <c r="B45" s="0" t="n">
        <f aca="false">A45-A44</f>
        <v>-0.0775831478698343</v>
      </c>
    </row>
    <row r="46" customFormat="false" ht="12.5" hidden="false" customHeight="false" outlineLevel="0" collapsed="false">
      <c r="A46" s="0" t="n">
        <f aca="false">LN(Input!H73)</f>
        <v>4.2229786201637</v>
      </c>
      <c r="B46" s="0" t="n">
        <f aca="false">A46-A45</f>
        <v>-0.218767783305863</v>
      </c>
    </row>
    <row r="47" customFormat="false" ht="12.5" hidden="false" customHeight="false" outlineLevel="0" collapsed="false">
      <c r="A47" s="0" t="n">
        <f aca="false">LN(Input!H74)</f>
        <v>4.11933865001466</v>
      </c>
      <c r="B47" s="0" t="n">
        <f aca="false">A47-A46</f>
        <v>-0.103639970149039</v>
      </c>
    </row>
    <row r="48" customFormat="false" ht="12.5" hidden="false" customHeight="false" outlineLevel="0" collapsed="false">
      <c r="A48" s="0" t="n">
        <f aca="false">LN(Input!H75)</f>
        <v>4.11481076048283</v>
      </c>
      <c r="B48" s="0" t="n">
        <f aca="false">A48-A47</f>
        <v>-0.00452788953182992</v>
      </c>
    </row>
    <row r="49" customFormat="false" ht="12.5" hidden="false" customHeight="false" outlineLevel="0" collapsed="false">
      <c r="A49" s="0" t="n">
        <f aca="false">LN(Input!H76)</f>
        <v>4.13729897735656</v>
      </c>
      <c r="B49" s="0" t="n">
        <f aca="false">A49-A48</f>
        <v>0.0224882168737262</v>
      </c>
    </row>
    <row r="50" customFormat="false" ht="12.5" hidden="false" customHeight="false" outlineLevel="0" collapsed="false">
      <c r="A50" s="0" t="n">
        <f aca="false">LN(Input!H77)</f>
        <v>4.19640239833298</v>
      </c>
      <c r="B50" s="0" t="n">
        <f aca="false">A50-A49</f>
        <v>0.0591034209764212</v>
      </c>
    </row>
    <row r="51" customFormat="false" ht="12.5" hidden="false" customHeight="false" outlineLevel="0" collapsed="false">
      <c r="A51" s="0" t="n">
        <f aca="false">LN(Input!H78)</f>
        <v>4.24125082522791</v>
      </c>
      <c r="B51" s="0" t="n">
        <f aca="false">A51-A50</f>
        <v>0.0448484268949274</v>
      </c>
    </row>
    <row r="52" customFormat="false" ht="12.5" hidden="false" customHeight="false" outlineLevel="0" collapsed="false">
      <c r="A52" s="0" t="n">
        <f aca="false">LN(Input!H79)</f>
        <v>4.30568004508873</v>
      </c>
      <c r="B52" s="0" t="n">
        <f aca="false">A52-A51</f>
        <v>0.0644292198608216</v>
      </c>
    </row>
    <row r="53" customFormat="false" ht="12.5" hidden="false" customHeight="false" outlineLevel="0" collapsed="false">
      <c r="A53" s="0" t="n">
        <f aca="false">LN(Input!H80)</f>
        <v>4.35944332454016</v>
      </c>
      <c r="B53" s="0" t="n">
        <f aca="false">A53-A52</f>
        <v>0.0537632794514265</v>
      </c>
    </row>
    <row r="54" customFormat="false" ht="12.5" hidden="false" customHeight="false" outlineLevel="0" collapsed="false">
      <c r="A54" s="0" t="n">
        <f aca="false">LN(Input!H81)</f>
        <v>4.38665223171082</v>
      </c>
      <c r="B54" s="0" t="n">
        <f aca="false">A54-A53</f>
        <v>0.0272089071706665</v>
      </c>
    </row>
    <row r="55" customFormat="false" ht="12.5" hidden="false" customHeight="false" outlineLevel="0" collapsed="false">
      <c r="A55" s="0" t="n">
        <f aca="false">LN(Input!H82)</f>
        <v>4.43523188252547</v>
      </c>
      <c r="B55" s="0" t="n">
        <f aca="false">A55-A54</f>
        <v>0.0485796508146503</v>
      </c>
    </row>
    <row r="56" customFormat="false" ht="12.5" hidden="false" customHeight="false" outlineLevel="0" collapsed="false">
      <c r="A56" s="0" t="n">
        <f aca="false">LN(Input!H83)</f>
        <v>4.48224942622595</v>
      </c>
      <c r="B56" s="0" t="n">
        <f aca="false">A56-A55</f>
        <v>0.0470175437004805</v>
      </c>
    </row>
    <row r="57" customFormat="false" ht="12.5" hidden="false" customHeight="false" outlineLevel="0" collapsed="false">
      <c r="A57" s="0" t="n">
        <f aca="false">LN(Input!H84)</f>
        <v>4.49163354281935</v>
      </c>
      <c r="B57" s="0" t="n">
        <f aca="false">A57-A56</f>
        <v>0.00938411659339788</v>
      </c>
    </row>
    <row r="58" customFormat="false" ht="12.5" hidden="false" customHeight="false" outlineLevel="0" collapsed="false">
      <c r="A58" s="0" t="n">
        <f aca="false">LN(Input!H85)</f>
        <v>4.49730230529393</v>
      </c>
      <c r="B58" s="0" t="n">
        <f aca="false">A58-A57</f>
        <v>0.00566876247458392</v>
      </c>
    </row>
    <row r="59" customFormat="false" ht="12.5" hidden="false" customHeight="false" outlineLevel="0" collapsed="false">
      <c r="A59" s="0" t="n">
        <f aca="false">LN(Input!H86)</f>
        <v>4.50519539104279</v>
      </c>
      <c r="B59" s="0" t="n">
        <f aca="false">A59-A58</f>
        <v>0.00789308574885972</v>
      </c>
    </row>
    <row r="60" customFormat="false" ht="12.5" hidden="false" customHeight="false" outlineLevel="0" collapsed="false">
      <c r="A60" s="0" t="n">
        <f aca="false">LN(Input!H87)</f>
        <v>4.52030108138441</v>
      </c>
      <c r="B60" s="0" t="n">
        <f aca="false">A60-A59</f>
        <v>0.0151056903416116</v>
      </c>
    </row>
    <row r="61" customFormat="false" ht="12.5" hidden="false" customHeight="false" outlineLevel="0" collapsed="false">
      <c r="A61" s="0" t="n">
        <f aca="false">LN(Input!H88)</f>
        <v>4.54121457055464</v>
      </c>
      <c r="B61" s="0" t="n">
        <f aca="false">A61-A60</f>
        <v>0.0209134891702369</v>
      </c>
    </row>
    <row r="62" customFormat="false" ht="12.5" hidden="false" customHeight="false" outlineLevel="0" collapsed="false">
      <c r="A62" s="0" t="n">
        <f aca="false">LN(Input!H89)</f>
        <v>4.55305588951264</v>
      </c>
      <c r="B62" s="0" t="n">
        <f aca="false">A62-A61</f>
        <v>0.0118413189580018</v>
      </c>
    </row>
    <row r="63" customFormat="false" ht="12.5" hidden="false" customHeight="false" outlineLevel="0" collapsed="false">
      <c r="A63" s="0" t="n">
        <f aca="false">LN(Input!H90)</f>
        <v>4.57708907004418</v>
      </c>
      <c r="B63" s="0" t="n">
        <f aca="false">A63-A62</f>
        <v>0.0240331805315384</v>
      </c>
    </row>
    <row r="64" customFormat="false" ht="12.5" hidden="false" customHeight="false" outlineLevel="0" collapsed="false">
      <c r="A64" s="0" t="n">
        <f aca="false">LN(Input!H91)</f>
        <v>4.61209390791143</v>
      </c>
      <c r="B64" s="0" t="n">
        <f aca="false">A64-A63</f>
        <v>0.0350048378672438</v>
      </c>
    </row>
    <row r="65" customFormat="false" ht="12.5" hidden="false" customHeight="false" outlineLevel="0" collapsed="false">
      <c r="A65" s="0" t="n">
        <f aca="false">LN(Input!H92)</f>
        <v>4.6114006073412</v>
      </c>
      <c r="B65" s="0" t="n">
        <f aca="false">A65-A64</f>
        <v>-0.000693300570222988</v>
      </c>
    </row>
    <row r="66" customFormat="false" ht="12.5" hidden="false" customHeight="false" outlineLevel="0" collapsed="false">
      <c r="A66" s="0" t="n">
        <f aca="false">LN(Input!H93)</f>
        <v>4.62305539375881</v>
      </c>
      <c r="B66" s="0" t="n">
        <f aca="false">A66-A65</f>
        <v>0.011654786417604</v>
      </c>
    </row>
    <row r="67" customFormat="false" ht="12.5" hidden="false" customHeight="false" outlineLevel="0" collapsed="false">
      <c r="A67" s="0" t="n">
        <f aca="false">LN(Input!H94)</f>
        <v>4.63356368758875</v>
      </c>
      <c r="B67" s="0" t="n">
        <f aca="false">A67-A66</f>
        <v>0.0105082938299441</v>
      </c>
    </row>
    <row r="68" customFormat="false" ht="12.5" hidden="false" customHeight="false" outlineLevel="0" collapsed="false">
      <c r="A68" s="0" t="n">
        <f aca="false">LN(Input!H95)</f>
        <v>4.6640877652832</v>
      </c>
      <c r="B68" s="0" t="n">
        <f aca="false">A68-A67</f>
        <v>0.0305240776944471</v>
      </c>
    </row>
    <row r="69" customFormat="false" ht="12.5" hidden="false" customHeight="false" outlineLevel="0" collapsed="false">
      <c r="A69" s="0" t="n">
        <f aca="false">LN(Input!H96)</f>
        <v>4.69418393709624</v>
      </c>
      <c r="B69" s="0" t="n">
        <f aca="false">A69-A68</f>
        <v>0.0300961718130432</v>
      </c>
    </row>
    <row r="70" customFormat="false" ht="12.5" hidden="false" customHeight="false" outlineLevel="0" collapsed="false">
      <c r="A70" s="0" t="n">
        <f aca="false">LN(Input!H97)</f>
        <v>4.71814219724804</v>
      </c>
      <c r="B70" s="0" t="n">
        <f aca="false">A70-A69</f>
        <v>0.0239582601517974</v>
      </c>
    </row>
    <row r="71" customFormat="false" ht="12.5" hidden="false" customHeight="false" outlineLevel="0" collapsed="false">
      <c r="A71" s="0" t="n">
        <f aca="false">LN(Input!H98)</f>
        <v>4.73828592143914</v>
      </c>
      <c r="B71" s="0" t="n">
        <f aca="false">A71-A70</f>
        <v>0.0201437241910991</v>
      </c>
    </row>
    <row r="72" customFormat="false" ht="12.5" hidden="false" customHeight="false" outlineLevel="0" collapsed="false">
      <c r="A72" s="0" t="n">
        <f aca="false">LN(Input!H99)</f>
        <v>4.77092636710797</v>
      </c>
      <c r="B72" s="0" t="n">
        <f aca="false">A72-A71</f>
        <v>0.0326404456688261</v>
      </c>
    </row>
    <row r="73" customFormat="false" ht="12.5" hidden="false" customHeight="false" outlineLevel="0" collapsed="false">
      <c r="A73" s="0" t="n">
        <f aca="false">LN(Input!H100)</f>
        <v>4.79201382208518</v>
      </c>
      <c r="B73" s="0" t="n">
        <f aca="false">A73-A72</f>
        <v>0.021087454977212</v>
      </c>
    </row>
    <row r="74" customFormat="false" ht="12.5" hidden="false" customHeight="false" outlineLevel="0" collapsed="false">
      <c r="A74" s="0" t="n">
        <f aca="false">LN(Input!H101)</f>
        <v>4.80984625389831</v>
      </c>
      <c r="B74" s="0" t="n">
        <f aca="false">A74-A73</f>
        <v>0.0178324318131322</v>
      </c>
    </row>
    <row r="75" customFormat="false" ht="12.5" hidden="false" customHeight="false" outlineLevel="0" collapsed="false">
      <c r="A75" s="0" t="n">
        <f aca="false">LN(Input!H102)</f>
        <v>4.81567832483375</v>
      </c>
      <c r="B75" s="0" t="n">
        <f aca="false">A75-A74</f>
        <v>0.00583207093544136</v>
      </c>
    </row>
    <row r="76" customFormat="false" ht="12.5" hidden="false" customHeight="false" outlineLevel="0" collapsed="false">
      <c r="A76" s="0" t="n">
        <f aca="false">LN(Input!H103)</f>
        <v>4.83492469508614</v>
      </c>
      <c r="B76" s="0" t="n">
        <f aca="false">A76-A75</f>
        <v>0.0192463702523913</v>
      </c>
    </row>
    <row r="77" customFormat="false" ht="12.5" hidden="false" customHeight="false" outlineLevel="0" collapsed="false">
      <c r="A77" s="0" t="n">
        <f aca="false">LN(Input!H104)</f>
        <v>4.84026234504193</v>
      </c>
      <c r="B77" s="0" t="n">
        <f aca="false">A77-A76</f>
        <v>0.00533764995579311</v>
      </c>
    </row>
    <row r="78" customFormat="false" ht="12.5" hidden="false" customHeight="false" outlineLevel="0" collapsed="false">
      <c r="A78" s="0" t="n">
        <f aca="false">LN(Input!H105)</f>
        <v>4.84149154470074</v>
      </c>
      <c r="B78" s="0" t="n">
        <f aca="false">A78-A77</f>
        <v>0.0012291996588063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RowHeight="12.5"/>
  <sheetData>
    <row r="1" customFormat="false" ht="12.5" hidden="false" customHeight="false" outlineLevel="0" collapsed="false">
      <c r="A1" s="0" t="s">
        <v>119</v>
      </c>
    </row>
    <row r="3" customFormat="false" ht="12.5" hidden="false" customHeight="false" outlineLevel="0" collapsed="false">
      <c r="A3" s="0" t="s">
        <v>120</v>
      </c>
      <c r="B3" s="0" t="n">
        <f aca="false">VAR('HPIc comp'!B3:B78)</f>
        <v>0.0014725543108307</v>
      </c>
      <c r="C3" s="0" t="s">
        <v>121</v>
      </c>
      <c r="D3" s="0" t="n">
        <f aca="false">SQRT(B3)</f>
        <v>0.0383738753689369</v>
      </c>
    </row>
    <row r="4" customFormat="false" ht="12.5" hidden="false" customHeight="false" outlineLevel="0" collapsed="false">
      <c r="A4" s="0" t="s">
        <v>122</v>
      </c>
      <c r="B4" s="0" t="n">
        <v>0.96</v>
      </c>
    </row>
    <row r="6" customFormat="false" ht="12.5" hidden="false" customHeight="false" outlineLevel="0" collapsed="false">
      <c r="A6" s="0" t="s">
        <v>123</v>
      </c>
      <c r="B6" s="0" t="n">
        <v>1</v>
      </c>
      <c r="C6" s="0" t="n">
        <f aca="false">B6+1</f>
        <v>2</v>
      </c>
      <c r="D6" s="0" t="n">
        <f aca="false">C6+1</f>
        <v>3</v>
      </c>
      <c r="E6" s="0" t="n">
        <f aca="false">D6+1</f>
        <v>4</v>
      </c>
      <c r="F6" s="0" t="n">
        <f aca="false">E6+1</f>
        <v>5</v>
      </c>
      <c r="G6" s="0" t="n">
        <f aca="false">F6+1</f>
        <v>6</v>
      </c>
      <c r="H6" s="0" t="n">
        <f aca="false">G6+1</f>
        <v>7</v>
      </c>
      <c r="I6" s="0" t="n">
        <f aca="false">H6+1</f>
        <v>8</v>
      </c>
      <c r="J6" s="0" t="n">
        <f aca="false">I6+1</f>
        <v>9</v>
      </c>
      <c r="K6" s="0" t="n">
        <f aca="false">J6+1</f>
        <v>10</v>
      </c>
      <c r="L6" s="0" t="n">
        <f aca="false">K6+1</f>
        <v>11</v>
      </c>
      <c r="M6" s="0" t="n">
        <f aca="false">L6+1</f>
        <v>12</v>
      </c>
      <c r="N6" s="0" t="n">
        <f aca="false">M6+1</f>
        <v>13</v>
      </c>
      <c r="O6" s="0" t="n">
        <f aca="false">N6+1</f>
        <v>14</v>
      </c>
      <c r="P6" s="0" t="n">
        <f aca="false">O6+1</f>
        <v>15</v>
      </c>
      <c r="Q6" s="0" t="n">
        <f aca="false">P6+1</f>
        <v>16</v>
      </c>
      <c r="R6" s="0" t="n">
        <f aca="false">Q6+1</f>
        <v>17</v>
      </c>
      <c r="S6" s="0" t="n">
        <f aca="false">R6+1</f>
        <v>18</v>
      </c>
      <c r="T6" s="0" t="n">
        <f aca="false">S6+1</f>
        <v>19</v>
      </c>
      <c r="U6" s="0" t="n">
        <f aca="false">T6+1</f>
        <v>20</v>
      </c>
      <c r="V6" s="0" t="n">
        <f aca="false">U6+1</f>
        <v>21</v>
      </c>
      <c r="W6" s="0" t="n">
        <f aca="false">V6+1</f>
        <v>22</v>
      </c>
      <c r="X6" s="0" t="n">
        <f aca="false">W6+1</f>
        <v>23</v>
      </c>
      <c r="Y6" s="0" t="n">
        <f aca="false">X6+1</f>
        <v>24</v>
      </c>
      <c r="Z6" s="0" t="n">
        <f aca="false">Y6+1</f>
        <v>25</v>
      </c>
      <c r="AA6" s="0" t="n">
        <f aca="false">Z6+1</f>
        <v>26</v>
      </c>
      <c r="AB6" s="0" t="n">
        <f aca="false">AA6+1</f>
        <v>27</v>
      </c>
      <c r="AC6" s="0" t="n">
        <f aca="false">AB6+1</f>
        <v>28</v>
      </c>
      <c r="AD6" s="0" t="n">
        <f aca="false">AC6+1</f>
        <v>29</v>
      </c>
      <c r="AE6" s="0" t="n">
        <f aca="false">AD6+1</f>
        <v>30</v>
      </c>
    </row>
    <row r="7" customFormat="false" ht="12.5" hidden="false" customHeight="false" outlineLevel="0" collapsed="false">
      <c r="A7" s="0" t="s">
        <v>124</v>
      </c>
      <c r="B7" s="0" t="n">
        <f aca="false">$B$4^B6</f>
        <v>0.96</v>
      </c>
      <c r="C7" s="0" t="n">
        <f aca="false">$B$4^C6</f>
        <v>0.9216</v>
      </c>
      <c r="D7" s="0" t="n">
        <f aca="false">$B$4^D6</f>
        <v>0.884736</v>
      </c>
      <c r="E7" s="0" t="n">
        <f aca="false">$B$4^E6</f>
        <v>0.84934656</v>
      </c>
      <c r="F7" s="0" t="n">
        <f aca="false">$B$4^F6</f>
        <v>0.8153726976</v>
      </c>
      <c r="G7" s="0" t="n">
        <f aca="false">$B$4^G6</f>
        <v>0.782757789696</v>
      </c>
      <c r="H7" s="0" t="n">
        <f aca="false">$B$4^H6</f>
        <v>0.75144747810816</v>
      </c>
      <c r="I7" s="0" t="n">
        <f aca="false">$B$4^I6</f>
        <v>0.721389578983833</v>
      </c>
      <c r="J7" s="0" t="n">
        <f aca="false">$B$4^J6</f>
        <v>0.69253399582448</v>
      </c>
      <c r="K7" s="0" t="n">
        <f aca="false">$B$4^K6</f>
        <v>0.664832635991501</v>
      </c>
      <c r="L7" s="0" t="n">
        <f aca="false">$B$4^L6</f>
        <v>0.638239330551841</v>
      </c>
      <c r="M7" s="0" t="n">
        <f aca="false">$B$4^M6</f>
        <v>0.612709757329767</v>
      </c>
      <c r="N7" s="0" t="n">
        <f aca="false">$B$4^N6</f>
        <v>0.588201367036576</v>
      </c>
      <c r="O7" s="0" t="n">
        <f aca="false">$B$4^O6</f>
        <v>0.564673312355113</v>
      </c>
      <c r="P7" s="0" t="n">
        <f aca="false">$B$4^P6</f>
        <v>0.542086379860909</v>
      </c>
      <c r="Q7" s="0" t="n">
        <f aca="false">$B$4^Q6</f>
        <v>0.520402924666472</v>
      </c>
      <c r="R7" s="0" t="n">
        <f aca="false">$B$4^R6</f>
        <v>0.499586807679813</v>
      </c>
      <c r="S7" s="0" t="n">
        <f aca="false">$B$4^S6</f>
        <v>0.479603335372621</v>
      </c>
      <c r="T7" s="0" t="n">
        <f aca="false">$B$4^T6</f>
        <v>0.460419201957716</v>
      </c>
      <c r="U7" s="0" t="n">
        <f aca="false">$B$4^U6</f>
        <v>0.442002433879407</v>
      </c>
      <c r="V7" s="0" t="n">
        <f aca="false">$B$4^V6</f>
        <v>0.424322336524231</v>
      </c>
      <c r="W7" s="0" t="n">
        <f aca="false">$B$4^W6</f>
        <v>0.407349443063262</v>
      </c>
      <c r="X7" s="0" t="n">
        <f aca="false">$B$4^X6</f>
        <v>0.391055465340731</v>
      </c>
      <c r="Y7" s="0" t="n">
        <f aca="false">$B$4^Y6</f>
        <v>0.375413246727102</v>
      </c>
      <c r="Z7" s="0" t="n">
        <f aca="false">$B$4^Z6</f>
        <v>0.360396716858018</v>
      </c>
      <c r="AA7" s="0" t="n">
        <f aca="false">$B$4^AA6</f>
        <v>0.345980848183697</v>
      </c>
      <c r="AB7" s="0" t="n">
        <f aca="false">$B$4^AB6</f>
        <v>0.332141614256349</v>
      </c>
      <c r="AC7" s="0" t="n">
        <f aca="false">$B$4^AC6</f>
        <v>0.318855949686095</v>
      </c>
      <c r="AD7" s="0" t="n">
        <f aca="false">$B$4^AD6</f>
        <v>0.306101711698652</v>
      </c>
      <c r="AE7" s="0" t="n">
        <f aca="false">$B$4^AE6</f>
        <v>0.293857643230705</v>
      </c>
    </row>
    <row r="8" customFormat="false" ht="12.5" hidden="false" customHeight="false" outlineLevel="0" collapsed="false">
      <c r="A8" s="0" t="s">
        <v>125</v>
      </c>
      <c r="B8" s="0" t="n">
        <f aca="false">B7/SUM($B$7:$AE$7)</f>
        <v>0.0566458018224625</v>
      </c>
      <c r="C8" s="0" t="n">
        <f aca="false">C7/SUM($B$7:$AE$7)</f>
        <v>0.054379969749564</v>
      </c>
      <c r="D8" s="0" t="n">
        <f aca="false">D7/SUM($B$7:$AE$7)</f>
        <v>0.0522047709595814</v>
      </c>
      <c r="E8" s="0" t="n">
        <f aca="false">E7/SUM($B$7:$AE$7)</f>
        <v>0.0501165801211981</v>
      </c>
      <c r="F8" s="0" t="n">
        <f aca="false">F7/SUM($B$7:$AE$7)</f>
        <v>0.0481119169163502</v>
      </c>
      <c r="G8" s="0" t="n">
        <f aca="false">G7/SUM($B$7:$AE$7)</f>
        <v>0.0461874402396962</v>
      </c>
      <c r="H8" s="0" t="n">
        <f aca="false">H7/SUM($B$7:$AE$7)</f>
        <v>0.0443399426301083</v>
      </c>
      <c r="I8" s="0" t="n">
        <f aca="false">I7/SUM($B$7:$AE$7)</f>
        <v>0.042566344924904</v>
      </c>
      <c r="J8" s="0" t="n">
        <f aca="false">J7/SUM($B$7:$AE$7)</f>
        <v>0.0408636911279079</v>
      </c>
      <c r="K8" s="0" t="n">
        <f aca="false">K7/SUM($B$7:$AE$7)</f>
        <v>0.0392291434827915</v>
      </c>
      <c r="L8" s="0" t="n">
        <f aca="false">L7/SUM($B$7:$AE$7)</f>
        <v>0.0376599777434799</v>
      </c>
      <c r="M8" s="0" t="n">
        <f aca="false">M7/SUM($B$7:$AE$7)</f>
        <v>0.0361535786337407</v>
      </c>
      <c r="N8" s="0" t="n">
        <f aca="false">N7/SUM($B$7:$AE$7)</f>
        <v>0.034707435488391</v>
      </c>
      <c r="O8" s="0" t="n">
        <f aca="false">O7/SUM($B$7:$AE$7)</f>
        <v>0.0333191380688554</v>
      </c>
      <c r="P8" s="0" t="n">
        <f aca="false">P7/SUM($B$7:$AE$7)</f>
        <v>0.0319863725461012</v>
      </c>
      <c r="Q8" s="0" t="n">
        <f aca="false">Q7/SUM($B$7:$AE$7)</f>
        <v>0.0307069176442571</v>
      </c>
      <c r="R8" s="0" t="n">
        <f aca="false">R7/SUM($B$7:$AE$7)</f>
        <v>0.0294786409384868</v>
      </c>
      <c r="S8" s="0" t="n">
        <f aca="false">S7/SUM($B$7:$AE$7)</f>
        <v>0.0282994953009474</v>
      </c>
      <c r="T8" s="0" t="n">
        <f aca="false">T7/SUM($B$7:$AE$7)</f>
        <v>0.0271675154889095</v>
      </c>
      <c r="U8" s="0" t="n">
        <f aca="false">U7/SUM($B$7:$AE$7)</f>
        <v>0.0260808148693531</v>
      </c>
      <c r="V8" s="0" t="n">
        <f aca="false">V7/SUM($B$7:$AE$7)</f>
        <v>0.025037582274579</v>
      </c>
      <c r="W8" s="0" t="n">
        <f aca="false">W7/SUM($B$7:$AE$7)</f>
        <v>0.0240360789835958</v>
      </c>
      <c r="X8" s="0" t="n">
        <f aca="false">X7/SUM($B$7:$AE$7)</f>
        <v>0.023074635824252</v>
      </c>
      <c r="Y8" s="0" t="n">
        <f aca="false">Y7/SUM($B$7:$AE$7)</f>
        <v>0.0221516503912819</v>
      </c>
      <c r="Z8" s="0" t="n">
        <f aca="false">Z7/SUM($B$7:$AE$7)</f>
        <v>0.0212655843756306</v>
      </c>
      <c r="AA8" s="0" t="n">
        <f aca="false">AA7/SUM($B$7:$AE$7)</f>
        <v>0.0204149610006054</v>
      </c>
      <c r="AB8" s="0" t="n">
        <f aca="false">AB7/SUM($B$7:$AE$7)</f>
        <v>0.0195983625605812</v>
      </c>
      <c r="AC8" s="0" t="n">
        <f aca="false">AC7/SUM($B$7:$AE$7)</f>
        <v>0.0188144280581579</v>
      </c>
      <c r="AD8" s="0" t="n">
        <f aca="false">AD7/SUM($B$7:$AE$7)</f>
        <v>0.0180618509358316</v>
      </c>
      <c r="AE8" s="0" t="n">
        <f aca="false">AE7/SUM($B$7:$AE$7)</f>
        <v>0.0173393768983983</v>
      </c>
    </row>
    <row r="9" customFormat="false" ht="12.5" hidden="false" customHeight="false" outlineLevel="0" collapsed="false">
      <c r="A9" s="0" t="s">
        <v>126</v>
      </c>
      <c r="B9" s="0" t="n">
        <f aca="false">$B$3*B6*B8</f>
        <v>8.34140196641287E-005</v>
      </c>
      <c r="C9" s="0" t="n">
        <f aca="false">$B$3*C6*C8</f>
        <v>0.000160154917755127</v>
      </c>
      <c r="D9" s="0" t="n">
        <f aca="false">$B$3*D6*D8</f>
        <v>0.000230623081567383</v>
      </c>
      <c r="E9" s="0" t="n">
        <f aca="false">$B$3*E6*E8</f>
        <v>0.00029519754440625</v>
      </c>
      <c r="F9" s="0" t="n">
        <f aca="false">$B$3*F6*F8</f>
        <v>0.0003542370532875</v>
      </c>
      <c r="G9" s="0" t="n">
        <f aca="false">$B$3*G6*G8</f>
        <v>0.000408081085387201</v>
      </c>
      <c r="H9" s="0" t="n">
        <f aca="false">$B$3*H6*H8</f>
        <v>0.000457050815633665</v>
      </c>
      <c r="I9" s="0" t="n">
        <f aca="false">$B$3*I6*I8</f>
        <v>0.000501450037723792</v>
      </c>
      <c r="J9" s="0" t="n">
        <f aca="false">$B$3*J6*J8</f>
        <v>0.000541566040741695</v>
      </c>
      <c r="K9" s="0" t="n">
        <f aca="false">$B$3*K6*K8</f>
        <v>0.000577670443457808</v>
      </c>
      <c r="L9" s="0" t="n">
        <f aca="false">$B$3*L6*L8</f>
        <v>0.000610019988291445</v>
      </c>
      <c r="M9" s="0" t="n">
        <f aca="false">$B$3*M6*M8</f>
        <v>0.000638857296828859</v>
      </c>
      <c r="N9" s="0" t="n">
        <f aca="false">$B$3*N6*N8</f>
        <v>0.000664411588702014</v>
      </c>
      <c r="O9" s="0" t="n">
        <f aca="false">$B$3*O6*O8</f>
        <v>0.000686899365550389</v>
      </c>
      <c r="P9" s="0" t="n">
        <f aca="false">$B$3*P6*P8</f>
        <v>0.000706525061708972</v>
      </c>
      <c r="Q9" s="0" t="n">
        <f aca="false">$B$3*Q6*Q8</f>
        <v>0.000723481663189987</v>
      </c>
      <c r="R9" s="0" t="n">
        <f aca="false">$B$3*R6*R8</f>
        <v>0.000737951296453787</v>
      </c>
      <c r="S9" s="0" t="n">
        <f aca="false">$B$3*S6*S8</f>
        <v>0.000750105788395379</v>
      </c>
      <c r="T9" s="0" t="n">
        <f aca="false">$B$3*T6*T8</f>
        <v>0.000760107198907317</v>
      </c>
      <c r="U9" s="0" t="n">
        <f aca="false">$B$3*U6*U8</f>
        <v>0.000768108327316868</v>
      </c>
      <c r="V9" s="0" t="n">
        <f aca="false">$B$3*V6*V8</f>
        <v>0.000774253193935403</v>
      </c>
      <c r="W9" s="0" t="n">
        <f aca="false">$B$3*W6*W8</f>
        <v>0.000778677497900748</v>
      </c>
      <c r="X9" s="0" t="n">
        <f aca="false">$B$3*X6*X8</f>
        <v>0.000781509052438569</v>
      </c>
      <c r="Y9" s="0" t="n">
        <f aca="false">$B$3*Y6*Y8</f>
        <v>0.000782868198616723</v>
      </c>
      <c r="Z9" s="0" t="n">
        <f aca="false">$B$3*Z6*Z8</f>
        <v>0.000782868198616723</v>
      </c>
      <c r="AA9" s="0" t="n">
        <f aca="false">$B$3*AA6*AA8</f>
        <v>0.000781615609498936</v>
      </c>
      <c r="AB9" s="0" t="n">
        <f aca="false">$B$3*AB6*AB8</f>
        <v>0.000779210638392785</v>
      </c>
      <c r="AC9" s="0" t="n">
        <f aca="false">$B$3*AC6*AC8</f>
        <v>0.000775747479999928</v>
      </c>
      <c r="AD9" s="0" t="n">
        <f aca="false">$B$3*AD6*AD8</f>
        <v>0.000771314637257072</v>
      </c>
      <c r="AE9" s="0" t="n">
        <f aca="false">$B$3*AE6*AE8</f>
        <v>0.000765995225965643</v>
      </c>
    </row>
    <row r="10" customFormat="false" ht="12.5" hidden="false" customHeight="false" outlineLevel="0" collapsed="false">
      <c r="A10" s="0" t="s">
        <v>127</v>
      </c>
      <c r="B10" s="0" t="n">
        <f aca="false">SUM(B9:AE9)</f>
        <v>0.0184299723475921</v>
      </c>
    </row>
    <row r="11" customFormat="false" ht="13" hidden="false" customHeight="false" outlineLevel="0" collapsed="false">
      <c r="A11" s="0" t="s">
        <v>128</v>
      </c>
      <c r="B11" s="1" t="n">
        <f aca="false">SQRT(B10)</f>
        <v>0.135757034247188</v>
      </c>
    </row>
    <row r="13" customFormat="false" ht="12.5" hidden="false" customHeight="false" outlineLevel="0" collapsed="false">
      <c r="A13" s="0" t="s">
        <v>119</v>
      </c>
    </row>
    <row r="15" customFormat="false" ht="12.5" hidden="false" customHeight="false" outlineLevel="0" collapsed="false">
      <c r="A15" s="0" t="s">
        <v>120</v>
      </c>
      <c r="B15" s="0" t="n">
        <f aca="false">VAR('HPIr comp'!B:B)</f>
        <v>0.000254469046942981</v>
      </c>
      <c r="C15" s="0" t="s">
        <v>121</v>
      </c>
      <c r="D15" s="0" t="n">
        <f aca="false">SQRT(B15)</f>
        <v>0.0159520859746612</v>
      </c>
    </row>
    <row r="16" customFormat="false" ht="12.5" hidden="false" customHeight="false" outlineLevel="0" collapsed="false">
      <c r="A16" s="0" t="s">
        <v>122</v>
      </c>
      <c r="B16" s="0" t="n">
        <v>0.96</v>
      </c>
    </row>
    <row r="18" customFormat="false" ht="12.5" hidden="false" customHeight="false" outlineLevel="0" collapsed="false">
      <c r="A18" s="0" t="s">
        <v>123</v>
      </c>
      <c r="B18" s="0" t="n">
        <v>1</v>
      </c>
      <c r="C18" s="0" t="n">
        <f aca="false">B18+1</f>
        <v>2</v>
      </c>
      <c r="D18" s="0" t="n">
        <f aca="false">C18+1</f>
        <v>3</v>
      </c>
      <c r="E18" s="0" t="n">
        <f aca="false">D18+1</f>
        <v>4</v>
      </c>
      <c r="F18" s="0" t="n">
        <f aca="false">E18+1</f>
        <v>5</v>
      </c>
      <c r="G18" s="0" t="n">
        <f aca="false">F18+1</f>
        <v>6</v>
      </c>
      <c r="H18" s="0" t="n">
        <f aca="false">G18+1</f>
        <v>7</v>
      </c>
      <c r="I18" s="0" t="n">
        <f aca="false">H18+1</f>
        <v>8</v>
      </c>
      <c r="J18" s="0" t="n">
        <f aca="false">I18+1</f>
        <v>9</v>
      </c>
      <c r="K18" s="0" t="n">
        <f aca="false">J18+1</f>
        <v>10</v>
      </c>
      <c r="L18" s="0" t="n">
        <f aca="false">K18+1</f>
        <v>11</v>
      </c>
      <c r="M18" s="0" t="n">
        <f aca="false">L18+1</f>
        <v>12</v>
      </c>
      <c r="N18" s="0" t="n">
        <f aca="false">M18+1</f>
        <v>13</v>
      </c>
      <c r="O18" s="0" t="n">
        <f aca="false">N18+1</f>
        <v>14</v>
      </c>
      <c r="P18" s="0" t="n">
        <f aca="false">O18+1</f>
        <v>15</v>
      </c>
      <c r="Q18" s="0" t="n">
        <f aca="false">P18+1</f>
        <v>16</v>
      </c>
      <c r="R18" s="0" t="n">
        <f aca="false">Q18+1</f>
        <v>17</v>
      </c>
      <c r="S18" s="0" t="n">
        <f aca="false">R18+1</f>
        <v>18</v>
      </c>
      <c r="T18" s="0" t="n">
        <f aca="false">S18+1</f>
        <v>19</v>
      </c>
      <c r="U18" s="0" t="n">
        <f aca="false">T18+1</f>
        <v>20</v>
      </c>
      <c r="V18" s="0" t="n">
        <f aca="false">U18+1</f>
        <v>21</v>
      </c>
      <c r="W18" s="0" t="n">
        <f aca="false">V18+1</f>
        <v>22</v>
      </c>
      <c r="X18" s="0" t="n">
        <f aca="false">W18+1</f>
        <v>23</v>
      </c>
      <c r="Y18" s="0" t="n">
        <f aca="false">X18+1</f>
        <v>24</v>
      </c>
      <c r="Z18" s="0" t="n">
        <f aca="false">Y18+1</f>
        <v>25</v>
      </c>
      <c r="AA18" s="0" t="n">
        <f aca="false">Z18+1</f>
        <v>26</v>
      </c>
      <c r="AB18" s="0" t="n">
        <f aca="false">AA18+1</f>
        <v>27</v>
      </c>
      <c r="AC18" s="0" t="n">
        <f aca="false">AB18+1</f>
        <v>28</v>
      </c>
      <c r="AD18" s="0" t="n">
        <f aca="false">AC18+1</f>
        <v>29</v>
      </c>
      <c r="AE18" s="0" t="n">
        <f aca="false">AD18+1</f>
        <v>30</v>
      </c>
    </row>
    <row r="19" customFormat="false" ht="12.5" hidden="false" customHeight="false" outlineLevel="0" collapsed="false">
      <c r="A19" s="0" t="s">
        <v>124</v>
      </c>
      <c r="B19" s="0" t="n">
        <f aca="false">$B$16^B18</f>
        <v>0.96</v>
      </c>
      <c r="C19" s="0" t="n">
        <f aca="false">$B$16^C18</f>
        <v>0.9216</v>
      </c>
      <c r="D19" s="0" t="n">
        <f aca="false">$B$16^D18</f>
        <v>0.884736</v>
      </c>
      <c r="E19" s="0" t="n">
        <f aca="false">$B$16^E18</f>
        <v>0.84934656</v>
      </c>
      <c r="F19" s="0" t="n">
        <f aca="false">$B$16^F18</f>
        <v>0.8153726976</v>
      </c>
      <c r="G19" s="0" t="n">
        <f aca="false">$B$16^G18</f>
        <v>0.782757789696</v>
      </c>
      <c r="H19" s="0" t="n">
        <f aca="false">$B$16^H18</f>
        <v>0.75144747810816</v>
      </c>
      <c r="I19" s="0" t="n">
        <f aca="false">$B$16^I18</f>
        <v>0.721389578983833</v>
      </c>
      <c r="J19" s="0" t="n">
        <f aca="false">$B$16^J18</f>
        <v>0.69253399582448</v>
      </c>
      <c r="K19" s="0" t="n">
        <f aca="false">$B$16^K18</f>
        <v>0.664832635991501</v>
      </c>
      <c r="L19" s="0" t="n">
        <f aca="false">$B$16^L18</f>
        <v>0.638239330551841</v>
      </c>
      <c r="M19" s="0" t="n">
        <f aca="false">$B$16^M18</f>
        <v>0.612709757329767</v>
      </c>
      <c r="N19" s="0" t="n">
        <f aca="false">$B$16^N18</f>
        <v>0.588201367036576</v>
      </c>
      <c r="O19" s="0" t="n">
        <f aca="false">$B$16^O18</f>
        <v>0.564673312355113</v>
      </c>
      <c r="P19" s="0" t="n">
        <f aca="false">$B$16^P18</f>
        <v>0.542086379860909</v>
      </c>
      <c r="Q19" s="0" t="n">
        <f aca="false">$B$16^Q18</f>
        <v>0.520402924666472</v>
      </c>
      <c r="R19" s="0" t="n">
        <f aca="false">$B$16^R18</f>
        <v>0.499586807679813</v>
      </c>
      <c r="S19" s="0" t="n">
        <f aca="false">$B$16^S18</f>
        <v>0.479603335372621</v>
      </c>
      <c r="T19" s="0" t="n">
        <f aca="false">$B$16^T18</f>
        <v>0.460419201957716</v>
      </c>
      <c r="U19" s="0" t="n">
        <f aca="false">$B$16^U18</f>
        <v>0.442002433879407</v>
      </c>
      <c r="V19" s="0" t="n">
        <f aca="false">$B$16^V18</f>
        <v>0.424322336524231</v>
      </c>
      <c r="W19" s="0" t="n">
        <f aca="false">$B$16^W18</f>
        <v>0.407349443063262</v>
      </c>
      <c r="X19" s="0" t="n">
        <f aca="false">$B$16^X18</f>
        <v>0.391055465340731</v>
      </c>
      <c r="Y19" s="0" t="n">
        <f aca="false">$B$16^Y18</f>
        <v>0.375413246727102</v>
      </c>
      <c r="Z19" s="0" t="n">
        <f aca="false">$B$16^Z18</f>
        <v>0.360396716858018</v>
      </c>
      <c r="AA19" s="0" t="n">
        <f aca="false">$B$16^AA18</f>
        <v>0.345980848183697</v>
      </c>
      <c r="AB19" s="0" t="n">
        <f aca="false">$B$16^AB18</f>
        <v>0.332141614256349</v>
      </c>
      <c r="AC19" s="0" t="n">
        <f aca="false">$B$16^AC18</f>
        <v>0.318855949686095</v>
      </c>
      <c r="AD19" s="0" t="n">
        <f aca="false">$B$16^AD18</f>
        <v>0.306101711698652</v>
      </c>
      <c r="AE19" s="0" t="n">
        <f aca="false">$B$16^AE18</f>
        <v>0.293857643230705</v>
      </c>
    </row>
    <row r="20" customFormat="false" ht="12.5" hidden="false" customHeight="false" outlineLevel="0" collapsed="false">
      <c r="A20" s="0" t="s">
        <v>125</v>
      </c>
      <c r="B20" s="0" t="n">
        <f aca="false">B19/SUM($B$7:$AE$7)</f>
        <v>0.0566458018224625</v>
      </c>
      <c r="C20" s="0" t="n">
        <f aca="false">C19/SUM($B$7:$AE$7)</f>
        <v>0.054379969749564</v>
      </c>
      <c r="D20" s="0" t="n">
        <f aca="false">D19/SUM($B$7:$AE$7)</f>
        <v>0.0522047709595814</v>
      </c>
      <c r="E20" s="0" t="n">
        <f aca="false">E19/SUM($B$7:$AE$7)</f>
        <v>0.0501165801211981</v>
      </c>
      <c r="F20" s="0" t="n">
        <f aca="false">F19/SUM($B$7:$AE$7)</f>
        <v>0.0481119169163502</v>
      </c>
      <c r="G20" s="0" t="n">
        <f aca="false">G19/SUM($B$7:$AE$7)</f>
        <v>0.0461874402396962</v>
      </c>
      <c r="H20" s="0" t="n">
        <f aca="false">H19/SUM($B$7:$AE$7)</f>
        <v>0.0443399426301083</v>
      </c>
      <c r="I20" s="0" t="n">
        <f aca="false">I19/SUM($B$7:$AE$7)</f>
        <v>0.042566344924904</v>
      </c>
      <c r="J20" s="0" t="n">
        <f aca="false">J19/SUM($B$7:$AE$7)</f>
        <v>0.0408636911279079</v>
      </c>
      <c r="K20" s="0" t="n">
        <f aca="false">K19/SUM($B$7:$AE$7)</f>
        <v>0.0392291434827915</v>
      </c>
      <c r="L20" s="0" t="n">
        <f aca="false">L19/SUM($B$7:$AE$7)</f>
        <v>0.0376599777434799</v>
      </c>
      <c r="M20" s="0" t="n">
        <f aca="false">M19/SUM($B$7:$AE$7)</f>
        <v>0.0361535786337407</v>
      </c>
      <c r="N20" s="0" t="n">
        <f aca="false">N19/SUM($B$7:$AE$7)</f>
        <v>0.034707435488391</v>
      </c>
      <c r="O20" s="0" t="n">
        <f aca="false">O19/SUM($B$7:$AE$7)</f>
        <v>0.0333191380688554</v>
      </c>
      <c r="P20" s="0" t="n">
        <f aca="false">P19/SUM($B$7:$AE$7)</f>
        <v>0.0319863725461012</v>
      </c>
      <c r="Q20" s="0" t="n">
        <f aca="false">Q19/SUM($B$7:$AE$7)</f>
        <v>0.0307069176442571</v>
      </c>
      <c r="R20" s="0" t="n">
        <f aca="false">R19/SUM($B$7:$AE$7)</f>
        <v>0.0294786409384868</v>
      </c>
      <c r="S20" s="0" t="n">
        <f aca="false">S19/SUM($B$7:$AE$7)</f>
        <v>0.0282994953009474</v>
      </c>
      <c r="T20" s="0" t="n">
        <f aca="false">T19/SUM($B$7:$AE$7)</f>
        <v>0.0271675154889095</v>
      </c>
      <c r="U20" s="0" t="n">
        <f aca="false">U19/SUM($B$7:$AE$7)</f>
        <v>0.0260808148693531</v>
      </c>
      <c r="V20" s="0" t="n">
        <f aca="false">V19/SUM($B$7:$AE$7)</f>
        <v>0.025037582274579</v>
      </c>
      <c r="W20" s="0" t="n">
        <f aca="false">W19/SUM($B$7:$AE$7)</f>
        <v>0.0240360789835958</v>
      </c>
      <c r="X20" s="0" t="n">
        <f aca="false">X19/SUM($B$7:$AE$7)</f>
        <v>0.023074635824252</v>
      </c>
      <c r="Y20" s="0" t="n">
        <f aca="false">Y19/SUM($B$7:$AE$7)</f>
        <v>0.0221516503912819</v>
      </c>
      <c r="Z20" s="0" t="n">
        <f aca="false">Z19/SUM($B$7:$AE$7)</f>
        <v>0.0212655843756306</v>
      </c>
      <c r="AA20" s="0" t="n">
        <f aca="false">AA19/SUM($B$7:$AE$7)</f>
        <v>0.0204149610006054</v>
      </c>
      <c r="AB20" s="0" t="n">
        <f aca="false">AB19/SUM($B$7:$AE$7)</f>
        <v>0.0195983625605812</v>
      </c>
      <c r="AC20" s="0" t="n">
        <f aca="false">AC19/SUM($B$7:$AE$7)</f>
        <v>0.0188144280581579</v>
      </c>
      <c r="AD20" s="0" t="n">
        <f aca="false">AD19/SUM($B$7:$AE$7)</f>
        <v>0.0180618509358316</v>
      </c>
      <c r="AE20" s="0" t="n">
        <f aca="false">AE19/SUM($B$7:$AE$7)</f>
        <v>0.0173393768983983</v>
      </c>
    </row>
    <row r="21" customFormat="false" ht="12.5" hidden="false" customHeight="false" outlineLevel="0" collapsed="false">
      <c r="A21" s="0" t="s">
        <v>126</v>
      </c>
      <c r="B21" s="0" t="n">
        <f aca="false">$B$15*B18*B20</f>
        <v>1.4414603203083E-005</v>
      </c>
      <c r="C21" s="0" t="n">
        <f aca="false">$B$15*C18*C20</f>
        <v>2.76760381499194E-005</v>
      </c>
      <c r="D21" s="0" t="n">
        <f aca="false">$B$15*D18*D20</f>
        <v>3.98534949358839E-005</v>
      </c>
      <c r="E21" s="0" t="n">
        <f aca="false">$B$15*E18*E20</f>
        <v>5.10124735179314E-005</v>
      </c>
      <c r="F21" s="0" t="n">
        <f aca="false">$B$15*F18*F20</f>
        <v>6.12149682215177E-005</v>
      </c>
      <c r="G21" s="0" t="n">
        <f aca="false">$B$15*G18*G20</f>
        <v>7.05196433911884E-005</v>
      </c>
      <c r="H21" s="0" t="n">
        <f aca="false">$B$15*H18*H20</f>
        <v>7.8982000598131E-005</v>
      </c>
      <c r="I21" s="0" t="n">
        <f aca="false">$B$15*I18*I20</f>
        <v>8.66545377990923E-005</v>
      </c>
      <c r="J21" s="0" t="n">
        <f aca="false">$B$15*J18*J20</f>
        <v>9.35869008230197E-005</v>
      </c>
      <c r="K21" s="0" t="n">
        <f aca="false">$B$15*K18*K20</f>
        <v>9.98260275445543E-005</v>
      </c>
      <c r="L21" s="0" t="n">
        <f aca="false">$B$15*L18*L20</f>
        <v>0.000105416285087049</v>
      </c>
      <c r="M21" s="0" t="n">
        <f aca="false">$B$15*M18*M20</f>
        <v>0.000110399600382073</v>
      </c>
      <c r="N21" s="0" t="n">
        <f aca="false">$B$15*N18*N20</f>
        <v>0.000114815584397356</v>
      </c>
      <c r="O21" s="0" t="n">
        <f aca="false">$B$15*O18*O20</f>
        <v>0.000118701650330805</v>
      </c>
      <c r="P21" s="0" t="n">
        <f aca="false">$B$15*P18*P20</f>
        <v>0.000122093126054543</v>
      </c>
      <c r="Q21" s="0" t="n">
        <f aca="false">$B$15*Q18*Q20</f>
        <v>0.000125023361079852</v>
      </c>
      <c r="R21" s="0" t="n">
        <f aca="false">$B$15*R18*R20</f>
        <v>0.000127523828301449</v>
      </c>
      <c r="S21" s="0" t="n">
        <f aca="false">$B$15*S18*S20</f>
        <v>0.00012962422076759</v>
      </c>
      <c r="T21" s="0" t="n">
        <f aca="false">$B$15*T18*T20</f>
        <v>0.000131352543711158</v>
      </c>
      <c r="U21" s="0" t="n">
        <f aca="false">$B$15*U18*U20</f>
        <v>0.000132735202066012</v>
      </c>
      <c r="V21" s="0" t="n">
        <f aca="false">$B$15*V18*V20</f>
        <v>0.00013379708368254</v>
      </c>
      <c r="W21" s="0" t="n">
        <f aca="false">$B$15*W18*W20</f>
        <v>0.000134561638446441</v>
      </c>
      <c r="X21" s="0" t="n">
        <f aca="false">$B$15*X18*X20</f>
        <v>0.000135050953495337</v>
      </c>
      <c r="Y21" s="0" t="n">
        <f aca="false">$B$15*Y18*Y20</f>
        <v>0.000135285824718807</v>
      </c>
      <c r="Z21" s="0" t="n">
        <f aca="false">$B$15*Z18*Z20</f>
        <v>0.000135285824718807</v>
      </c>
      <c r="AA21" s="0" t="n">
        <f aca="false">$B$15*AA18*AA20</f>
        <v>0.000135069367399257</v>
      </c>
      <c r="AB21" s="0" t="n">
        <f aca="false">$B$15*AB18*AB20</f>
        <v>0.000134653769345721</v>
      </c>
      <c r="AC21" s="0" t="n">
        <f aca="false">$B$15*AC18*AC20</f>
        <v>0.000134055308148629</v>
      </c>
      <c r="AD21" s="0" t="n">
        <f aca="false">$B$15*AD18*AD20</f>
        <v>0.000133289277816351</v>
      </c>
      <c r="AE21" s="0" t="n">
        <f aca="false">$B$15*AE18*AE20</f>
        <v>0.000132370041417617</v>
      </c>
    </row>
    <row r="22" customFormat="false" ht="12.5" hidden="false" customHeight="false" outlineLevel="0" collapsed="false">
      <c r="A22" s="0" t="s">
        <v>127</v>
      </c>
      <c r="B22" s="0" t="n">
        <f aca="false">SUM(B21:AE21)</f>
        <v>0.00318484517955171</v>
      </c>
    </row>
    <row r="23" customFormat="false" ht="13" hidden="false" customHeight="false" outlineLevel="0" collapsed="false">
      <c r="A23" s="0" t="s">
        <v>128</v>
      </c>
      <c r="B23" s="1" t="n">
        <f aca="false">SQRT(B22)</f>
        <v>0.056434432570477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5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90" zoomScaleNormal="90" zoomScalePageLayoutView="100" workbookViewId="0">
      <selection pane="topLeft" activeCell="A74" activeCellId="0" sqref="A74"/>
    </sheetView>
  </sheetViews>
  <sheetFormatPr defaultRowHeight="12.5"/>
  <cols>
    <col collapsed="false" hidden="false" max="1" min="1" style="0" width="22.734693877551"/>
    <col collapsed="false" hidden="false" max="5" min="5" style="0" width="13.8418367346939"/>
    <col collapsed="false" hidden="false" max="7" min="7" style="0" width="13.8418367346939"/>
  </cols>
  <sheetData>
    <row r="1" customFormat="false" ht="12.5" hidden="false" customHeight="false" outlineLevel="0" collapsed="false">
      <c r="D1" s="0" t="s">
        <v>129</v>
      </c>
      <c r="E1" s="0" t="s">
        <v>130</v>
      </c>
      <c r="F1" s="0" t="s">
        <v>131</v>
      </c>
      <c r="G1" s="0" t="s">
        <v>132</v>
      </c>
    </row>
    <row r="2" customFormat="false" ht="12.5" hidden="false" customHeight="false" outlineLevel="0" collapsed="false">
      <c r="A2" s="0" t="s">
        <v>133</v>
      </c>
      <c r="B2" s="0" t="n">
        <f aca="false">SUM(E:E)</f>
        <v>0.000329832775369125</v>
      </c>
      <c r="C2" s="0" t="str">
        <f aca="false">Input!A2</f>
        <v>1991Q1</v>
      </c>
      <c r="D2" s="0" t="n">
        <v>-0.0636771091406567</v>
      </c>
      <c r="E2" s="0" t="n">
        <f aca="false">ABS((NORMSDIST(-D2/'rhos computation'!$B$23)-EXP(D2+'rhos computation'!$B$23^2/2)*NORMSDIST(-D2/'rhos computation'!$B$23-'rhos computation'!$B$23))-Input!K2/Input!J2)</f>
        <v>0.000199053828855281</v>
      </c>
      <c r="F2" s="0" t="n">
        <v>-0.268810822065752</v>
      </c>
      <c r="G2" s="0" t="n">
        <f aca="false">ABS((NORMSDIST(-F2/'rhos computation'!$B$11)-EXP(F2+'rhos computation'!$B$11^2/2)*NORMSDIST(-F2/'rhos computation'!$B$11-'rhos computation'!$B$11))-Input!M2/Input!L2)</f>
        <v>8.63677333595714E-007</v>
      </c>
    </row>
    <row r="3" customFormat="false" ht="12.5" hidden="false" customHeight="false" outlineLevel="0" collapsed="false">
      <c r="A3" s="0" t="s">
        <v>134</v>
      </c>
      <c r="C3" s="0" t="str">
        <f aca="false">Input!A3</f>
        <v>1991Q2</v>
      </c>
      <c r="D3" s="0" t="n">
        <v>-0.0550567902309083</v>
      </c>
      <c r="E3" s="0" t="n">
        <f aca="false">ABS((NORMSDIST(-D3/'rhos computation'!$B$23)-EXP(D3+'rhos computation'!$B$23^2/2)*NORMSDIST(-D3/'rhos computation'!$B$23-'rhos computation'!$B$23))-Input!K3/Input!J3)</f>
        <v>6.94183087741884E-007</v>
      </c>
      <c r="F3" s="0" t="n">
        <v>-0.273960823097658</v>
      </c>
      <c r="G3" s="0" t="n">
        <f aca="false">ABS((NORMSDIST(-F3/'rhos computation'!$B$11)-EXP(F3+'rhos computation'!$B$11^2/2)*NORMSDIST(-F3/'rhos computation'!$B$11-'rhos computation'!$B$11))-Input!M3/Input!L3)</f>
        <v>2.03987693908614E-006</v>
      </c>
    </row>
    <row r="4" customFormat="false" ht="12.5" hidden="false" customHeight="false" outlineLevel="0" collapsed="false">
      <c r="C4" s="0" t="str">
        <f aca="false">Input!A4</f>
        <v>1991Q3</v>
      </c>
      <c r="D4" s="0" t="n">
        <v>-0.0657820316261822</v>
      </c>
      <c r="E4" s="0" t="n">
        <f aca="false">ABS((NORMSDIST(-D4/'rhos computation'!$B$23)-EXP(D4+'rhos computation'!$B$23^2/2)*NORMSDIST(-D4/'rhos computation'!$B$23-'rhos computation'!$B$23))-Input!K4/Input!J4)</f>
        <v>3.24750205435431E-007</v>
      </c>
      <c r="F4" s="0" t="n">
        <v>-0.29609490189174</v>
      </c>
      <c r="G4" s="0" t="n">
        <f aca="false">ABS((NORMSDIST(-F4/'rhos computation'!$B$11)-EXP(F4+'rhos computation'!$B$11^2/2)*NORMSDIST(-F4/'rhos computation'!$B$11-'rhos computation'!$B$11))-Input!M4/Input!L4)</f>
        <v>1.9270270955607E-006</v>
      </c>
    </row>
    <row r="5" customFormat="false" ht="12.5" hidden="false" customHeight="false" outlineLevel="0" collapsed="false">
      <c r="A5" s="0" t="s">
        <v>135</v>
      </c>
      <c r="B5" s="0" t="n">
        <f aca="false">SUM(G:G)</f>
        <v>0.000574928947040282</v>
      </c>
      <c r="C5" s="0" t="str">
        <f aca="false">Input!A5</f>
        <v>1991Q4</v>
      </c>
      <c r="D5" s="0" t="n">
        <v>-0.0617035881587017</v>
      </c>
      <c r="E5" s="0" t="n">
        <f aca="false">ABS((NORMSDIST(-D5/'rhos computation'!$B$23)-EXP(D5+'rhos computation'!$B$23^2/2)*NORMSDIST(-D5/'rhos computation'!$B$23-'rhos computation'!$B$23))-Input!K5/Input!J5)</f>
        <v>9.07882467593435E-007</v>
      </c>
      <c r="F5" s="0" t="n">
        <v>-0.335174817687647</v>
      </c>
      <c r="G5" s="0" t="n">
        <f aca="false">ABS((NORMSDIST(-F5/'rhos computation'!$B$11)-EXP(F5+'rhos computation'!$B$11^2/2)*NORMSDIST(-F5/'rhos computation'!$B$11-'rhos computation'!$B$11))-Input!M5/Input!L5)</f>
        <v>6.55685635897463E-007</v>
      </c>
    </row>
    <row r="6" customFormat="false" ht="12.5" hidden="false" customHeight="false" outlineLevel="0" collapsed="false">
      <c r="C6" s="0" t="str">
        <f aca="false">Input!A6</f>
        <v>1992Q1</v>
      </c>
      <c r="D6" s="0" t="n">
        <v>-0.0642590213608129</v>
      </c>
      <c r="E6" s="0" t="n">
        <f aca="false">ABS((NORMSDIST(-D6/'rhos computation'!$B$23)-EXP(D6+'rhos computation'!$B$23^2/2)*NORMSDIST(-D6/'rhos computation'!$B$23-'rhos computation'!$B$23))-Input!K6/Input!J6)</f>
        <v>7.70713994430183E-008</v>
      </c>
      <c r="F6" s="0" t="n">
        <v>-0.327514774042165</v>
      </c>
      <c r="G6" s="0" t="n">
        <f aca="false">ABS((NORMSDIST(-F6/'rhos computation'!$B$11)-EXP(F6+'rhos computation'!$B$11^2/2)*NORMSDIST(-F6/'rhos computation'!$B$11-'rhos computation'!$B$11))-Input!M6/Input!L6)</f>
        <v>2.77453041364062E-006</v>
      </c>
    </row>
    <row r="7" customFormat="false" ht="12.5" hidden="false" customHeight="false" outlineLevel="0" collapsed="false">
      <c r="C7" s="0" t="str">
        <f aca="false">Input!A7</f>
        <v>1992Q2</v>
      </c>
      <c r="D7" s="0" t="n">
        <v>-0.0669225330601611</v>
      </c>
      <c r="E7" s="0" t="n">
        <f aca="false">ABS((NORMSDIST(-D7/'rhos computation'!$B$23)-EXP(D7+'rhos computation'!$B$23^2/2)*NORMSDIST(-D7/'rhos computation'!$B$23-'rhos computation'!$B$23))-Input!K7/Input!J7)</f>
        <v>1.44922233116795E-007</v>
      </c>
      <c r="F7" s="0" t="n">
        <v>-0.291750694554806</v>
      </c>
      <c r="G7" s="0" t="n">
        <f aca="false">ABS((NORMSDIST(-F7/'rhos computation'!$B$11)-EXP(F7+'rhos computation'!$B$11^2/2)*NORMSDIST(-F7/'rhos computation'!$B$11-'rhos computation'!$B$11))-Input!M7/Input!L7)</f>
        <v>9.86529349045195E-008</v>
      </c>
    </row>
    <row r="8" customFormat="false" ht="12.5" hidden="false" customHeight="false" outlineLevel="0" collapsed="false">
      <c r="C8" s="0" t="str">
        <f aca="false">Input!A8</f>
        <v>1992Q3</v>
      </c>
      <c r="D8" s="0" t="n">
        <v>-0.0977418300520764</v>
      </c>
      <c r="E8" s="0" t="n">
        <f aca="false">ABS((NORMSDIST(-D8/'rhos computation'!$B$23)-EXP(D8+'rhos computation'!$B$23^2/2)*NORMSDIST(-D8/'rhos computation'!$B$23-'rhos computation'!$B$23))-Input!K8/Input!J8)</f>
        <v>3.65946352012814E-007</v>
      </c>
      <c r="F8" s="0" t="n">
        <v>-0.403802898332137</v>
      </c>
      <c r="G8" s="0" t="n">
        <f aca="false">ABS((NORMSDIST(-F8/'rhos computation'!$B$11)-EXP(F8+'rhos computation'!$B$11^2/2)*NORMSDIST(-F8/'rhos computation'!$B$11-'rhos computation'!$B$11))-Input!M8/Input!L8)</f>
        <v>3.05923322946322E-006</v>
      </c>
    </row>
    <row r="9" customFormat="false" ht="12.5" hidden="false" customHeight="false" outlineLevel="0" collapsed="false">
      <c r="C9" s="0" t="str">
        <f aca="false">Input!A9</f>
        <v>1992Q4</v>
      </c>
      <c r="D9" s="0" t="n">
        <v>-0.0946963389843386</v>
      </c>
      <c r="E9" s="0" t="n">
        <f aca="false">ABS((NORMSDIST(-D9/'rhos computation'!$B$23)-EXP(D9+'rhos computation'!$B$23^2/2)*NORMSDIST(-D9/'rhos computation'!$B$23-'rhos computation'!$B$23))-Input!K9/Input!J9)</f>
        <v>4.98237064980311E-007</v>
      </c>
      <c r="F9" s="0" t="n">
        <v>-0.367929010990226</v>
      </c>
      <c r="G9" s="0" t="n">
        <f aca="false">ABS((NORMSDIST(-F9/'rhos computation'!$B$11)-EXP(F9+'rhos computation'!$B$11^2/2)*NORMSDIST(-F9/'rhos computation'!$B$11-'rhos computation'!$B$11))-Input!M9/Input!L9)</f>
        <v>6.56659507308754E-006</v>
      </c>
    </row>
    <row r="10" customFormat="false" ht="12.5" hidden="false" customHeight="false" outlineLevel="0" collapsed="false">
      <c r="C10" s="0" t="str">
        <f aca="false">Input!A10</f>
        <v>1993Q1</v>
      </c>
      <c r="D10" s="0" t="n">
        <v>-0.0757161819727868</v>
      </c>
      <c r="E10" s="0" t="n">
        <f aca="false">ABS((NORMSDIST(-D10/'rhos computation'!$B$23)-EXP(D10+'rhos computation'!$B$23^2/2)*NORMSDIST(-D10/'rhos computation'!$B$23-'rhos computation'!$B$23))-Input!K10/Input!J10)</f>
        <v>2.73906559100645E-008</v>
      </c>
      <c r="F10" s="0" t="n">
        <v>-0.32301831441972</v>
      </c>
      <c r="G10" s="0" t="n">
        <f aca="false">ABS((NORMSDIST(-F10/'rhos computation'!$B$11)-EXP(F10+'rhos computation'!$B$11^2/2)*NORMSDIST(-F10/'rhos computation'!$B$11-'rhos computation'!$B$11))-Input!M10/Input!L10)</f>
        <v>2.39118874911792E-006</v>
      </c>
    </row>
    <row r="11" customFormat="false" ht="12.5" hidden="false" customHeight="false" outlineLevel="0" collapsed="false">
      <c r="C11" s="0" t="str">
        <f aca="false">Input!A11</f>
        <v>1993Q2</v>
      </c>
      <c r="D11" s="0" t="n">
        <v>-0.0961135825757471</v>
      </c>
      <c r="E11" s="0" t="n">
        <f aca="false">ABS((NORMSDIST(-D11/'rhos computation'!$B$23)-EXP(D11+'rhos computation'!$B$23^2/2)*NORMSDIST(-D11/'rhos computation'!$B$23-'rhos computation'!$B$23))-Input!K11/Input!J11)</f>
        <v>2.0707993028668E-007</v>
      </c>
      <c r="F11" s="0" t="n">
        <v>-0.309204584694489</v>
      </c>
      <c r="G11" s="0" t="n">
        <f aca="false">ABS((NORMSDIST(-F11/'rhos computation'!$B$11)-EXP(F11+'rhos computation'!$B$11^2/2)*NORMSDIST(-F11/'rhos computation'!$B$11-'rhos computation'!$B$11))-Input!M11/Input!L11)</f>
        <v>5.53644537859555E-006</v>
      </c>
    </row>
    <row r="12" customFormat="false" ht="12.5" hidden="false" customHeight="false" outlineLevel="0" collapsed="false">
      <c r="C12" s="0" t="str">
        <f aca="false">Input!A12</f>
        <v>1993Q3</v>
      </c>
      <c r="D12" s="0" t="n">
        <v>-0.076174759002492</v>
      </c>
      <c r="E12" s="0" t="n">
        <f aca="false">ABS((NORMSDIST(-D12/'rhos computation'!$B$23)-EXP(D12+'rhos computation'!$B$23^2/2)*NORMSDIST(-D12/'rhos computation'!$B$23-'rhos computation'!$B$23))-Input!K12/Input!J12)</f>
        <v>3.88032308826225E-007</v>
      </c>
      <c r="F12" s="0" t="n">
        <v>-0.2867479075169</v>
      </c>
      <c r="G12" s="0" t="n">
        <f aca="false">ABS((NORMSDIST(-F12/'rhos computation'!$B$11)-EXP(F12+'rhos computation'!$B$11^2/2)*NORMSDIST(-F12/'rhos computation'!$B$11-'rhos computation'!$B$11))-Input!M12/Input!L12)</f>
        <v>4.30015068358935E-007</v>
      </c>
    </row>
    <row r="13" customFormat="false" ht="12.5" hidden="false" customHeight="false" outlineLevel="0" collapsed="false">
      <c r="C13" s="0" t="str">
        <f aca="false">Input!A13</f>
        <v>1993Q4</v>
      </c>
      <c r="D13" s="0" t="n">
        <v>-0.0749704129240675</v>
      </c>
      <c r="E13" s="0" t="n">
        <f aca="false">ABS((NORMSDIST(-D13/'rhos computation'!$B$23)-EXP(D13+'rhos computation'!$B$23^2/2)*NORMSDIST(-D13/'rhos computation'!$B$23-'rhos computation'!$B$23))-Input!K13/Input!J13)</f>
        <v>1.93526932437682E-007</v>
      </c>
      <c r="F13" s="0" t="n">
        <v>-0.251541362725297</v>
      </c>
      <c r="G13" s="0" t="n">
        <f aca="false">ABS((NORMSDIST(-F13/'rhos computation'!$B$11)-EXP(F13+'rhos computation'!$B$11^2/2)*NORMSDIST(-F13/'rhos computation'!$B$11-'rhos computation'!$B$11))-Input!M13/Input!L13)</f>
        <v>2.55987118180645E-006</v>
      </c>
    </row>
    <row r="14" customFormat="false" ht="12.5" hidden="false" customHeight="false" outlineLevel="0" collapsed="false">
      <c r="C14" s="0" t="str">
        <f aca="false">Input!A14</f>
        <v>1994Q1</v>
      </c>
      <c r="D14" s="0" t="n">
        <v>-0.074001166604621</v>
      </c>
      <c r="E14" s="0" t="n">
        <f aca="false">ABS((NORMSDIST(-D14/'rhos computation'!$B$23)-EXP(D14+'rhos computation'!$B$23^2/2)*NORMSDIST(-D14/'rhos computation'!$B$23-'rhos computation'!$B$23))-Input!K14/Input!J14)</f>
        <v>7.13345018971134E-007</v>
      </c>
      <c r="F14" s="0" t="n">
        <v>-0.268687436734803</v>
      </c>
      <c r="G14" s="0" t="n">
        <f aca="false">ABS((NORMSDIST(-F14/'rhos computation'!$B$11)-EXP(F14+'rhos computation'!$B$11^2/2)*NORMSDIST(-F14/'rhos computation'!$B$11-'rhos computation'!$B$11))-Input!M14/Input!L14)</f>
        <v>5.07507083830072E-007</v>
      </c>
    </row>
    <row r="15" customFormat="false" ht="12.5" hidden="false" customHeight="false" outlineLevel="0" collapsed="false">
      <c r="C15" s="0" t="str">
        <f aca="false">Input!A15</f>
        <v>1994Q2</v>
      </c>
      <c r="D15" s="0" t="n">
        <v>-0.0753102500309043</v>
      </c>
      <c r="E15" s="0" t="n">
        <f aca="false">ABS((NORMSDIST(-D15/'rhos computation'!$B$23)-EXP(D15+'rhos computation'!$B$23^2/2)*NORMSDIST(-D15/'rhos computation'!$B$23-'rhos computation'!$B$23))-Input!K15/Input!J15)</f>
        <v>9.40358072271108E-007</v>
      </c>
      <c r="F15" s="0" t="n">
        <v>-0.235814797591476</v>
      </c>
      <c r="G15" s="0" t="n">
        <f aca="false">ABS((NORMSDIST(-F15/'rhos computation'!$B$11)-EXP(F15+'rhos computation'!$B$11^2/2)*NORMSDIST(-F15/'rhos computation'!$B$11-'rhos computation'!$B$11))-Input!M15/Input!L15)</f>
        <v>2.42147509574298E-006</v>
      </c>
    </row>
    <row r="16" customFormat="false" ht="12.5" hidden="false" customHeight="false" outlineLevel="0" collapsed="false">
      <c r="C16" s="0" t="str">
        <f aca="false">Input!A16</f>
        <v>1994Q3</v>
      </c>
      <c r="D16" s="0" t="n">
        <v>-0.0580360859319344</v>
      </c>
      <c r="E16" s="0" t="n">
        <f aca="false">ABS((NORMSDIST(-D16/'rhos computation'!$B$23)-EXP(D16+'rhos computation'!$B$23^2/2)*NORMSDIST(-D16/'rhos computation'!$B$23-'rhos computation'!$B$23))-Input!K16/Input!J16)</f>
        <v>7.87560618623062E-007</v>
      </c>
      <c r="F16" s="0" t="n">
        <v>-0.213157454906307</v>
      </c>
      <c r="G16" s="0" t="n">
        <f aca="false">ABS((NORMSDIST(-F16/'rhos computation'!$B$11)-EXP(F16+'rhos computation'!$B$11^2/2)*NORMSDIST(-F16/'rhos computation'!$B$11-'rhos computation'!$B$11))-Input!M16/Input!L16)</f>
        <v>5.68668312156406E-006</v>
      </c>
    </row>
    <row r="17" customFormat="false" ht="12.5" hidden="false" customHeight="false" outlineLevel="0" collapsed="false">
      <c r="C17" s="0" t="str">
        <f aca="false">Input!A17</f>
        <v>1994Q4</v>
      </c>
      <c r="D17" s="0" t="n">
        <v>-0.0727915481245905</v>
      </c>
      <c r="E17" s="0" t="n">
        <f aca="false">ABS((NORMSDIST(-D17/'rhos computation'!$B$23)-EXP(D17+'rhos computation'!$B$23^2/2)*NORMSDIST(-D17/'rhos computation'!$B$23-'rhos computation'!$B$23))-Input!K17/Input!J17)</f>
        <v>2.11563395913217E-007</v>
      </c>
      <c r="F17" s="0" t="n">
        <v>-0.21519950194626</v>
      </c>
      <c r="G17" s="0" t="n">
        <f aca="false">ABS((NORMSDIST(-F17/'rhos computation'!$B$11)-EXP(F17+'rhos computation'!$B$11^2/2)*NORMSDIST(-F17/'rhos computation'!$B$11-'rhos computation'!$B$11))-Input!M17/Input!L17)</f>
        <v>5.01450795747926E-007</v>
      </c>
    </row>
    <row r="18" customFormat="false" ht="12.5" hidden="false" customHeight="false" outlineLevel="0" collapsed="false">
      <c r="C18" s="0" t="str">
        <f aca="false">Input!A18</f>
        <v>1995Q1</v>
      </c>
      <c r="D18" s="0" t="n">
        <v>-0.0597949732428085</v>
      </c>
      <c r="E18" s="0" t="n">
        <f aca="false">ABS((NORMSDIST(-D18/'rhos computation'!$B$23)-EXP(D18+'rhos computation'!$B$23^2/2)*NORMSDIST(-D18/'rhos computation'!$B$23-'rhos computation'!$B$23))-Input!K18/Input!J18)</f>
        <v>9.92770773158846E-008</v>
      </c>
      <c r="F18" s="0" t="n">
        <v>-0.190402517494601</v>
      </c>
      <c r="G18" s="0" t="n">
        <f aca="false">ABS((NORMSDIST(-F18/'rhos computation'!$B$11)-EXP(F18+'rhos computation'!$B$11^2/2)*NORMSDIST(-F18/'rhos computation'!$B$11-'rhos computation'!$B$11))-Input!M18/Input!L18)</f>
        <v>7.99123384409572E-007</v>
      </c>
    </row>
    <row r="19" customFormat="false" ht="12.5" hidden="false" customHeight="false" outlineLevel="0" collapsed="false">
      <c r="C19" s="0" t="str">
        <f aca="false">Input!A19</f>
        <v>1995Q2</v>
      </c>
      <c r="D19" s="0" t="n">
        <v>-0.0530092858599062</v>
      </c>
      <c r="E19" s="0" t="n">
        <f aca="false">ABS((NORMSDIST(-D19/'rhos computation'!$B$23)-EXP(D19+'rhos computation'!$B$23^2/2)*NORMSDIST(-D19/'rhos computation'!$B$23-'rhos computation'!$B$23))-Input!K19/Input!J19)</f>
        <v>7.1164175316496E-009</v>
      </c>
      <c r="F19" s="0" t="n">
        <v>-0.230649673536259</v>
      </c>
      <c r="G19" s="0" t="n">
        <f aca="false">ABS((NORMSDIST(-F19/'rhos computation'!$B$11)-EXP(F19+'rhos computation'!$B$11^2/2)*NORMSDIST(-F19/'rhos computation'!$B$11-'rhos computation'!$B$11))-Input!M19/Input!L19)</f>
        <v>1.66681773114408E-006</v>
      </c>
    </row>
    <row r="20" customFormat="false" ht="12.5" hidden="false" customHeight="false" outlineLevel="0" collapsed="false">
      <c r="C20" s="0" t="str">
        <f aca="false">Input!A20</f>
        <v>1995Q3</v>
      </c>
      <c r="D20" s="0" t="n">
        <v>-0.0563597589510385</v>
      </c>
      <c r="E20" s="0" t="n">
        <f aca="false">ABS((NORMSDIST(-D20/'rhos computation'!$B$23)-EXP(D20+'rhos computation'!$B$23^2/2)*NORMSDIST(-D20/'rhos computation'!$B$23-'rhos computation'!$B$23))-Input!K20/Input!J20)</f>
        <v>2.27486100408403E-007</v>
      </c>
      <c r="F20" s="0" t="n">
        <v>-0.157416236917992</v>
      </c>
      <c r="G20" s="0" t="n">
        <f aca="false">ABS((NORMSDIST(-F20/'rhos computation'!$B$11)-EXP(F20+'rhos computation'!$B$11^2/2)*NORMSDIST(-F20/'rhos computation'!$B$11-'rhos computation'!$B$11))-Input!M20/Input!L20)</f>
        <v>9.51520431582975E-006</v>
      </c>
    </row>
    <row r="21" customFormat="false" ht="12.5" hidden="false" customHeight="false" outlineLevel="0" collapsed="false">
      <c r="C21" s="0" t="str">
        <f aca="false">Input!A21</f>
        <v>1995Q4</v>
      </c>
      <c r="D21" s="0" t="n">
        <v>-0.0443882123293058</v>
      </c>
      <c r="E21" s="0" t="n">
        <f aca="false">ABS((NORMSDIST(-D21/'rhos computation'!$B$23)-EXP(D21+'rhos computation'!$B$23^2/2)*NORMSDIST(-D21/'rhos computation'!$B$23-'rhos computation'!$B$23))-Input!K21/Input!J21)</f>
        <v>6.20719887323151E-007</v>
      </c>
      <c r="F21" s="0" t="n">
        <v>-0.14470776771243</v>
      </c>
      <c r="G21" s="0" t="n">
        <f aca="false">ABS((NORMSDIST(-F21/'rhos computation'!$B$11)-EXP(F21+'rhos computation'!$B$11^2/2)*NORMSDIST(-F21/'rhos computation'!$B$11-'rhos computation'!$B$11))-Input!M21/Input!L21)</f>
        <v>9.74653868807129E-007</v>
      </c>
    </row>
    <row r="22" customFormat="false" ht="12.5" hidden="false" customHeight="false" outlineLevel="0" collapsed="false">
      <c r="C22" s="0" t="str">
        <f aca="false">Input!A22</f>
        <v>1996Q1</v>
      </c>
      <c r="D22" s="0" t="n">
        <v>-0.0503049781706743</v>
      </c>
      <c r="E22" s="0" t="n">
        <f aca="false">ABS((NORMSDIST(-D22/'rhos computation'!$B$23)-EXP(D22+'rhos computation'!$B$23^2/2)*NORMSDIST(-D22/'rhos computation'!$B$23-'rhos computation'!$B$23))-Input!K22/Input!J22)</f>
        <v>2.99420301885789E-007</v>
      </c>
      <c r="F22" s="0" t="n">
        <v>-0.150759687558413</v>
      </c>
      <c r="G22" s="0" t="n">
        <f aca="false">ABS((NORMSDIST(-F22/'rhos computation'!$B$11)-EXP(F22+'rhos computation'!$B$11^2/2)*NORMSDIST(-F22/'rhos computation'!$B$11-'rhos computation'!$B$11))-Input!M22/Input!L22)</f>
        <v>7.56122837280993E-006</v>
      </c>
    </row>
    <row r="23" customFormat="false" ht="12.5" hidden="false" customHeight="false" outlineLevel="0" collapsed="false">
      <c r="C23" s="0" t="str">
        <f aca="false">Input!A23</f>
        <v>1996Q2</v>
      </c>
      <c r="D23" s="0" t="n">
        <v>-0.0363908486089858</v>
      </c>
      <c r="E23" s="0" t="n">
        <f aca="false">ABS((NORMSDIST(-D23/'rhos computation'!$B$23)-EXP(D23+'rhos computation'!$B$23^2/2)*NORMSDIST(-D23/'rhos computation'!$B$23-'rhos computation'!$B$23))-Input!K23/Input!J23)</f>
        <v>2.50692456379292E-006</v>
      </c>
      <c r="F23" s="0" t="n">
        <v>-0.119674589966672</v>
      </c>
      <c r="G23" s="0" t="n">
        <f aca="false">ABS((NORMSDIST(-F23/'rhos computation'!$B$11)-EXP(F23+'rhos computation'!$B$11^2/2)*NORMSDIST(-F23/'rhos computation'!$B$11-'rhos computation'!$B$11))-Input!M23/Input!L23)</f>
        <v>5.82251501167475E-006</v>
      </c>
    </row>
    <row r="24" customFormat="false" ht="12.5" hidden="false" customHeight="false" outlineLevel="0" collapsed="false">
      <c r="C24" s="0" t="str">
        <f aca="false">Input!A24</f>
        <v>1996Q3</v>
      </c>
      <c r="D24" s="0" t="n">
        <v>-0.0364384951312601</v>
      </c>
      <c r="E24" s="0" t="n">
        <f aca="false">ABS((NORMSDIST(-D24/'rhos computation'!$B$23)-EXP(D24+'rhos computation'!$B$23^2/2)*NORMSDIST(-D24/'rhos computation'!$B$23-'rhos computation'!$B$23))-Input!K24/Input!J24)</f>
        <v>2.54339648335378E-006</v>
      </c>
      <c r="F24" s="0" t="n">
        <v>-0.117063162557368</v>
      </c>
      <c r="G24" s="0" t="n">
        <f aca="false">ABS((NORMSDIST(-F24/'rhos computation'!$B$11)-EXP(F24+'rhos computation'!$B$11^2/2)*NORMSDIST(-F24/'rhos computation'!$B$11-'rhos computation'!$B$11))-Input!M24/Input!L24)</f>
        <v>5.07354109596792E-006</v>
      </c>
    </row>
    <row r="25" customFormat="false" ht="12.5" hidden="false" customHeight="false" outlineLevel="0" collapsed="false">
      <c r="C25" s="0" t="str">
        <f aca="false">Input!A25</f>
        <v>1996Q4</v>
      </c>
      <c r="D25" s="0" t="n">
        <v>-0.0226889310100235</v>
      </c>
      <c r="E25" s="0" t="n">
        <f aca="false">ABS((NORMSDIST(-D25/'rhos computation'!$B$23)-EXP(D25+'rhos computation'!$B$23^2/2)*NORMSDIST(-D25/'rhos computation'!$B$23-'rhos computation'!$B$23))-Input!K25/Input!J25)</f>
        <v>1.67201549133855E-009</v>
      </c>
      <c r="F25" s="0" t="n">
        <v>-0.073709720482822</v>
      </c>
      <c r="G25" s="0" t="n">
        <f aca="false">ABS((NORMSDIST(-F25/'rhos computation'!$B$11)-EXP(F25+'rhos computation'!$B$11^2/2)*NORMSDIST(-F25/'rhos computation'!$B$11-'rhos computation'!$B$11))-Input!M25/Input!L25)</f>
        <v>2.22555624040943E-007</v>
      </c>
    </row>
    <row r="26" customFormat="false" ht="12.5" hidden="false" customHeight="false" outlineLevel="0" collapsed="false">
      <c r="C26" s="0" t="str">
        <f aca="false">Input!A26</f>
        <v>1997Q1</v>
      </c>
      <c r="D26" s="0" t="n">
        <v>-0.0350311920622406</v>
      </c>
      <c r="E26" s="0" t="n">
        <f aca="false">ABS((NORMSDIST(-D26/'rhos computation'!$B$23)-EXP(D26+'rhos computation'!$B$23^2/2)*NORMSDIST(-D26/'rhos computation'!$B$23-'rhos computation'!$B$23))-Input!K26/Input!J26)</f>
        <v>4.00021063912126E-008</v>
      </c>
      <c r="F26" s="0" t="n">
        <v>-0.0813415103750063</v>
      </c>
      <c r="G26" s="0" t="n">
        <f aca="false">ABS((NORMSDIST(-F26/'rhos computation'!$B$11)-EXP(F26+'rhos computation'!$B$11^2/2)*NORMSDIST(-F26/'rhos computation'!$B$11-'rhos computation'!$B$11))-Input!M26/Input!L26)</f>
        <v>7.59057681951059E-006</v>
      </c>
    </row>
    <row r="27" customFormat="false" ht="12.5" hidden="false" customHeight="false" outlineLevel="0" collapsed="false">
      <c r="C27" s="0" t="str">
        <f aca="false">Input!A27</f>
        <v>1997Q2</v>
      </c>
      <c r="D27" s="0" t="n">
        <v>-0.0359162049131978</v>
      </c>
      <c r="E27" s="0" t="n">
        <f aca="false">ABS((NORMSDIST(-D27/'rhos computation'!$B$23)-EXP(D27+'rhos computation'!$B$23^2/2)*NORMSDIST(-D27/'rhos computation'!$B$23-'rhos computation'!$B$23))-Input!K27/Input!J27)</f>
        <v>2.84346434413635E-005</v>
      </c>
      <c r="F27" s="0" t="n">
        <v>-0.0633802236104724</v>
      </c>
      <c r="G27" s="0" t="n">
        <f aca="false">ABS((NORMSDIST(-F27/'rhos computation'!$B$11)-EXP(F27+'rhos computation'!$B$11^2/2)*NORMSDIST(-F27/'rhos computation'!$B$11-'rhos computation'!$B$11))-Input!M27/Input!L27)</f>
        <v>6.85058874752564E-007</v>
      </c>
    </row>
    <row r="28" customFormat="false" ht="12.5" hidden="false" customHeight="false" outlineLevel="0" collapsed="false">
      <c r="C28" s="0" t="str">
        <f aca="false">Input!A28</f>
        <v>1997Q3</v>
      </c>
      <c r="D28" s="0" t="n">
        <v>-0.0305201003024241</v>
      </c>
      <c r="E28" s="0" t="n">
        <f aca="false">ABS((NORMSDIST(-D28/'rhos computation'!$B$23)-EXP(D28+'rhos computation'!$B$23^2/2)*NORMSDIST(-D28/'rhos computation'!$B$23-'rhos computation'!$B$23))-Input!K28/Input!J28)</f>
        <v>6.18383717657795E-006</v>
      </c>
      <c r="F28" s="0" t="n">
        <v>-0.0637566221431439</v>
      </c>
      <c r="G28" s="0" t="n">
        <f aca="false">ABS((NORMSDIST(-F28/'rhos computation'!$B$11)-EXP(F28+'rhos computation'!$B$11^2/2)*NORMSDIST(-F28/'rhos computation'!$B$11-'rhos computation'!$B$11))-Input!M28/Input!L28)</f>
        <v>4.1715846945678E-006</v>
      </c>
    </row>
    <row r="29" customFormat="false" ht="12.5" hidden="false" customHeight="false" outlineLevel="0" collapsed="false">
      <c r="C29" s="0" t="str">
        <f aca="false">Input!A29</f>
        <v>1997Q4</v>
      </c>
      <c r="D29" s="0" t="n">
        <v>-0.0247247525659177</v>
      </c>
      <c r="E29" s="0" t="n">
        <f aca="false">ABS((NORMSDIST(-D29/'rhos computation'!$B$23)-EXP(D29+'rhos computation'!$B$23^2/2)*NORMSDIST(-D29/'rhos computation'!$B$23-'rhos computation'!$B$23))-Input!K29/Input!J29)</f>
        <v>1.03381827613186E-005</v>
      </c>
      <c r="F29" s="0" t="n">
        <v>-0.0562759840164382</v>
      </c>
      <c r="G29" s="0" t="n">
        <f aca="false">ABS((NORMSDIST(-F29/'rhos computation'!$B$11)-EXP(F29+'rhos computation'!$B$11^2/2)*NORMSDIST(-F29/'rhos computation'!$B$11-'rhos computation'!$B$11))-Input!M29/Input!L29)</f>
        <v>9.14875461763276E-007</v>
      </c>
    </row>
    <row r="30" customFormat="false" ht="12.5" hidden="false" customHeight="false" outlineLevel="0" collapsed="false">
      <c r="C30" s="0" t="str">
        <f aca="false">Input!A30</f>
        <v>1998Q1</v>
      </c>
      <c r="D30" s="0" t="n">
        <v>-0.0327910693764915</v>
      </c>
      <c r="E30" s="0" t="n">
        <f aca="false">ABS((NORMSDIST(-D30/'rhos computation'!$B$23)-EXP(D30+'rhos computation'!$B$23^2/2)*NORMSDIST(-D30/'rhos computation'!$B$23-'rhos computation'!$B$23))-Input!K30/Input!J30)</f>
        <v>1.13825145607385E-005</v>
      </c>
      <c r="F30" s="0" t="n">
        <v>-0.079440019772288</v>
      </c>
      <c r="G30" s="0" t="n">
        <f aca="false">ABS((NORMSDIST(-F30/'rhos computation'!$B$11)-EXP(F30+'rhos computation'!$B$11^2/2)*NORMSDIST(-F30/'rhos computation'!$B$11-'rhos computation'!$B$11))-Input!M30/Input!L30)</f>
        <v>1.01489895577844E-006</v>
      </c>
    </row>
    <row r="31" customFormat="false" ht="12.5" hidden="false" customHeight="false" outlineLevel="0" collapsed="false">
      <c r="C31" s="0" t="str">
        <f aca="false">Input!A31</f>
        <v>1998Q2</v>
      </c>
      <c r="D31" s="0" t="n">
        <v>-0.0263954710529072</v>
      </c>
      <c r="E31" s="0" t="n">
        <f aca="false">ABS((NORMSDIST(-D31/'rhos computation'!$B$23)-EXP(D31+'rhos computation'!$B$23^2/2)*NORMSDIST(-D31/'rhos computation'!$B$23-'rhos computation'!$B$23))-Input!K31/Input!J31)</f>
        <v>2.46391534561643E-005</v>
      </c>
      <c r="F31" s="0" t="n">
        <v>-0.0477196329816923</v>
      </c>
      <c r="G31" s="0" t="n">
        <f aca="false">ABS((NORMSDIST(-F31/'rhos computation'!$B$11)-EXP(F31+'rhos computation'!$B$11^2/2)*NORMSDIST(-F31/'rhos computation'!$B$11-'rhos computation'!$B$11))-Input!M31/Input!L31)</f>
        <v>1.78066597464333E-006</v>
      </c>
    </row>
    <row r="32" customFormat="false" ht="12.5" hidden="false" customHeight="false" outlineLevel="0" collapsed="false">
      <c r="C32" s="0" t="str">
        <f aca="false">Input!A32</f>
        <v>1998Q3</v>
      </c>
      <c r="D32" s="0" t="n">
        <v>-0.0264689132422253</v>
      </c>
      <c r="E32" s="0" t="n">
        <f aca="false">ABS((NORMSDIST(-D32/'rhos computation'!$B$23)-EXP(D32+'rhos computation'!$B$23^2/2)*NORMSDIST(-D32/'rhos computation'!$B$23-'rhos computation'!$B$23))-Input!K32/Input!J32)</f>
        <v>2.61188546723384E-006</v>
      </c>
      <c r="F32" s="0" t="n">
        <v>-0.0648544821970251</v>
      </c>
      <c r="G32" s="0" t="n">
        <f aca="false">ABS((NORMSDIST(-F32/'rhos computation'!$B$11)-EXP(F32+'rhos computation'!$B$11^2/2)*NORMSDIST(-F32/'rhos computation'!$B$11-'rhos computation'!$B$11))-Input!M32/Input!L32)</f>
        <v>9.72675780612498E-006</v>
      </c>
    </row>
    <row r="33" customFormat="false" ht="12.5" hidden="false" customHeight="false" outlineLevel="0" collapsed="false">
      <c r="C33" s="0" t="str">
        <f aca="false">Input!A33</f>
        <v>1998Q4</v>
      </c>
      <c r="D33" s="0" t="n">
        <v>-0.0219615037596302</v>
      </c>
      <c r="E33" s="0" t="n">
        <f aca="false">ABS((NORMSDIST(-D33/'rhos computation'!$B$23)-EXP(D33+'rhos computation'!$B$23^2/2)*NORMSDIST(-D33/'rhos computation'!$B$23-'rhos computation'!$B$23))-Input!K33/Input!J33)</f>
        <v>2.3246636768337E-009</v>
      </c>
      <c r="F33" s="0" t="n">
        <v>-0.0729078212142931</v>
      </c>
      <c r="G33" s="0" t="n">
        <f aca="false">ABS((NORMSDIST(-F33/'rhos computation'!$B$11)-EXP(F33+'rhos computation'!$B$11^2/2)*NORMSDIST(-F33/'rhos computation'!$B$11-'rhos computation'!$B$11))-Input!M33/Input!L33)</f>
        <v>8.80905191949499E-006</v>
      </c>
    </row>
    <row r="34" customFormat="false" ht="12.5" hidden="false" customHeight="false" outlineLevel="0" collapsed="false">
      <c r="C34" s="0" t="str">
        <f aca="false">Input!A34</f>
        <v>1999Q1</v>
      </c>
      <c r="D34" s="0" t="n">
        <v>-0.0474324287843922</v>
      </c>
      <c r="E34" s="0" t="n">
        <f aca="false">ABS((NORMSDIST(-D34/'rhos computation'!$B$23)-EXP(D34+'rhos computation'!$B$23^2/2)*NORMSDIST(-D34/'rhos computation'!$B$23-'rhos computation'!$B$23))-Input!K34/Input!J34)</f>
        <v>8.80291661994881E-008</v>
      </c>
      <c r="F34" s="0" t="n">
        <v>-0.074009059087378</v>
      </c>
      <c r="G34" s="0" t="n">
        <f aca="false">ABS((NORMSDIST(-F34/'rhos computation'!$B$11)-EXP(F34+'rhos computation'!$B$11^2/2)*NORMSDIST(-F34/'rhos computation'!$B$11-'rhos computation'!$B$11))-Input!M34/Input!L34)</f>
        <v>3.46040401749681E-007</v>
      </c>
    </row>
    <row r="35" customFormat="false" ht="12.5" hidden="false" customHeight="false" outlineLevel="0" collapsed="false">
      <c r="C35" s="0" t="str">
        <f aca="false">Input!A35</f>
        <v>1999Q2</v>
      </c>
      <c r="D35" s="0" t="n">
        <v>-0.0549936078732721</v>
      </c>
      <c r="E35" s="0" t="n">
        <f aca="false">ABS((NORMSDIST(-D35/'rhos computation'!$B$23)-EXP(D35+'rhos computation'!$B$23^2/2)*NORMSDIST(-D35/'rhos computation'!$B$23-'rhos computation'!$B$23))-Input!K35/Input!J35)</f>
        <v>8.77115393302375E-008</v>
      </c>
      <c r="F35" s="0" t="n">
        <v>-0.0832006563947176</v>
      </c>
      <c r="G35" s="0" t="n">
        <f aca="false">ABS((NORMSDIST(-F35/'rhos computation'!$B$11)-EXP(F35+'rhos computation'!$B$11^2/2)*NORMSDIST(-F35/'rhos computation'!$B$11-'rhos computation'!$B$11))-Input!M35/Input!L35)</f>
        <v>5.33919129741545E-009</v>
      </c>
    </row>
    <row r="36" customFormat="false" ht="12.5" hidden="false" customHeight="false" outlineLevel="0" collapsed="false">
      <c r="C36" s="0" t="str">
        <f aca="false">Input!A36</f>
        <v>1999Q3</v>
      </c>
      <c r="D36" s="0" t="n">
        <v>-0.0679431911962531</v>
      </c>
      <c r="E36" s="0" t="n">
        <f aca="false">ABS((NORMSDIST(-D36/'rhos computation'!$B$23)-EXP(D36+'rhos computation'!$B$23^2/2)*NORMSDIST(-D36/'rhos computation'!$B$23-'rhos computation'!$B$23))-Input!K36/Input!J36)</f>
        <v>6.28803881116968E-007</v>
      </c>
      <c r="F36" s="0" t="n">
        <v>-0.0972374874509925</v>
      </c>
      <c r="G36" s="0" t="n">
        <f aca="false">ABS((NORMSDIST(-F36/'rhos computation'!$B$11)-EXP(F36+'rhos computation'!$B$11^2/2)*NORMSDIST(-F36/'rhos computation'!$B$11-'rhos computation'!$B$11))-Input!M36/Input!L36)</f>
        <v>4.74403113098765E-006</v>
      </c>
    </row>
    <row r="37" customFormat="false" ht="12.5" hidden="false" customHeight="false" outlineLevel="0" collapsed="false">
      <c r="C37" s="0" t="str">
        <f aca="false">Input!A37</f>
        <v>1999Q4</v>
      </c>
      <c r="D37" s="0" t="n">
        <v>-0.0668116709296051</v>
      </c>
      <c r="E37" s="0" t="n">
        <f aca="false">ABS((NORMSDIST(-D37/'rhos computation'!$B$23)-EXP(D37+'rhos computation'!$B$23^2/2)*NORMSDIST(-D37/'rhos computation'!$B$23-'rhos computation'!$B$23))-Input!K37/Input!J37)</f>
        <v>3.01446322722998E-007</v>
      </c>
      <c r="F37" s="0" t="n">
        <v>-0.0896882601493538</v>
      </c>
      <c r="G37" s="0" t="n">
        <f aca="false">ABS((NORMSDIST(-F37/'rhos computation'!$B$11)-EXP(F37+'rhos computation'!$B$11^2/2)*NORMSDIST(-F37/'rhos computation'!$B$11-'rhos computation'!$B$11))-Input!M37/Input!L37)</f>
        <v>1.72835773470936E-011</v>
      </c>
    </row>
    <row r="38" customFormat="false" ht="12.5" hidden="false" customHeight="false" outlineLevel="0" collapsed="false">
      <c r="C38" s="0" t="str">
        <f aca="false">Input!A38</f>
        <v>2000Q1</v>
      </c>
      <c r="D38" s="0" t="n">
        <v>-0.0656400725597879</v>
      </c>
      <c r="E38" s="0" t="n">
        <f aca="false">ABS((NORMSDIST(-D38/'rhos computation'!$B$23)-EXP(D38+'rhos computation'!$B$23^2/2)*NORMSDIST(-D38/'rhos computation'!$B$23-'rhos computation'!$B$23))-Input!K38/Input!J38)</f>
        <v>9.25215646666033E-007</v>
      </c>
      <c r="F38" s="0" t="n">
        <v>-0.0987736984967255</v>
      </c>
      <c r="G38" s="0" t="n">
        <f aca="false">ABS((NORMSDIST(-F38/'rhos computation'!$B$11)-EXP(F38+'rhos computation'!$B$11^2/2)*NORMSDIST(-F38/'rhos computation'!$B$11-'rhos computation'!$B$11))-Input!M38/Input!L38)</f>
        <v>3.43866111851554E-006</v>
      </c>
    </row>
    <row r="39" customFormat="false" ht="12.5" hidden="false" customHeight="false" outlineLevel="0" collapsed="false">
      <c r="C39" s="0" t="str">
        <f aca="false">Input!A39</f>
        <v>2000Q2</v>
      </c>
      <c r="D39" s="0" t="n">
        <v>-0.0517226553387883</v>
      </c>
      <c r="E39" s="0" t="n">
        <f aca="false">ABS((NORMSDIST(-D39/'rhos computation'!$B$23)-EXP(D39+'rhos computation'!$B$23^2/2)*NORMSDIST(-D39/'rhos computation'!$B$23-'rhos computation'!$B$23))-Input!K39/Input!J39)</f>
        <v>5.79925194144071E-007</v>
      </c>
      <c r="F39" s="0" t="n">
        <v>-0.12147557806308</v>
      </c>
      <c r="G39" s="0" t="n">
        <f aca="false">ABS((NORMSDIST(-F39/'rhos computation'!$B$11)-EXP(F39+'rhos computation'!$B$11^2/2)*NORMSDIST(-F39/'rhos computation'!$B$11-'rhos computation'!$B$11))-Input!M39/Input!L39)</f>
        <v>0.00021137437921083</v>
      </c>
    </row>
    <row r="40" customFormat="false" ht="12.5" hidden="false" customHeight="false" outlineLevel="0" collapsed="false">
      <c r="C40" s="0" t="str">
        <f aca="false">Input!A40</f>
        <v>2000Q3</v>
      </c>
      <c r="D40" s="0" t="n">
        <v>-0.059922779934753</v>
      </c>
      <c r="E40" s="0" t="n">
        <f aca="false">ABS((NORMSDIST(-D40/'rhos computation'!$B$23)-EXP(D40+'rhos computation'!$B$23^2/2)*NORMSDIST(-D40/'rhos computation'!$B$23-'rhos computation'!$B$23))-Input!K40/Input!J40)</f>
        <v>2.80775643039105E-006</v>
      </c>
      <c r="F40" s="0" t="n">
        <v>-0.119550005398338</v>
      </c>
      <c r="G40" s="0" t="n">
        <f aca="false">ABS((NORMSDIST(-F40/'rhos computation'!$B$11)-EXP(F40+'rhos computation'!$B$11^2/2)*NORMSDIST(-F40/'rhos computation'!$B$11-'rhos computation'!$B$11))-Input!M40/Input!L40)</f>
        <v>4.15990725798066E-006</v>
      </c>
    </row>
    <row r="41" customFormat="false" ht="12.5" hidden="false" customHeight="false" outlineLevel="0" collapsed="false">
      <c r="C41" s="0" t="str">
        <f aca="false">Input!A41</f>
        <v>2000Q4</v>
      </c>
      <c r="D41" s="0" t="n">
        <v>-0.0605124022487987</v>
      </c>
      <c r="E41" s="0" t="n">
        <f aca="false">ABS((NORMSDIST(-D41/'rhos computation'!$B$23)-EXP(D41+'rhos computation'!$B$23^2/2)*NORMSDIST(-D41/'rhos computation'!$B$23-'rhos computation'!$B$23))-Input!K41/Input!J41)</f>
        <v>3.93770415420269E-007</v>
      </c>
      <c r="F41" s="0" t="n">
        <v>-0.117998518923755</v>
      </c>
      <c r="G41" s="0" t="n">
        <f aca="false">ABS((NORMSDIST(-F41/'rhos computation'!$B$11)-EXP(F41+'rhos computation'!$B$11^2/2)*NORMSDIST(-F41/'rhos computation'!$B$11-'rhos computation'!$B$11))-Input!M41/Input!L41)</f>
        <v>2.16925745658014E-007</v>
      </c>
    </row>
    <row r="42" customFormat="false" ht="12.5" hidden="false" customHeight="false" outlineLevel="0" collapsed="false">
      <c r="C42" s="0" t="str">
        <f aca="false">Input!A42</f>
        <v>2001Q1</v>
      </c>
      <c r="D42" s="0" t="n">
        <v>-0.0604145876911395</v>
      </c>
      <c r="E42" s="0" t="n">
        <f aca="false">ABS((NORMSDIST(-D42/'rhos computation'!$B$23)-EXP(D42+'rhos computation'!$B$23^2/2)*NORMSDIST(-D42/'rhos computation'!$B$23-'rhos computation'!$B$23))-Input!K42/Input!J42)</f>
        <v>1.88681262947021E-007</v>
      </c>
      <c r="F42" s="0" t="n">
        <v>-0.150511949205001</v>
      </c>
      <c r="G42" s="0" t="n">
        <f aca="false">ABS((NORMSDIST(-F42/'rhos computation'!$B$11)-EXP(F42+'rhos computation'!$B$11^2/2)*NORMSDIST(-F42/'rhos computation'!$B$11-'rhos computation'!$B$11))-Input!M42/Input!L42)</f>
        <v>5.60950917105618E-007</v>
      </c>
    </row>
    <row r="43" customFormat="false" ht="12.5" hidden="false" customHeight="false" outlineLevel="0" collapsed="false">
      <c r="C43" s="0" t="str">
        <f aca="false">Input!A43</f>
        <v>2001Q2</v>
      </c>
      <c r="D43" s="0" t="n">
        <v>-0.0661213290999896</v>
      </c>
      <c r="E43" s="0" t="n">
        <f aca="false">ABS((NORMSDIST(-D43/'rhos computation'!$B$23)-EXP(D43+'rhos computation'!$B$23^2/2)*NORMSDIST(-D43/'rhos computation'!$B$23-'rhos computation'!$B$23))-Input!K43/Input!J43)</f>
        <v>1.87431758918999E-007</v>
      </c>
      <c r="F43" s="0" t="n">
        <v>-0.144005812322991</v>
      </c>
      <c r="G43" s="0" t="n">
        <f aca="false">ABS((NORMSDIST(-F43/'rhos computation'!$B$11)-EXP(F43+'rhos computation'!$B$11^2/2)*NORMSDIST(-F43/'rhos computation'!$B$11-'rhos computation'!$B$11))-Input!M43/Input!L43)</f>
        <v>2.03349088734317E-007</v>
      </c>
    </row>
    <row r="44" customFormat="false" ht="12.5" hidden="false" customHeight="false" outlineLevel="0" collapsed="false">
      <c r="C44" s="0" t="str">
        <f aca="false">Input!A44</f>
        <v>2001Q3</v>
      </c>
      <c r="D44" s="0" t="n">
        <v>-0.226051312263583</v>
      </c>
      <c r="E44" s="0" t="n">
        <f aca="false">ABS((NORMSDIST(-D44/'rhos computation'!$B$23)-EXP(D44+'rhos computation'!$B$23^2/2)*NORMSDIST(-D44/'rhos computation'!$B$23-'rhos computation'!$B$23))-Input!K44/Input!J44)</f>
        <v>1.17226525264691E-007</v>
      </c>
      <c r="F44" s="0" t="n">
        <v>-0.157670885016464</v>
      </c>
      <c r="G44" s="0" t="n">
        <f aca="false">ABS((NORMSDIST(-F44/'rhos computation'!$B$11)-EXP(F44+'rhos computation'!$B$11^2/2)*NORMSDIST(-F44/'rhos computation'!$B$11-'rhos computation'!$B$11))-Input!M44/Input!L44)</f>
        <v>6.2864713865074E-007</v>
      </c>
    </row>
    <row r="45" customFormat="false" ht="12.5" hidden="false" customHeight="false" outlineLevel="0" collapsed="false">
      <c r="C45" s="0" t="str">
        <f aca="false">Input!A45</f>
        <v>2001Q4</v>
      </c>
      <c r="D45" s="0" t="n">
        <v>-0.0888808455067543</v>
      </c>
      <c r="E45" s="0" t="n">
        <f aca="false">ABS((NORMSDIST(-D45/'rhos computation'!$B$23)-EXP(D45+'rhos computation'!$B$23^2/2)*NORMSDIST(-D45/'rhos computation'!$B$23-'rhos computation'!$B$23))-Input!K45/Input!J45)</f>
        <v>7.21788033355986E-007</v>
      </c>
      <c r="F45" s="0" t="n">
        <v>-0.185229467454772</v>
      </c>
      <c r="G45" s="0" t="n">
        <f aca="false">ABS((NORMSDIST(-F45/'rhos computation'!$B$11)-EXP(F45+'rhos computation'!$B$11^2/2)*NORMSDIST(-F45/'rhos computation'!$B$11-'rhos computation'!$B$11))-Input!M45/Input!L45)</f>
        <v>3.99482251572936E-006</v>
      </c>
    </row>
    <row r="46" customFormat="false" ht="12.5" hidden="false" customHeight="false" outlineLevel="0" collapsed="false">
      <c r="C46" s="0" t="str">
        <f aca="false">Input!A46</f>
        <v>2002Q1</v>
      </c>
      <c r="D46" s="0" t="n">
        <v>-0.0729800280312625</v>
      </c>
      <c r="E46" s="0" t="n">
        <f aca="false">ABS((NORMSDIST(-D46/'rhos computation'!$B$23)-EXP(D46+'rhos computation'!$B$23^2/2)*NORMSDIST(-D46/'rhos computation'!$B$23-'rhos computation'!$B$23))-Input!K46/Input!J46)</f>
        <v>6.23500935298393E-007</v>
      </c>
      <c r="F46" s="0" t="n">
        <v>-0.187644441672005</v>
      </c>
      <c r="G46" s="0" t="n">
        <f aca="false">ABS((NORMSDIST(-F46/'rhos computation'!$B$11)-EXP(F46+'rhos computation'!$B$11^2/2)*NORMSDIST(-F46/'rhos computation'!$B$11-'rhos computation'!$B$11))-Input!M46/Input!L46)</f>
        <v>3.67830275388448E-006</v>
      </c>
    </row>
    <row r="47" customFormat="false" ht="12.5" hidden="false" customHeight="false" outlineLevel="0" collapsed="false">
      <c r="C47" s="0" t="str">
        <f aca="false">Input!A47</f>
        <v>2002Q2</v>
      </c>
      <c r="D47" s="0" t="n">
        <v>-0.0809450191640045</v>
      </c>
      <c r="E47" s="0" t="n">
        <f aca="false">ABS((NORMSDIST(-D47/'rhos computation'!$B$23)-EXP(D47+'rhos computation'!$B$23^2/2)*NORMSDIST(-D47/'rhos computation'!$B$23-'rhos computation'!$B$23))-Input!K47/Input!J47)</f>
        <v>7.08954783476545E-007</v>
      </c>
      <c r="F47" s="0" t="n">
        <v>-0.173752169364285</v>
      </c>
      <c r="G47" s="0" t="n">
        <f aca="false">ABS((NORMSDIST(-F47/'rhos computation'!$B$11)-EXP(F47+'rhos computation'!$B$11^2/2)*NORMSDIST(-F47/'rhos computation'!$B$11-'rhos computation'!$B$11))-Input!M47/Input!L47)</f>
        <v>1.60609712329673E-006</v>
      </c>
    </row>
    <row r="48" customFormat="false" ht="12.5" hidden="false" customHeight="false" outlineLevel="0" collapsed="false">
      <c r="C48" s="0" t="str">
        <f aca="false">Input!A48</f>
        <v>2002Q3</v>
      </c>
      <c r="D48" s="0" t="n">
        <v>-0.0719582681946784</v>
      </c>
      <c r="E48" s="0" t="n">
        <f aca="false">ABS((NORMSDIST(-D48/'rhos computation'!$B$23)-EXP(D48+'rhos computation'!$B$23^2/2)*NORMSDIST(-D48/'rhos computation'!$B$23-'rhos computation'!$B$23))-Input!K48/Input!J48)</f>
        <v>2.26101916925292E-007</v>
      </c>
      <c r="F48" s="0" t="n">
        <v>-0.178191362118978</v>
      </c>
      <c r="G48" s="0" t="n">
        <f aca="false">ABS((NORMSDIST(-F48/'rhos computation'!$B$11)-EXP(F48+'rhos computation'!$B$11^2/2)*NORMSDIST(-F48/'rhos computation'!$B$11-'rhos computation'!$B$11))-Input!M48/Input!L48)</f>
        <v>2.24666580886379E-006</v>
      </c>
    </row>
    <row r="49" customFormat="false" ht="12.5" hidden="false" customHeight="false" outlineLevel="0" collapsed="false">
      <c r="C49" s="0" t="str">
        <f aca="false">Input!A49</f>
        <v>2002Q4</v>
      </c>
      <c r="D49" s="0" t="n">
        <v>-0.0723803960777472</v>
      </c>
      <c r="E49" s="0" t="n">
        <f aca="false">ABS((NORMSDIST(-D49/'rhos computation'!$B$23)-EXP(D49+'rhos computation'!$B$23^2/2)*NORMSDIST(-D49/'rhos computation'!$B$23-'rhos computation'!$B$23))-Input!K49/Input!J49)</f>
        <v>6.41648522023419E-007</v>
      </c>
      <c r="F49" s="0" t="n">
        <v>-0.192024753951282</v>
      </c>
      <c r="G49" s="0" t="n">
        <f aca="false">ABS((NORMSDIST(-F49/'rhos computation'!$B$11)-EXP(F49+'rhos computation'!$B$11^2/2)*NORMSDIST(-F49/'rhos computation'!$B$11-'rhos computation'!$B$11))-Input!M49/Input!L49)</f>
        <v>2.08586601138649E-006</v>
      </c>
    </row>
    <row r="50" customFormat="false" ht="12.5" hidden="false" customHeight="false" outlineLevel="0" collapsed="false">
      <c r="C50" s="0" t="str">
        <f aca="false">Input!A50</f>
        <v>2003Q1</v>
      </c>
      <c r="D50" s="0" t="n">
        <v>-0.0774732191316026</v>
      </c>
      <c r="E50" s="0" t="n">
        <f aca="false">ABS((NORMSDIST(-D50/'rhos computation'!$B$23)-EXP(D50+'rhos computation'!$B$23^2/2)*NORMSDIST(-D50/'rhos computation'!$B$23-'rhos computation'!$B$23))-Input!K50/Input!J50)</f>
        <v>9.00397199160574E-008</v>
      </c>
      <c r="F50" s="0" t="n">
        <v>-0.16333042368018</v>
      </c>
      <c r="G50" s="0" t="n">
        <f aca="false">ABS((NORMSDIST(-F50/'rhos computation'!$B$11)-EXP(F50+'rhos computation'!$B$11^2/2)*NORMSDIST(-F50/'rhos computation'!$B$11-'rhos computation'!$B$11))-Input!M50/Input!L50)</f>
        <v>8.51520798345051E-007</v>
      </c>
    </row>
    <row r="51" customFormat="false" ht="12.5" hidden="false" customHeight="false" outlineLevel="0" collapsed="false">
      <c r="C51" s="0" t="str">
        <f aca="false">Input!A51</f>
        <v>2003Q2</v>
      </c>
      <c r="D51" s="0" t="n">
        <v>-0.0854290281143189</v>
      </c>
      <c r="E51" s="0" t="n">
        <f aca="false">ABS((NORMSDIST(-D51/'rhos computation'!$B$23)-EXP(D51+'rhos computation'!$B$23^2/2)*NORMSDIST(-D51/'rhos computation'!$B$23-'rhos computation'!$B$23))-Input!K51/Input!J51)</f>
        <v>1.2874037202959E-007</v>
      </c>
      <c r="F51" s="0" t="n">
        <v>-0.192017137463572</v>
      </c>
      <c r="G51" s="0" t="n">
        <f aca="false">ABS((NORMSDIST(-F51/'rhos computation'!$B$11)-EXP(F51+'rhos computation'!$B$11^2/2)*NORMSDIST(-F51/'rhos computation'!$B$11-'rhos computation'!$B$11))-Input!M51/Input!L51)</f>
        <v>3.62054000077605E-006</v>
      </c>
    </row>
    <row r="52" customFormat="false" ht="12.5" hidden="false" customHeight="false" outlineLevel="0" collapsed="false">
      <c r="C52" s="0" t="str">
        <f aca="false">Input!A52</f>
        <v>2003Q3</v>
      </c>
      <c r="D52" s="0" t="n">
        <v>-0.076976919886007</v>
      </c>
      <c r="E52" s="0" t="n">
        <f aca="false">ABS((NORMSDIST(-D52/'rhos computation'!$B$23)-EXP(D52+'rhos computation'!$B$23^2/2)*NORMSDIST(-D52/'rhos computation'!$B$23-'rhos computation'!$B$23))-Input!K52/Input!J52)</f>
        <v>1.69704969794904E-006</v>
      </c>
      <c r="F52" s="0" t="n">
        <v>-0.193918732245534</v>
      </c>
      <c r="G52" s="0" t="n">
        <f aca="false">ABS((NORMSDIST(-F52/'rhos computation'!$B$11)-EXP(F52+'rhos computation'!$B$11^2/2)*NORMSDIST(-F52/'rhos computation'!$B$11-'rhos computation'!$B$11))-Input!M52/Input!L52)</f>
        <v>5.22136140604368E-006</v>
      </c>
    </row>
    <row r="53" customFormat="false" ht="12.5" hidden="false" customHeight="false" outlineLevel="0" collapsed="false">
      <c r="C53" s="0" t="str">
        <f aca="false">Input!A53</f>
        <v>2003Q4</v>
      </c>
      <c r="D53" s="0" t="n">
        <v>-0.212825669190573</v>
      </c>
      <c r="E53" s="0" t="n">
        <f aca="false">ABS((NORMSDIST(-D53/'rhos computation'!$B$23)-EXP(D53+'rhos computation'!$B$23^2/2)*NORMSDIST(-D53/'rhos computation'!$B$23-'rhos computation'!$B$23))-Input!K53/Input!J53)</f>
        <v>1.86166775156815E-006</v>
      </c>
      <c r="F53" s="0" t="n">
        <v>-0.162731052728449</v>
      </c>
      <c r="G53" s="0" t="n">
        <f aca="false">ABS((NORMSDIST(-F53/'rhos computation'!$B$11)-EXP(F53+'rhos computation'!$B$11^2/2)*NORMSDIST(-F53/'rhos computation'!$B$11-'rhos computation'!$B$11))-Input!M53/Input!L53)</f>
        <v>1.33553116666574E-005</v>
      </c>
    </row>
    <row r="54" customFormat="false" ht="12.5" hidden="false" customHeight="false" outlineLevel="0" collapsed="false">
      <c r="C54" s="0" t="str">
        <f aca="false">Input!A54</f>
        <v>2004Q1</v>
      </c>
      <c r="D54" s="0" t="n">
        <v>-0.0812144510591754</v>
      </c>
      <c r="E54" s="0" t="n">
        <f aca="false">ABS((NORMSDIST(-D54/'rhos computation'!$B$23)-EXP(D54+'rhos computation'!$B$23^2/2)*NORMSDIST(-D54/'rhos computation'!$B$23-'rhos computation'!$B$23))-Input!K54/Input!J54)</f>
        <v>2.02561348203178E-006</v>
      </c>
      <c r="F54" s="0" t="n">
        <v>-0.163537644393938</v>
      </c>
      <c r="G54" s="0" t="n">
        <f aca="false">ABS((NORMSDIST(-F54/'rhos computation'!$B$11)-EXP(F54+'rhos computation'!$B$11^2/2)*NORMSDIST(-F54/'rhos computation'!$B$11-'rhos computation'!$B$11))-Input!M54/Input!L54)</f>
        <v>7.69107628328936E-006</v>
      </c>
    </row>
    <row r="55" customFormat="false" ht="12.5" hidden="false" customHeight="false" outlineLevel="0" collapsed="false">
      <c r="C55" s="0" t="str">
        <f aca="false">Input!A55</f>
        <v>2004Q2</v>
      </c>
      <c r="D55" s="0" t="n">
        <v>-0.0695629896811594</v>
      </c>
      <c r="E55" s="0" t="n">
        <f aca="false">ABS((NORMSDIST(-D55/'rhos computation'!$B$23)-EXP(D55+'rhos computation'!$B$23^2/2)*NORMSDIST(-D55/'rhos computation'!$B$23-'rhos computation'!$B$23))-Input!K55/Input!J55)</f>
        <v>3.17889978646013E-008</v>
      </c>
      <c r="F55" s="0" t="n">
        <v>-0.140875796908425</v>
      </c>
      <c r="G55" s="0" t="n">
        <f aca="false">ABS((NORMSDIST(-F55/'rhos computation'!$B$11)-EXP(F55+'rhos computation'!$B$11^2/2)*NORMSDIST(-F55/'rhos computation'!$B$11-'rhos computation'!$B$11))-Input!M55/Input!L55)</f>
        <v>2.61384276534216E-006</v>
      </c>
    </row>
    <row r="56" customFormat="false" ht="12.5" hidden="false" customHeight="false" outlineLevel="0" collapsed="false">
      <c r="C56" s="0" t="str">
        <f aca="false">Input!A56</f>
        <v>2004Q3</v>
      </c>
      <c r="D56" s="0" t="n">
        <v>-0.0545540329421293</v>
      </c>
      <c r="E56" s="0" t="n">
        <f aca="false">ABS((NORMSDIST(-D56/'rhos computation'!$B$23)-EXP(D56+'rhos computation'!$B$23^2/2)*NORMSDIST(-D56/'rhos computation'!$B$23-'rhos computation'!$B$23))-Input!K56/Input!J56)</f>
        <v>1.71217541514168E-006</v>
      </c>
      <c r="F56" s="0" t="n">
        <v>-0.133677857776233</v>
      </c>
      <c r="G56" s="0" t="n">
        <f aca="false">ABS((NORMSDIST(-F56/'rhos computation'!$B$11)-EXP(F56+'rhos computation'!$B$11^2/2)*NORMSDIST(-F56/'rhos computation'!$B$11-'rhos computation'!$B$11))-Input!M56/Input!L56)</f>
        <v>1.29319316783116E-005</v>
      </c>
    </row>
    <row r="57" customFormat="false" ht="12.5" hidden="false" customHeight="false" outlineLevel="0" collapsed="false">
      <c r="C57" s="0" t="str">
        <f aca="false">Input!A57</f>
        <v>2004Q4</v>
      </c>
      <c r="D57" s="0" t="n">
        <v>-0.0645414472189021</v>
      </c>
      <c r="E57" s="0" t="n">
        <f aca="false">ABS((NORMSDIST(-D57/'rhos computation'!$B$23)-EXP(D57+'rhos computation'!$B$23^2/2)*NORMSDIST(-D57/'rhos computation'!$B$23-'rhos computation'!$B$23))-Input!K57/Input!J57)</f>
        <v>3.88335521517291E-007</v>
      </c>
      <c r="F57" s="0" t="n">
        <v>-0.139463055531587</v>
      </c>
      <c r="G57" s="0" t="n">
        <f aca="false">ABS((NORMSDIST(-F57/'rhos computation'!$B$11)-EXP(F57+'rhos computation'!$B$11^2/2)*NORMSDIST(-F57/'rhos computation'!$B$11-'rhos computation'!$B$11))-Input!M57/Input!L57)</f>
        <v>2.56590994937578E-006</v>
      </c>
    </row>
    <row r="58" customFormat="false" ht="12.5" hidden="false" customHeight="false" outlineLevel="0" collapsed="false">
      <c r="C58" s="0" t="str">
        <f aca="false">Input!A58</f>
        <v>2005Q1</v>
      </c>
      <c r="D58" s="0" t="n">
        <v>-0.0534665435217793</v>
      </c>
      <c r="E58" s="0" t="n">
        <f aca="false">ABS((NORMSDIST(-D58/'rhos computation'!$B$23)-EXP(D58+'rhos computation'!$B$23^2/2)*NORMSDIST(-D58/'rhos computation'!$B$23-'rhos computation'!$B$23))-Input!K58/Input!J58)</f>
        <v>1.97912410093704E-006</v>
      </c>
      <c r="F58" s="0" t="n">
        <v>-0.138100648599084</v>
      </c>
      <c r="G58" s="0" t="n">
        <f aca="false">ABS((NORMSDIST(-F58/'rhos computation'!$B$11)-EXP(F58+'rhos computation'!$B$11^2/2)*NORMSDIST(-F58/'rhos computation'!$B$11-'rhos computation'!$B$11))-Input!M58/Input!L58)</f>
        <v>4.36017039340264E-006</v>
      </c>
    </row>
    <row r="59" customFormat="false" ht="12.5" hidden="false" customHeight="false" outlineLevel="0" collapsed="false">
      <c r="C59" s="0" t="str">
        <f aca="false">Input!A59</f>
        <v>2005Q2</v>
      </c>
      <c r="D59" s="0" t="n">
        <v>-0.0476148908068098</v>
      </c>
      <c r="E59" s="0" t="n">
        <f aca="false">ABS((NORMSDIST(-D59/'rhos computation'!$B$23)-EXP(D59+'rhos computation'!$B$23^2/2)*NORMSDIST(-D59/'rhos computation'!$B$23-'rhos computation'!$B$23))-Input!K59/Input!J59)</f>
        <v>2.91855604989122E-007</v>
      </c>
      <c r="F59" s="0" t="n">
        <v>-0.129685053290343</v>
      </c>
      <c r="G59" s="0" t="n">
        <f aca="false">ABS((NORMSDIST(-F59/'rhos computation'!$B$11)-EXP(F59+'rhos computation'!$B$11^2/2)*NORMSDIST(-F59/'rhos computation'!$B$11-'rhos computation'!$B$11))-Input!M59/Input!L59)</f>
        <v>4.63008904336149E-006</v>
      </c>
    </row>
    <row r="60" customFormat="false" ht="12.5" hidden="false" customHeight="false" outlineLevel="0" collapsed="false">
      <c r="C60" s="0" t="str">
        <f aca="false">Input!A60</f>
        <v>2005Q3</v>
      </c>
      <c r="D60" s="0" t="n">
        <v>-0.0467156278521726</v>
      </c>
      <c r="E60" s="0" t="n">
        <f aca="false">ABS((NORMSDIST(-D60/'rhos computation'!$B$23)-EXP(D60+'rhos computation'!$B$23^2/2)*NORMSDIST(-D60/'rhos computation'!$B$23-'rhos computation'!$B$23))-Input!K60/Input!J60)</f>
        <v>4.89424722624476E-008</v>
      </c>
      <c r="F60" s="0" t="n">
        <v>-0.14159040166194</v>
      </c>
      <c r="G60" s="0" t="n">
        <f aca="false">ABS((NORMSDIST(-F60/'rhos computation'!$B$11)-EXP(F60+'rhos computation'!$B$11^2/2)*NORMSDIST(-F60/'rhos computation'!$B$11-'rhos computation'!$B$11))-Input!M60/Input!L60)</f>
        <v>4.87270234234005E-006</v>
      </c>
    </row>
    <row r="61" customFormat="false" ht="12.5" hidden="false" customHeight="false" outlineLevel="0" collapsed="false">
      <c r="C61" s="0" t="str">
        <f aca="false">Input!A61</f>
        <v>2005Q4</v>
      </c>
      <c r="D61" s="0" t="n">
        <v>-0.035634838141862</v>
      </c>
      <c r="E61" s="0" t="n">
        <f aca="false">ABS((NORMSDIST(-D61/'rhos computation'!$B$23)-EXP(D61+'rhos computation'!$B$23^2/2)*NORMSDIST(-D61/'rhos computation'!$B$23-'rhos computation'!$B$23))-Input!K61/Input!J61)</f>
        <v>9.34722855366887E-009</v>
      </c>
      <c r="F61" s="0" t="n">
        <v>-0.0725229817068843</v>
      </c>
      <c r="G61" s="0" t="n">
        <f aca="false">ABS((NORMSDIST(-F61/'rhos computation'!$B$11)-EXP(F61+'rhos computation'!$B$11^2/2)*NORMSDIST(-F61/'rhos computation'!$B$11-'rhos computation'!$B$11))-Input!M61/Input!L61)</f>
        <v>1.36237302634373E-005</v>
      </c>
    </row>
    <row r="62" customFormat="false" ht="12.5" hidden="false" customHeight="false" outlineLevel="0" collapsed="false">
      <c r="C62" s="0" t="str">
        <f aca="false">Input!A62</f>
        <v>2006Q1</v>
      </c>
      <c r="D62" s="0" t="n">
        <v>-0.0535642061045425</v>
      </c>
      <c r="E62" s="0" t="n">
        <f aca="false">ABS((NORMSDIST(-D62/'rhos computation'!$B$23)-EXP(D62+'rhos computation'!$B$23^2/2)*NORMSDIST(-D62/'rhos computation'!$B$23-'rhos computation'!$B$23))-Input!K62/Input!J62)</f>
        <v>3.07064487323205E-007</v>
      </c>
      <c r="F62" s="0" t="n">
        <v>-0.131683421375055</v>
      </c>
      <c r="G62" s="0" t="n">
        <f aca="false">ABS((NORMSDIST(-F62/'rhos computation'!$B$11)-EXP(F62+'rhos computation'!$B$11^2/2)*NORMSDIST(-F62/'rhos computation'!$B$11-'rhos computation'!$B$11))-Input!M62/Input!L62)</f>
        <v>3.28697970652936E-006</v>
      </c>
    </row>
    <row r="63" customFormat="false" ht="12.5" hidden="false" customHeight="false" outlineLevel="0" collapsed="false">
      <c r="C63" s="0" t="str">
        <f aca="false">Input!A63</f>
        <v>2006Q2</v>
      </c>
      <c r="D63" s="0" t="n">
        <v>-0.053306729312145</v>
      </c>
      <c r="E63" s="0" t="n">
        <f aca="false">ABS((NORMSDIST(-D63/'rhos computation'!$B$23)-EXP(D63+'rhos computation'!$B$23^2/2)*NORMSDIST(-D63/'rhos computation'!$B$23-'rhos computation'!$B$23))-Input!K63/Input!J63)</f>
        <v>6.47771600185976E-007</v>
      </c>
      <c r="F63" s="0" t="n">
        <v>-0.10316760708397</v>
      </c>
      <c r="G63" s="0" t="n">
        <f aca="false">ABS((NORMSDIST(-F63/'rhos computation'!$B$11)-EXP(F63+'rhos computation'!$B$11^2/2)*NORMSDIST(-F63/'rhos computation'!$B$11-'rhos computation'!$B$11))-Input!M63/Input!L63)</f>
        <v>5.22989384114936E-006</v>
      </c>
    </row>
    <row r="64" customFormat="false" ht="12.5" hidden="false" customHeight="false" outlineLevel="0" collapsed="false">
      <c r="C64" s="0" t="str">
        <f aca="false">Input!A64</f>
        <v>2006Q3</v>
      </c>
      <c r="D64" s="0" t="n">
        <v>-0.0549008902122557</v>
      </c>
      <c r="E64" s="0" t="n">
        <f aca="false">ABS((NORMSDIST(-D64/'rhos computation'!$B$23)-EXP(D64+'rhos computation'!$B$23^2/2)*NORMSDIST(-D64/'rhos computation'!$B$23-'rhos computation'!$B$23))-Input!K64/Input!J64)</f>
        <v>7.84134062604969E-007</v>
      </c>
      <c r="F64" s="0" t="n">
        <v>-0.149739462449479</v>
      </c>
      <c r="G64" s="0" t="n">
        <f aca="false">ABS((NORMSDIST(-F64/'rhos computation'!$B$11)-EXP(F64+'rhos computation'!$B$11^2/2)*NORMSDIST(-F64/'rhos computation'!$B$11-'rhos computation'!$B$11))-Input!M64/Input!L64)</f>
        <v>7.0394269335583E-006</v>
      </c>
    </row>
    <row r="65" customFormat="false" ht="12.5" hidden="false" customHeight="false" outlineLevel="0" collapsed="false">
      <c r="C65" s="0" t="str">
        <f aca="false">Input!A65</f>
        <v>2006Q4</v>
      </c>
      <c r="D65" s="0" t="n">
        <v>-0.0602646800353233</v>
      </c>
      <c r="E65" s="0" t="n">
        <f aca="false">ABS((NORMSDIST(-D65/'rhos computation'!$B$23)-EXP(D65+'rhos computation'!$B$23^2/2)*NORMSDIST(-D65/'rhos computation'!$B$23-'rhos computation'!$B$23))-Input!K65/Input!J65)</f>
        <v>1.85996448957837E-007</v>
      </c>
      <c r="F65" s="0" t="n">
        <v>-0.115691585268892</v>
      </c>
      <c r="G65" s="0" t="n">
        <f aca="false">ABS((NORMSDIST(-F65/'rhos computation'!$B$11)-EXP(F65+'rhos computation'!$B$11^2/2)*NORMSDIST(-F65/'rhos computation'!$B$11-'rhos computation'!$B$11))-Input!M65/Input!L65)</f>
        <v>8.83511090347955E-006</v>
      </c>
    </row>
    <row r="66" customFormat="false" ht="12.5" hidden="false" customHeight="false" outlineLevel="0" collapsed="false">
      <c r="C66" s="0" t="str">
        <f aca="false">Input!A66</f>
        <v>2007Q1</v>
      </c>
      <c r="D66" s="0" t="n">
        <v>-0.0756234786032481</v>
      </c>
      <c r="E66" s="0" t="n">
        <f aca="false">ABS((NORMSDIST(-D66/'rhos computation'!$B$23)-EXP(D66+'rhos computation'!$B$23^2/2)*NORMSDIST(-D66/'rhos computation'!$B$23-'rhos computation'!$B$23))-Input!K66/Input!J66)</f>
        <v>1.06359495465058E-006</v>
      </c>
      <c r="F66" s="0" t="n">
        <v>-0.189006158530724</v>
      </c>
      <c r="G66" s="0" t="n">
        <f aca="false">ABS((NORMSDIST(-F66/'rhos computation'!$B$11)-EXP(F66+'rhos computation'!$B$11^2/2)*NORMSDIST(-F66/'rhos computation'!$B$11-'rhos computation'!$B$11))-Input!M66/Input!L66)</f>
        <v>6.7190355168556E-007</v>
      </c>
    </row>
    <row r="67" customFormat="false" ht="12.5" hidden="false" customHeight="false" outlineLevel="0" collapsed="false">
      <c r="C67" s="0" t="str">
        <f aca="false">Input!A67</f>
        <v>2007Q2</v>
      </c>
      <c r="D67" s="0" t="n">
        <v>-0.0861566910698906</v>
      </c>
      <c r="E67" s="0" t="n">
        <f aca="false">ABS((NORMSDIST(-D67/'rhos computation'!$B$23)-EXP(D67+'rhos computation'!$B$23^2/2)*NORMSDIST(-D67/'rhos computation'!$B$23-'rhos computation'!$B$23))-Input!K67/Input!J67)</f>
        <v>3.86531222390518E-007</v>
      </c>
      <c r="F67" s="0" t="n">
        <v>-0.157357812323612</v>
      </c>
      <c r="G67" s="0" t="n">
        <f aca="false">ABS((NORMSDIST(-F67/'rhos computation'!$B$11)-EXP(F67+'rhos computation'!$B$11^2/2)*NORMSDIST(-F67/'rhos computation'!$B$11-'rhos computation'!$B$11))-Input!M67/Input!L67)</f>
        <v>4.37990700588586E-006</v>
      </c>
    </row>
    <row r="68" customFormat="false" ht="12.5" hidden="false" customHeight="false" outlineLevel="0" collapsed="false">
      <c r="C68" s="0" t="str">
        <f aca="false">Input!A68</f>
        <v>2007Q3</v>
      </c>
      <c r="D68" s="0" t="n">
        <v>-0.0955795232422235</v>
      </c>
      <c r="E68" s="0" t="n">
        <f aca="false">ABS((NORMSDIST(-D68/'rhos computation'!$B$23)-EXP(D68+'rhos computation'!$B$23^2/2)*NORMSDIST(-D68/'rhos computation'!$B$23-'rhos computation'!$B$23))-Input!K68/Input!J68)</f>
        <v>3.96104398087127E-007</v>
      </c>
      <c r="F68" s="0" t="n">
        <v>-0.209898143370248</v>
      </c>
      <c r="G68" s="0" t="n">
        <f aca="false">ABS((NORMSDIST(-F68/'rhos computation'!$B$11)-EXP(F68+'rhos computation'!$B$11^2/2)*NORMSDIST(-F68/'rhos computation'!$B$11-'rhos computation'!$B$11))-Input!M68/Input!L68)</f>
        <v>4.10026775360395E-006</v>
      </c>
    </row>
    <row r="69" customFormat="false" ht="12.5" hidden="false" customHeight="false" outlineLevel="0" collapsed="false">
      <c r="C69" s="0" t="str">
        <f aca="false">Input!A69</f>
        <v>2007Q4</v>
      </c>
      <c r="D69" s="0" t="n">
        <v>-0.158946481747052</v>
      </c>
      <c r="E69" s="0" t="n">
        <f aca="false">ABS((NORMSDIST(-D69/'rhos computation'!$B$23)-EXP(D69+'rhos computation'!$B$23^2/2)*NORMSDIST(-D69/'rhos computation'!$B$23-'rhos computation'!$B$23))-Input!K69/Input!J69)</f>
        <v>1.60284357980656E-007</v>
      </c>
      <c r="F69" s="0" t="n">
        <v>-0.198695438938047</v>
      </c>
      <c r="G69" s="0" t="n">
        <f aca="false">ABS((NORMSDIST(-F69/'rhos computation'!$B$11)-EXP(F69+'rhos computation'!$B$11^2/2)*NORMSDIST(-F69/'rhos computation'!$B$11-'rhos computation'!$B$11))-Input!M69/Input!L69)</f>
        <v>7.42108524842688E-006</v>
      </c>
    </row>
    <row r="70" customFormat="false" ht="12.5" hidden="false" customHeight="false" outlineLevel="0" collapsed="false">
      <c r="C70" s="0" t="str">
        <f aca="false">Input!A70</f>
        <v>2008Q1</v>
      </c>
      <c r="D70" s="0" t="n">
        <v>-0.263147295393547</v>
      </c>
      <c r="E70" s="0" t="n">
        <f aca="false">ABS((NORMSDIST(-D70/'rhos computation'!$B$23)-EXP(D70+'rhos computation'!$B$23^2/2)*NORMSDIST(-D70/'rhos computation'!$B$23-'rhos computation'!$B$23))-Input!K70/Input!J70)</f>
        <v>1.0471870513229E-006</v>
      </c>
      <c r="F70" s="0" t="n">
        <v>-0.299762281184807</v>
      </c>
      <c r="G70" s="0" t="n">
        <f aca="false">ABS((NORMSDIST(-F70/'rhos computation'!$B$11)-EXP(F70+'rhos computation'!$B$11^2/2)*NORMSDIST(-F70/'rhos computation'!$B$11-'rhos computation'!$B$11))-Input!M70/Input!L70)</f>
        <v>3.45450926212409E-005</v>
      </c>
    </row>
    <row r="71" customFormat="false" ht="12.5" hidden="false" customHeight="false" outlineLevel="0" collapsed="false">
      <c r="C71" s="0" t="str">
        <f aca="false">Input!A71</f>
        <v>2008Q2</v>
      </c>
      <c r="D71" s="0" t="n">
        <v>-0.311158565366372</v>
      </c>
      <c r="E71" s="0" t="n">
        <f aca="false">ABS((NORMSDIST(-D71/'rhos computation'!$B$23)-EXP(D71+'rhos computation'!$B$23^2/2)*NORMSDIST(-D71/'rhos computation'!$B$23-'rhos computation'!$B$23))-Input!K71/Input!J71)</f>
        <v>2.32121684595743E-007</v>
      </c>
      <c r="F71" s="0" t="n">
        <v>-0.376297661425561</v>
      </c>
      <c r="G71" s="0" t="n">
        <f aca="false">ABS((NORMSDIST(-F71/'rhos computation'!$B$11)-EXP(F71+'rhos computation'!$B$11^2/2)*NORMSDIST(-F71/'rhos computation'!$B$11-'rhos computation'!$B$11))-Input!M71/Input!L71)</f>
        <v>2.54960288714745E-007</v>
      </c>
    </row>
    <row r="72" customFormat="false" ht="12.5" hidden="false" customHeight="false" outlineLevel="0" collapsed="false">
      <c r="C72" s="0" t="str">
        <f aca="false">Input!A72</f>
        <v>2008Q3</v>
      </c>
      <c r="D72" s="0" t="n">
        <v>-0.381063902908314</v>
      </c>
      <c r="E72" s="0" t="n">
        <f aca="false">ABS((NORMSDIST(-D72/'rhos computation'!$B$23)-EXP(D72+'rhos computation'!$B$23^2/2)*NORMSDIST(-D72/'rhos computation'!$B$23-'rhos computation'!$B$23))-Input!K72/Input!J72)</f>
        <v>8.69099109013227E-007</v>
      </c>
      <c r="F72" s="0" t="n">
        <v>-0.398514166433989</v>
      </c>
      <c r="G72" s="0" t="n">
        <f aca="false">ABS((NORMSDIST(-F72/'rhos computation'!$B$11)-EXP(F72+'rhos computation'!$B$11^2/2)*NORMSDIST(-F72/'rhos computation'!$B$11-'rhos computation'!$B$11))-Input!M72/Input!L72)</f>
        <v>1.48889638107441E-006</v>
      </c>
    </row>
    <row r="73" customFormat="false" ht="12.5" hidden="false" customHeight="false" outlineLevel="0" collapsed="false">
      <c r="C73" s="0" t="str">
        <f aca="false">Input!A73</f>
        <v>2008Q4</v>
      </c>
      <c r="D73" s="0" t="n">
        <v>-0.280639339782819</v>
      </c>
      <c r="E73" s="0" t="n">
        <f aca="false">ABS((NORMSDIST(-D73/'rhos computation'!$B$23)-EXP(D73+'rhos computation'!$B$23^2/2)*NORMSDIST(-D73/'rhos computation'!$B$23-'rhos computation'!$B$23))-Input!K73/Input!J73)</f>
        <v>5.89237277220933E-007</v>
      </c>
      <c r="F73" s="0" t="n">
        <v>-0.591677286307281</v>
      </c>
      <c r="G73" s="0" t="n">
        <f aca="false">ABS((NORMSDIST(-F73/'rhos computation'!$B$11)-EXP(F73+'rhos computation'!$B$11^2/2)*NORMSDIST(-F73/'rhos computation'!$B$11-'rhos computation'!$B$11))-Input!M73/Input!L73)</f>
        <v>1.53603734692753E-006</v>
      </c>
    </row>
    <row r="74" customFormat="false" ht="12.5" hidden="false" customHeight="false" outlineLevel="0" collapsed="false">
      <c r="C74" s="0" t="str">
        <f aca="false">Input!A74</f>
        <v>2009Q1</v>
      </c>
      <c r="D74" s="0" t="n">
        <v>-0.265207284754931</v>
      </c>
      <c r="E74" s="0" t="n">
        <f aca="false">ABS((NORMSDIST(-D74/'rhos computation'!$B$23)-EXP(D74+'rhos computation'!$B$23^2/2)*NORMSDIST(-D74/'rhos computation'!$B$23-'rhos computation'!$B$23))-Input!K74/Input!J74)</f>
        <v>2.81373943256114E-007</v>
      </c>
      <c r="F74" s="0" t="n">
        <v>-0.390703784880321</v>
      </c>
      <c r="G74" s="0" t="n">
        <f aca="false">ABS((NORMSDIST(-F74/'rhos computation'!$B$11)-EXP(F74+'rhos computation'!$B$11^2/2)*NORMSDIST(-F74/'rhos computation'!$B$11-'rhos computation'!$B$11))-Input!M74/Input!L74)</f>
        <v>1.4199884618149E-006</v>
      </c>
    </row>
    <row r="75" customFormat="false" ht="12.5" hidden="false" customHeight="false" outlineLevel="0" collapsed="false">
      <c r="C75" s="0" t="str">
        <f aca="false">Input!A75</f>
        <v>2009Q2</v>
      </c>
      <c r="D75" s="0" t="n">
        <v>-0.315292377454555</v>
      </c>
      <c r="E75" s="0" t="n">
        <f aca="false">ABS((NORMSDIST(-D75/'rhos computation'!$B$23)-EXP(D75+'rhos computation'!$B$23^2/2)*NORMSDIST(-D75/'rhos computation'!$B$23-'rhos computation'!$B$23))-Input!K75/Input!J75)</f>
        <v>7.59402679628707E-008</v>
      </c>
      <c r="F75" s="0" t="n">
        <v>-0.472381390162843</v>
      </c>
      <c r="G75" s="0" t="n">
        <f aca="false">ABS((NORMSDIST(-F75/'rhos computation'!$B$11)-EXP(F75+'rhos computation'!$B$11^2/2)*NORMSDIST(-F75/'rhos computation'!$B$11-'rhos computation'!$B$11))-Input!M75/Input!L75)</f>
        <v>1.2448044373059E-006</v>
      </c>
    </row>
    <row r="76" customFormat="false" ht="12.5" hidden="false" customHeight="false" outlineLevel="0" collapsed="false">
      <c r="C76" s="0" t="str">
        <f aca="false">Input!A76</f>
        <v>2009Q3</v>
      </c>
      <c r="D76" s="0" t="n">
        <v>-0.290527884011236</v>
      </c>
      <c r="E76" s="0" t="n">
        <f aca="false">ABS((NORMSDIST(-D76/'rhos computation'!$B$23)-EXP(D76+'rhos computation'!$B$23^2/2)*NORMSDIST(-D76/'rhos computation'!$B$23-'rhos computation'!$B$23))-Input!K76/Input!J76)</f>
        <v>3.37091704050163E-007</v>
      </c>
      <c r="F76" s="0" t="n">
        <v>-0.483726478995132</v>
      </c>
      <c r="G76" s="0" t="n">
        <f aca="false">ABS((NORMSDIST(-F76/'rhos computation'!$B$11)-EXP(F76+'rhos computation'!$B$11^2/2)*NORMSDIST(-F76/'rhos computation'!$B$11-'rhos computation'!$B$11))-Input!M76/Input!L76)</f>
        <v>6.08799808710092E-006</v>
      </c>
    </row>
    <row r="77" customFormat="false" ht="12.5" hidden="false" customHeight="false" outlineLevel="0" collapsed="false">
      <c r="C77" s="0" t="str">
        <f aca="false">Input!A77</f>
        <v>2009Q4</v>
      </c>
      <c r="D77" s="0" t="n">
        <v>-0.306587211022067</v>
      </c>
      <c r="E77" s="0" t="n">
        <f aca="false">ABS((NORMSDIST(-D77/'rhos computation'!$B$23)-EXP(D77+'rhos computation'!$B$23^2/2)*NORMSDIST(-D77/'rhos computation'!$B$23-'rhos computation'!$B$23))-Input!K77/Input!J77)</f>
        <v>3.18818236699769E-007</v>
      </c>
      <c r="F77" s="0" t="n">
        <v>-0.546666161942413</v>
      </c>
      <c r="G77" s="0" t="n">
        <f aca="false">ABS((NORMSDIST(-F77/'rhos computation'!$B$11)-EXP(F77+'rhos computation'!$B$11^2/2)*NORMSDIST(-F77/'rhos computation'!$B$11-'rhos computation'!$B$11))-Input!M77/Input!L77)</f>
        <v>4.34224251366633E-006</v>
      </c>
    </row>
    <row r="78" customFormat="false" ht="12.5" hidden="false" customHeight="false" outlineLevel="0" collapsed="false">
      <c r="C78" s="0" t="str">
        <f aca="false">Input!A78</f>
        <v>2010Q1</v>
      </c>
      <c r="D78" s="0" t="n">
        <v>-0.248026883602357</v>
      </c>
      <c r="E78" s="0" t="n">
        <f aca="false">ABS((NORMSDIST(-D78/'rhos computation'!$B$23)-EXP(D78+'rhos computation'!$B$23^2/2)*NORMSDIST(-D78/'rhos computation'!$B$23-'rhos computation'!$B$23))-Input!K78/Input!J78)</f>
        <v>5.38381623088613E-007</v>
      </c>
      <c r="F78" s="0" t="n">
        <v>-0.444575738434129</v>
      </c>
      <c r="G78" s="0" t="n">
        <f aca="false">ABS((NORMSDIST(-F78/'rhos computation'!$B$11)-EXP(F78+'rhos computation'!$B$11^2/2)*NORMSDIST(-F78/'rhos computation'!$B$11-'rhos computation'!$B$11))-Input!M78/Input!L78)</f>
        <v>1.58671117712061E-005</v>
      </c>
    </row>
    <row r="79" customFormat="false" ht="12.5" hidden="false" customHeight="false" outlineLevel="0" collapsed="false">
      <c r="C79" s="0" t="str">
        <f aca="false">Input!A79</f>
        <v>2010Q2</v>
      </c>
      <c r="D79" s="0" t="n">
        <v>-0.21617195822655</v>
      </c>
      <c r="E79" s="0" t="n">
        <f aca="false">ABS((NORMSDIST(-D79/'rhos computation'!$B$23)-EXP(D79+'rhos computation'!$B$23^2/2)*NORMSDIST(-D79/'rhos computation'!$B$23-'rhos computation'!$B$23))-Input!K79/Input!J79)</f>
        <v>3.01031742033775E-008</v>
      </c>
      <c r="F79" s="0" t="n">
        <v>-0.444058194165844</v>
      </c>
      <c r="G79" s="0" t="n">
        <f aca="false">ABS((NORMSDIST(-F79/'rhos computation'!$B$11)-EXP(F79+'rhos computation'!$B$11^2/2)*NORMSDIST(-F79/'rhos computation'!$B$11-'rhos computation'!$B$11))-Input!M79/Input!L79)</f>
        <v>6.40361687359592E-006</v>
      </c>
    </row>
    <row r="80" customFormat="false" ht="12.5" hidden="false" customHeight="false" outlineLevel="0" collapsed="false">
      <c r="C80" s="0" t="str">
        <f aca="false">Input!A80</f>
        <v>2010Q3</v>
      </c>
      <c r="D80" s="0" t="n">
        <v>-0.196947261907659</v>
      </c>
      <c r="E80" s="0" t="n">
        <f aca="false">ABS((NORMSDIST(-D80/'rhos computation'!$B$23)-EXP(D80+'rhos computation'!$B$23^2/2)*NORMSDIST(-D80/'rhos computation'!$B$23-'rhos computation'!$B$23))-Input!K80/Input!J80)</f>
        <v>1.05404054989711E-006</v>
      </c>
      <c r="F80" s="0" t="n">
        <v>-0.441647985572461</v>
      </c>
      <c r="G80" s="0" t="n">
        <f aca="false">ABS((NORMSDIST(-F80/'rhos computation'!$B$11)-EXP(F80+'rhos computation'!$B$11^2/2)*NORMSDIST(-F80/'rhos computation'!$B$11-'rhos computation'!$B$11))-Input!M80/Input!L80)</f>
        <v>8.24421003686737E-009</v>
      </c>
    </row>
    <row r="81" customFormat="false" ht="12.5" hidden="false" customHeight="false" outlineLevel="0" collapsed="false">
      <c r="C81" s="0" t="str">
        <f aca="false">Input!A81</f>
        <v>2010Q4</v>
      </c>
      <c r="D81" s="0" t="n">
        <v>-0.215873077484242</v>
      </c>
      <c r="E81" s="0" t="n">
        <f aca="false">ABS((NORMSDIST(-D81/'rhos computation'!$B$23)-EXP(D81+'rhos computation'!$B$23^2/2)*NORMSDIST(-D81/'rhos computation'!$B$23-'rhos computation'!$B$23))-Input!K81/Input!J81)</f>
        <v>2.12009126004942E-007</v>
      </c>
      <c r="F81" s="0" t="n">
        <v>-0.436650705635249</v>
      </c>
      <c r="G81" s="0" t="n">
        <f aca="false">ABS((NORMSDIST(-F81/'rhos computation'!$B$11)-EXP(F81+'rhos computation'!$B$11^2/2)*NORMSDIST(-F81/'rhos computation'!$B$11-'rhos computation'!$B$11))-Input!M81/Input!L81)</f>
        <v>9.58767492675872E-007</v>
      </c>
    </row>
    <row r="82" customFormat="false" ht="12.5" hidden="false" customHeight="false" outlineLevel="0" collapsed="false">
      <c r="C82" s="0" t="str">
        <f aca="false">Input!A82</f>
        <v>2011Q1</v>
      </c>
      <c r="D82" s="0" t="n">
        <v>-0.182259230892369</v>
      </c>
      <c r="E82" s="0" t="n">
        <f aca="false">ABS((NORMSDIST(-D82/'rhos computation'!$B$23)-EXP(D82+'rhos computation'!$B$23^2/2)*NORMSDIST(-D82/'rhos computation'!$B$23-'rhos computation'!$B$23))-Input!K82/Input!J82)</f>
        <v>2.76835512735829E-007</v>
      </c>
      <c r="F82" s="0" t="n">
        <v>-0.388554119996251</v>
      </c>
      <c r="G82" s="0" t="n">
        <f aca="false">ABS((NORMSDIST(-F82/'rhos computation'!$B$11)-EXP(F82+'rhos computation'!$B$11^2/2)*NORMSDIST(-F82/'rhos computation'!$B$11-'rhos computation'!$B$11))-Input!M82/Input!L82)</f>
        <v>9.79368450504392E-007</v>
      </c>
    </row>
    <row r="83" customFormat="false" ht="12.5" hidden="false" customHeight="false" outlineLevel="0" collapsed="false">
      <c r="C83" s="0" t="str">
        <f aca="false">Input!A83</f>
        <v>2011Q2</v>
      </c>
      <c r="D83" s="0" t="n">
        <v>-0.174238757153163</v>
      </c>
      <c r="E83" s="0" t="n">
        <f aca="false">ABS((NORMSDIST(-D83/'rhos computation'!$B$23)-EXP(D83+'rhos computation'!$B$23^2/2)*NORMSDIST(-D83/'rhos computation'!$B$23-'rhos computation'!$B$23))-Input!K83/Input!J83)</f>
        <v>6.07872561286804E-007</v>
      </c>
      <c r="F83" s="0" t="n">
        <v>-0.350204406453501</v>
      </c>
      <c r="G83" s="0" t="n">
        <f aca="false">ABS((NORMSDIST(-F83/'rhos computation'!$B$11)-EXP(F83+'rhos computation'!$B$11^2/2)*NORMSDIST(-F83/'rhos computation'!$B$11-'rhos computation'!$B$11))-Input!M83/Input!L83)</f>
        <v>8.00028107372786E-007</v>
      </c>
    </row>
    <row r="84" customFormat="false" ht="12.5" hidden="false" customHeight="false" outlineLevel="0" collapsed="false">
      <c r="C84" s="0" t="str">
        <f aca="false">Input!A84</f>
        <v>2011Q3</v>
      </c>
      <c r="D84" s="0" t="n">
        <v>-0.159957533103845</v>
      </c>
      <c r="E84" s="0" t="n">
        <f aca="false">ABS((NORMSDIST(-D84/'rhos computation'!$B$23)-EXP(D84+'rhos computation'!$B$23^2/2)*NORMSDIST(-D84/'rhos computation'!$B$23-'rhos computation'!$B$23))-Input!K84/Input!J84)</f>
        <v>1.11845643058217E-006</v>
      </c>
      <c r="F84" s="0" t="n">
        <v>-0.318793268330846</v>
      </c>
      <c r="G84" s="0" t="n">
        <f aca="false">ABS((NORMSDIST(-F84/'rhos computation'!$B$11)-EXP(F84+'rhos computation'!$B$11^2/2)*NORMSDIST(-F84/'rhos computation'!$B$11-'rhos computation'!$B$11))-Input!M84/Input!L84)</f>
        <v>6.0457409702952E-006</v>
      </c>
    </row>
    <row r="85" customFormat="false" ht="12.5" hidden="false" customHeight="false" outlineLevel="0" collapsed="false">
      <c r="C85" s="0" t="str">
        <f aca="false">Input!A85</f>
        <v>2011Q4</v>
      </c>
      <c r="D85" s="0" t="n">
        <v>-0.145376642377257</v>
      </c>
      <c r="E85" s="0" t="n">
        <f aca="false">ABS((NORMSDIST(-D85/'rhos computation'!$B$23)-EXP(D85+'rhos computation'!$B$23^2/2)*NORMSDIST(-D85/'rhos computation'!$B$23-'rhos computation'!$B$23))-Input!K85/Input!J85)</f>
        <v>1.58137612144005E-007</v>
      </c>
      <c r="F85" s="0" t="n">
        <v>-0.310075985292431</v>
      </c>
      <c r="G85" s="0" t="n">
        <f aca="false">ABS((NORMSDIST(-F85/'rhos computation'!$B$11)-EXP(F85+'rhos computation'!$B$11^2/2)*NORMSDIST(-F85/'rhos computation'!$B$11-'rhos computation'!$B$11))-Input!M85/Input!L85)</f>
        <v>9.15315318261722E-006</v>
      </c>
    </row>
    <row r="86" customFormat="false" ht="12.5" hidden="false" customHeight="false" outlineLevel="0" collapsed="false">
      <c r="C86" s="0" t="str">
        <f aca="false">Input!A86</f>
        <v>2012Q1</v>
      </c>
      <c r="D86" s="0" t="n">
        <v>-0.146769059649231</v>
      </c>
      <c r="E86" s="0" t="n">
        <f aca="false">ABS((NORMSDIST(-D86/'rhos computation'!$B$23)-EXP(D86+'rhos computation'!$B$23^2/2)*NORMSDIST(-D86/'rhos computation'!$B$23-'rhos computation'!$B$23))-Input!K86/Input!J86)</f>
        <v>4.29020091369248E-007</v>
      </c>
      <c r="F86" s="0" t="n">
        <v>-0.299124469211401</v>
      </c>
      <c r="G86" s="0" t="n">
        <f aca="false">ABS((NORMSDIST(-F86/'rhos computation'!$B$11)-EXP(F86+'rhos computation'!$B$11^2/2)*NORMSDIST(-F86/'rhos computation'!$B$11-'rhos computation'!$B$11))-Input!M86/Input!L86)</f>
        <v>1.91356228435025E-006</v>
      </c>
    </row>
    <row r="87" customFormat="false" ht="12.5" hidden="false" customHeight="false" outlineLevel="0" collapsed="false">
      <c r="C87" s="0" t="str">
        <f aca="false">Input!A87</f>
        <v>2012Q2</v>
      </c>
      <c r="D87" s="0" t="n">
        <v>-0.128197306153708</v>
      </c>
      <c r="E87" s="0" t="n">
        <f aca="false">ABS((NORMSDIST(-D87/'rhos computation'!$B$23)-EXP(D87+'rhos computation'!$B$23^2/2)*NORMSDIST(-D87/'rhos computation'!$B$23-'rhos computation'!$B$23))-Input!K87/Input!J87)</f>
        <v>1.05514001053075E-006</v>
      </c>
      <c r="F87" s="0" t="n">
        <v>-0.278329331946509</v>
      </c>
      <c r="G87" s="0" t="n">
        <f aca="false">ABS((NORMSDIST(-F87/'rhos computation'!$B$11)-EXP(F87+'rhos computation'!$B$11^2/2)*NORMSDIST(-F87/'rhos computation'!$B$11-'rhos computation'!$B$11))-Input!M87/Input!L87)</f>
        <v>1.50294694256647E-006</v>
      </c>
    </row>
    <row r="88" customFormat="false" ht="12.5" hidden="false" customHeight="false" outlineLevel="0" collapsed="false">
      <c r="C88" s="0" t="str">
        <f aca="false">Input!A88</f>
        <v>2012Q3</v>
      </c>
      <c r="D88" s="0" t="n">
        <v>-0.179422216530574</v>
      </c>
      <c r="E88" s="0" t="n">
        <f aca="false">ABS((NORMSDIST(-D88/'rhos computation'!$B$23)-EXP(D88+'rhos computation'!$B$23^2/2)*NORMSDIST(-D88/'rhos computation'!$B$23-'rhos computation'!$B$23))-Input!K88/Input!J88)</f>
        <v>1.02801025470001E-007</v>
      </c>
      <c r="F88" s="0" t="n">
        <v>-0.25846030974732</v>
      </c>
      <c r="G88" s="0" t="n">
        <f aca="false">ABS((NORMSDIST(-F88/'rhos computation'!$B$11)-EXP(F88+'rhos computation'!$B$11^2/2)*NORMSDIST(-F88/'rhos computation'!$B$11-'rhos computation'!$B$11))-Input!M88/Input!L88)</f>
        <v>3.50761198938954E-006</v>
      </c>
    </row>
    <row r="89" customFormat="false" ht="12.5" hidden="false" customHeight="false" outlineLevel="0" collapsed="false">
      <c r="C89" s="0" t="str">
        <f aca="false">Input!A89</f>
        <v>2012Q4</v>
      </c>
      <c r="D89" s="0" t="n">
        <v>-0.111382410628625</v>
      </c>
      <c r="E89" s="0" t="n">
        <f aca="false">ABS((NORMSDIST(-D89/'rhos computation'!$B$23)-EXP(D89+'rhos computation'!$B$23^2/2)*NORMSDIST(-D89/'rhos computation'!$B$23-'rhos computation'!$B$23))-Input!K89/Input!J89)</f>
        <v>2.09229151573731E-007</v>
      </c>
      <c r="F89" s="0" t="n">
        <v>-0.235097485676768</v>
      </c>
      <c r="G89" s="0" t="n">
        <f aca="false">ABS((NORMSDIST(-F89/'rhos computation'!$B$11)-EXP(F89+'rhos computation'!$B$11^2/2)*NORMSDIST(-F89/'rhos computation'!$B$11-'rhos computation'!$B$11))-Input!M89/Input!L89)</f>
        <v>5.14018250019621E-007</v>
      </c>
    </row>
    <row r="90" customFormat="false" ht="12.5" hidden="false" customHeight="false" outlineLevel="0" collapsed="false">
      <c r="C90" s="0" t="str">
        <f aca="false">Input!A90</f>
        <v>2013Q1</v>
      </c>
      <c r="D90" s="0" t="n">
        <v>-0.0996510782014241</v>
      </c>
      <c r="E90" s="0" t="n">
        <f aca="false">ABS((NORMSDIST(-D90/'rhos computation'!$B$23)-EXP(D90+'rhos computation'!$B$23^2/2)*NORMSDIST(-D90/'rhos computation'!$B$23-'rhos computation'!$B$23))-Input!K90/Input!J90)</f>
        <v>1.33608136165808E-007</v>
      </c>
      <c r="F90" s="0" t="n">
        <v>-0.238823772182139</v>
      </c>
      <c r="G90" s="0" t="n">
        <f aca="false">ABS((NORMSDIST(-F90/'rhos computation'!$B$11)-EXP(F90+'rhos computation'!$B$11^2/2)*NORMSDIST(-F90/'rhos computation'!$B$11-'rhos computation'!$B$11))-Input!M90/Input!L90)</f>
        <v>3.03170891402527E-006</v>
      </c>
    </row>
    <row r="91" customFormat="false" ht="12.5" hidden="false" customHeight="false" outlineLevel="0" collapsed="false">
      <c r="C91" s="0" t="str">
        <f aca="false">Input!A91</f>
        <v>2013Q2</v>
      </c>
      <c r="D91" s="0" t="n">
        <v>-0.0837728995436751</v>
      </c>
      <c r="E91" s="0" t="n">
        <f aca="false">ABS((NORMSDIST(-D91/'rhos computation'!$B$23)-EXP(D91+'rhos computation'!$B$23^2/2)*NORMSDIST(-D91/'rhos computation'!$B$23-'rhos computation'!$B$23))-Input!K91/Input!J91)</f>
        <v>1.86195435417091E-007</v>
      </c>
      <c r="F91" s="0" t="n">
        <v>-0.193433790807939</v>
      </c>
      <c r="G91" s="0" t="n">
        <f aca="false">ABS((NORMSDIST(-F91/'rhos computation'!$B$11)-EXP(F91+'rhos computation'!$B$11^2/2)*NORMSDIST(-F91/'rhos computation'!$B$11-'rhos computation'!$B$11))-Input!M91/Input!L91)</f>
        <v>8.64228594327221E-007</v>
      </c>
    </row>
    <row r="92" customFormat="false" ht="12.5" hidden="false" customHeight="false" outlineLevel="0" collapsed="false">
      <c r="C92" s="0" t="str">
        <f aca="false">Input!A92</f>
        <v>2013Q3</v>
      </c>
      <c r="D92" s="0" t="n">
        <v>-0.0529455492660099</v>
      </c>
      <c r="E92" s="0" t="n">
        <f aca="false">ABS((NORMSDIST(-D92/'rhos computation'!$B$23)-EXP(D92+'rhos computation'!$B$23^2/2)*NORMSDIST(-D92/'rhos computation'!$B$23-'rhos computation'!$B$23))-Input!K92/Input!J92)</f>
        <v>2.18085589288874E-007</v>
      </c>
      <c r="F92" s="0" t="n">
        <v>-0.16205522656763</v>
      </c>
      <c r="G92" s="0" t="n">
        <f aca="false">ABS((NORMSDIST(-F92/'rhos computation'!$B$11)-EXP(F92+'rhos computation'!$B$11^2/2)*NORMSDIST(-F92/'rhos computation'!$B$11-'rhos computation'!$B$11))-Input!M92/Input!L92)</f>
        <v>2.84243697673547E-006</v>
      </c>
    </row>
    <row r="93" customFormat="false" ht="12.5" hidden="false" customHeight="false" outlineLevel="0" collapsed="false">
      <c r="C93" s="0" t="str">
        <f aca="false">Input!A93</f>
        <v>2013Q4</v>
      </c>
      <c r="D93" s="0" t="n">
        <v>-0.0532656386573907</v>
      </c>
      <c r="E93" s="0" t="n">
        <f aca="false">ABS((NORMSDIST(-D93/'rhos computation'!$B$23)-EXP(D93+'rhos computation'!$B$23^2/2)*NORMSDIST(-D93/'rhos computation'!$B$23-'rhos computation'!$B$23))-Input!K93/Input!J93)</f>
        <v>7.7812503371244E-008</v>
      </c>
      <c r="F93" s="0" t="n">
        <v>-0.1194617904741</v>
      </c>
      <c r="G93" s="0" t="n">
        <f aca="false">ABS((NORMSDIST(-F93/'rhos computation'!$B$11)-EXP(F93+'rhos computation'!$B$11^2/2)*NORMSDIST(-F93/'rhos computation'!$B$11-'rhos computation'!$B$11))-Input!M93/Input!L93)</f>
        <v>2.0979634519358E-006</v>
      </c>
    </row>
    <row r="94" customFormat="false" ht="12.5" hidden="false" customHeight="false" outlineLevel="0" collapsed="false">
      <c r="C94" s="0" t="str">
        <f aca="false">Input!A94</f>
        <v>2014Q1</v>
      </c>
      <c r="D94" s="0" t="n">
        <v>-0.0419324053539272</v>
      </c>
      <c r="E94" s="0" t="n">
        <f aca="false">ABS((NORMSDIST(-D94/'rhos computation'!$B$23)-EXP(D94+'rhos computation'!$B$23^2/2)*NORMSDIST(-D94/'rhos computation'!$B$23-'rhos computation'!$B$23))-Input!K94/Input!J94)</f>
        <v>7.62028121437108E-007</v>
      </c>
      <c r="F94" s="0" t="n">
        <v>-0.152075455743898</v>
      </c>
      <c r="G94" s="0" t="n">
        <f aca="false">ABS((NORMSDIST(-F94/'rhos computation'!$B$11)-EXP(F94+'rhos computation'!$B$11^2/2)*NORMSDIST(-F94/'rhos computation'!$B$11-'rhos computation'!$B$11))-Input!M94/Input!L94)</f>
        <v>2.77554295935456E-006</v>
      </c>
    </row>
    <row r="95" customFormat="false" ht="12.5" hidden="false" customHeight="false" outlineLevel="0" collapsed="false">
      <c r="C95" s="0" t="str">
        <f aca="false">Input!A95</f>
        <v>2014Q2</v>
      </c>
      <c r="D95" s="0" t="n">
        <v>-0.0304375011481902</v>
      </c>
      <c r="E95" s="0" t="n">
        <f aca="false">ABS((NORMSDIST(-D95/'rhos computation'!$B$23)-EXP(D95+'rhos computation'!$B$23^2/2)*NORMSDIST(-D95/'rhos computation'!$B$23-'rhos computation'!$B$23))-Input!K95/Input!J95)</f>
        <v>1.16569223024277E-009</v>
      </c>
      <c r="F95" s="0" t="n">
        <v>-0.127606685704917</v>
      </c>
      <c r="G95" s="0" t="n">
        <f aca="false">ABS((NORMSDIST(-F95/'rhos computation'!$B$11)-EXP(F95+'rhos computation'!$B$11^2/2)*NORMSDIST(-F95/'rhos computation'!$B$11-'rhos computation'!$B$11))-Input!M95/Input!L95)</f>
        <v>6.184117181951E-007</v>
      </c>
    </row>
    <row r="96" customFormat="false" ht="12.5" hidden="false" customHeight="false" outlineLevel="0" collapsed="false">
      <c r="C96" s="0" t="str">
        <f aca="false">Input!A96</f>
        <v>2014Q3</v>
      </c>
      <c r="D96" s="0" t="n">
        <v>-0.0269729948795071</v>
      </c>
      <c r="E96" s="0" t="n">
        <f aca="false">ABS((NORMSDIST(-D96/'rhos computation'!$B$23)-EXP(D96+'rhos computation'!$B$23^2/2)*NORMSDIST(-D96/'rhos computation'!$B$23-'rhos computation'!$B$23))-Input!K96/Input!J96)</f>
        <v>5.09605550119696E-009</v>
      </c>
      <c r="F96" s="0" t="n">
        <v>-0.101431676291765</v>
      </c>
      <c r="G96" s="0" t="n">
        <f aca="false">ABS((NORMSDIST(-F96/'rhos computation'!$B$11)-EXP(F96+'rhos computation'!$B$11^2/2)*NORMSDIST(-F96/'rhos computation'!$B$11-'rhos computation'!$B$11))-Input!M96/Input!L96)</f>
        <v>7.56662679110565E-007</v>
      </c>
    </row>
    <row r="97" customFormat="false" ht="12.5" hidden="false" customHeight="false" outlineLevel="0" collapsed="false">
      <c r="C97" s="0" t="str">
        <f aca="false">Input!A97</f>
        <v>2014Q4</v>
      </c>
      <c r="D97" s="0" t="n">
        <v>-0.0257553952232757</v>
      </c>
      <c r="E97" s="0" t="n">
        <f aca="false">ABS((NORMSDIST(-D97/'rhos computation'!$B$23)-EXP(D97+'rhos computation'!$B$23^2/2)*NORMSDIST(-D97/'rhos computation'!$B$23-'rhos computation'!$B$23))-Input!K97/Input!J97)</f>
        <v>7.49838215130527E-009</v>
      </c>
      <c r="F97" s="0" t="n">
        <v>-0.0669492794013655</v>
      </c>
      <c r="G97" s="0" t="n">
        <f aca="false">ABS((NORMSDIST(-F97/'rhos computation'!$B$11)-EXP(F97+'rhos computation'!$B$11^2/2)*NORMSDIST(-F97/'rhos computation'!$B$11-'rhos computation'!$B$11))-Input!M97/Input!L97)</f>
        <v>2.42601180955315E-006</v>
      </c>
    </row>
    <row r="98" customFormat="false" ht="12.5" hidden="false" customHeight="false" outlineLevel="0" collapsed="false">
      <c r="C98" s="0" t="str">
        <f aca="false">Input!A98</f>
        <v>2015Q1</v>
      </c>
    </row>
    <row r="99" customFormat="false" ht="12.5" hidden="false" customHeight="false" outlineLevel="0" collapsed="false">
      <c r="C99" s="0" t="str">
        <f aca="false">Input!A99</f>
        <v>2015Q2</v>
      </c>
    </row>
    <row r="100" customFormat="false" ht="12.5" hidden="false" customHeight="false" outlineLevel="0" collapsed="false">
      <c r="C100" s="0" t="str">
        <f aca="false">Input!A100</f>
        <v>2015Q3</v>
      </c>
    </row>
    <row r="101" customFormat="false" ht="12.5" hidden="false" customHeight="false" outlineLevel="0" collapsed="false">
      <c r="C101" s="0" t="str">
        <f aca="false">Input!A101</f>
        <v>2015Q4</v>
      </c>
    </row>
    <row r="102" customFormat="false" ht="12.5" hidden="false" customHeight="false" outlineLevel="0" collapsed="false">
      <c r="C102" s="0" t="str">
        <f aca="false">Input!A102</f>
        <v>2016Q1</v>
      </c>
    </row>
    <row r="103" customFormat="false" ht="12.5" hidden="false" customHeight="false" outlineLevel="0" collapsed="false">
      <c r="C103" s="0" t="str">
        <f aca="false">Input!A103</f>
        <v>2016Q2</v>
      </c>
    </row>
    <row r="104" customFormat="false" ht="12.5" hidden="false" customHeight="false" outlineLevel="0" collapsed="false">
      <c r="C104" s="0" t="str">
        <f aca="false">Input!A104</f>
        <v>2016Q3</v>
      </c>
    </row>
    <row r="105" customFormat="false" ht="12.5" hidden="false" customHeight="false" outlineLevel="0" collapsed="false">
      <c r="C105" s="0" t="str">
        <f aca="false">Input!A105</f>
        <v>2016Q4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9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7" activeCellId="0" sqref="A7"/>
    </sheetView>
  </sheetViews>
  <sheetFormatPr defaultRowHeight="12.5"/>
  <sheetData>
    <row r="1" customFormat="false" ht="12.5" hidden="false" customHeight="false" outlineLevel="0" collapsed="false">
      <c r="A1" s="0" t="str">
        <f aca="false">Input!A1</f>
        <v>obs</v>
      </c>
      <c r="B1" s="0" t="str">
        <f aca="false">Input!B1</f>
        <v>GDP</v>
      </c>
      <c r="C1" s="0" t="str">
        <f aca="false">Input!C1</f>
        <v>PI</v>
      </c>
      <c r="D1" s="0" t="str">
        <f aca="false">Input!D1</f>
        <v>CPI</v>
      </c>
      <c r="E1" s="0" t="str">
        <f aca="false">Input!E1</f>
        <v>U</v>
      </c>
      <c r="F1" s="0" t="str">
        <f aca="false">Input!F1</f>
        <v>IP</v>
      </c>
      <c r="G1" s="0" t="str">
        <f aca="false">Input!G1</f>
        <v>HPIr</v>
      </c>
      <c r="H1" s="0" t="str">
        <f aca="false">Input!H1</f>
        <v>HPIc</v>
      </c>
      <c r="I1" s="0" t="str">
        <f aca="false">Input!I1</f>
        <v>FEDR</v>
      </c>
      <c r="J1" s="0" t="str">
        <f aca="false">Input!J1</f>
        <v>Qr</v>
      </c>
      <c r="K1" s="0" t="str">
        <f aca="false">Input!K1</f>
        <v>Gr</v>
      </c>
      <c r="L1" s="0" t="str">
        <f aca="false">Input!L1</f>
        <v>Qc</v>
      </c>
      <c r="M1" s="0" t="str">
        <f aca="false">Input!M1</f>
        <v>Gc</v>
      </c>
      <c r="N1" s="0" t="s">
        <v>136</v>
      </c>
      <c r="O1" s="0" t="s">
        <v>129</v>
      </c>
      <c r="P1" s="0" t="s">
        <v>137</v>
      </c>
      <c r="Q1" s="0" t="s">
        <v>131</v>
      </c>
    </row>
    <row r="2" customFormat="false" ht="12.5" hidden="false" customHeight="false" outlineLevel="0" collapsed="false">
      <c r="A2" s="0" t="str">
        <f aca="false">IF(Input!A2="","",Input!A2)</f>
        <v>1991Q1</v>
      </c>
      <c r="B2" s="0" t="n">
        <f aca="false">IF(Input!B2="","",Input!B2)</f>
        <v>8865.6</v>
      </c>
      <c r="C2" s="0" t="n">
        <f aca="false">IF(Input!C2="","",Input!C2)</f>
        <v>4981.5</v>
      </c>
      <c r="D2" s="0" t="n">
        <f aca="false">IF(Input!D2="","",Input!D2)</f>
        <v>134.8</v>
      </c>
      <c r="E2" s="0" t="n">
        <f aca="false">IF(Input!E2="","",Input!E2)</f>
        <v>6.6</v>
      </c>
      <c r="F2" s="0" t="n">
        <f aca="false">IF(Input!F2="","",Input!F2)</f>
        <v>60.565</v>
      </c>
      <c r="G2" s="0" t="n">
        <f aca="false">IF(Input!G2="","",Input!G2)</f>
        <v>75.75</v>
      </c>
      <c r="H2" s="0" t="str">
        <f aca="false">IF(Input!H2="","",Input!H2)</f>
        <v/>
      </c>
      <c r="I2" s="0" t="n">
        <f aca="false">IF(Input!I2="","",Input!I2)</f>
        <v>6.43</v>
      </c>
      <c r="J2" s="0" t="n">
        <f aca="false">IF(Input!J2="","",Input!J2)</f>
        <v>0.027266</v>
      </c>
      <c r="K2" s="0" t="n">
        <f aca="false">IF(Input!K2="","",Input!K2)</f>
        <v>0.00174906</v>
      </c>
      <c r="L2" s="0" t="n">
        <f aca="false">IF(Input!L2="","",Input!L2)</f>
        <v>0.1206</v>
      </c>
      <c r="M2" s="0" t="n">
        <f aca="false">IF(Input!M2="","",Input!M2)</f>
        <v>0.0277274</v>
      </c>
      <c r="N2" s="0" t="n">
        <f aca="false">-NORMSINV(J2)</f>
        <v>1.92258650611303</v>
      </c>
      <c r="O2" s="0" t="n">
        <f aca="false">'I comp'!D2</f>
        <v>-0.0636771091406567</v>
      </c>
      <c r="P2" s="0" t="n">
        <f aca="false">-NORMSINV(L2)</f>
        <v>1.17199266764595</v>
      </c>
      <c r="Q2" s="0" t="n">
        <f aca="false">'I comp'!F2</f>
        <v>-0.268810822065752</v>
      </c>
    </row>
    <row r="3" customFormat="false" ht="12.5" hidden="false" customHeight="false" outlineLevel="0" collapsed="false">
      <c r="A3" s="0" t="str">
        <f aca="false">IF(Input!A3="","",Input!A3)</f>
        <v>1991Q2</v>
      </c>
      <c r="B3" s="0" t="n">
        <f aca="false">IF(Input!B3="","",Input!B3)</f>
        <v>8934.4</v>
      </c>
      <c r="C3" s="0" t="n">
        <f aca="false">IF(Input!C3="","",Input!C3)</f>
        <v>5040.7</v>
      </c>
      <c r="D3" s="0" t="n">
        <f aca="false">IF(Input!D3="","",Input!D3)</f>
        <v>136</v>
      </c>
      <c r="E3" s="0" t="n">
        <f aca="false">IF(Input!E3="","",Input!E3)</f>
        <v>6.8</v>
      </c>
      <c r="F3" s="0" t="n">
        <f aca="false">IF(Input!F3="","",Input!F3)</f>
        <v>60.9337</v>
      </c>
      <c r="G3" s="0" t="n">
        <f aca="false">IF(Input!G3="","",Input!G3)</f>
        <v>75.79</v>
      </c>
      <c r="H3" s="0" t="str">
        <f aca="false">IF(Input!H3="","",Input!H3)</f>
        <v/>
      </c>
      <c r="I3" s="0" t="n">
        <f aca="false">IF(Input!I3="","",Input!I3)</f>
        <v>5.86</v>
      </c>
      <c r="J3" s="0" t="n">
        <f aca="false">IF(Input!J3="","",Input!J3)</f>
        <v>0.0310043</v>
      </c>
      <c r="K3" s="0" t="n">
        <f aca="false">IF(Input!K3="","",Input!K3)</f>
        <v>0.00177077</v>
      </c>
      <c r="L3" s="0" t="n">
        <f aca="false">IF(Input!L3="","",Input!L3)</f>
        <v>0.1189</v>
      </c>
      <c r="M3" s="0" t="n">
        <f aca="false">IF(Input!M3="","",Input!M3)</f>
        <v>0.0277931</v>
      </c>
      <c r="N3" s="0" t="n">
        <f aca="false">-NORMSINV(J3)</f>
        <v>1.86623424414111</v>
      </c>
      <c r="O3" s="0" t="n">
        <f aca="false">'I comp'!D3</f>
        <v>-0.0550567902309083</v>
      </c>
      <c r="P3" s="0" t="n">
        <f aca="false">-NORMSINV(L3)</f>
        <v>1.18050354839029</v>
      </c>
      <c r="Q3" s="0" t="n">
        <f aca="false">'I comp'!F3</f>
        <v>-0.273960823097658</v>
      </c>
    </row>
    <row r="4" customFormat="false" ht="12.5" hidden="false" customHeight="false" outlineLevel="0" collapsed="false">
      <c r="A4" s="0" t="str">
        <f aca="false">IF(Input!A4="","",Input!A4)</f>
        <v>1991Q3</v>
      </c>
      <c r="B4" s="0" t="n">
        <f aca="false">IF(Input!B4="","",Input!B4)</f>
        <v>8977.3</v>
      </c>
      <c r="C4" s="0" t="n">
        <f aca="false">IF(Input!C4="","",Input!C4)</f>
        <v>5091.4</v>
      </c>
      <c r="D4" s="0" t="n">
        <f aca="false">IF(Input!D4="","",Input!D4)</f>
        <v>137</v>
      </c>
      <c r="E4" s="0" t="n">
        <f aca="false">IF(Input!E4="","",Input!E4)</f>
        <v>6.9</v>
      </c>
      <c r="F4" s="0" t="n">
        <f aca="false">IF(Input!F4="","",Input!F4)</f>
        <v>61.7488</v>
      </c>
      <c r="G4" s="0" t="n">
        <f aca="false">IF(Input!G4="","",Input!G4)</f>
        <v>76.12</v>
      </c>
      <c r="H4" s="0" t="str">
        <f aca="false">IF(Input!H4="","",Input!H4)</f>
        <v/>
      </c>
      <c r="I4" s="0" t="n">
        <f aca="false">IF(Input!I4="","",Input!I4)</f>
        <v>5.64</v>
      </c>
      <c r="J4" s="0" t="n">
        <f aca="false">IF(Input!J4="","",Input!J4)</f>
        <v>0.0318548</v>
      </c>
      <c r="K4" s="0" t="n">
        <f aca="false">IF(Input!K4="","",Input!K4)</f>
        <v>0.00209137</v>
      </c>
      <c r="L4" s="0" t="n">
        <f aca="false">IF(Input!L4="","",Input!L4)</f>
        <v>0.1157</v>
      </c>
      <c r="M4" s="0" t="n">
        <f aca="false">IF(Input!M4="","",Input!M4)</f>
        <v>0.0289403</v>
      </c>
      <c r="N4" s="0" t="n">
        <f aca="false">-NORMSINV(J4)</f>
        <v>1.85420665749484</v>
      </c>
      <c r="O4" s="0" t="n">
        <f aca="false">'I comp'!D4</f>
        <v>-0.0657820316261822</v>
      </c>
      <c r="P4" s="0" t="n">
        <f aca="false">-NORMSINV(L4)</f>
        <v>1.19676029042075</v>
      </c>
      <c r="Q4" s="0" t="n">
        <f aca="false">'I comp'!F4</f>
        <v>-0.29609490189174</v>
      </c>
    </row>
    <row r="5" customFormat="false" ht="12.5" hidden="false" customHeight="false" outlineLevel="0" collapsed="false">
      <c r="A5" s="0" t="str">
        <f aca="false">IF(Input!A5="","",Input!A5)</f>
        <v>1991Q4</v>
      </c>
      <c r="B5" s="0" t="n">
        <f aca="false">IF(Input!B5="","",Input!B5)</f>
        <v>9016.4</v>
      </c>
      <c r="C5" s="0" t="n">
        <f aca="false">IF(Input!C5="","",Input!C5)</f>
        <v>5170.8</v>
      </c>
      <c r="D5" s="0" t="n">
        <f aca="false">IF(Input!D5="","",Input!D5)</f>
        <v>138.2</v>
      </c>
      <c r="E5" s="0" t="n">
        <f aca="false">IF(Input!E5="","",Input!E5)</f>
        <v>7.1</v>
      </c>
      <c r="F5" s="0" t="n">
        <f aca="false">IF(Input!F5="","",Input!F5)</f>
        <v>61.8739</v>
      </c>
      <c r="G5" s="0" t="n">
        <f aca="false">IF(Input!G5="","",Input!G5)</f>
        <v>76.1</v>
      </c>
      <c r="H5" s="0" t="str">
        <f aca="false">IF(Input!H5="","",Input!H5)</f>
        <v/>
      </c>
      <c r="I5" s="0" t="n">
        <f aca="false">IF(Input!I5="","",Input!I5)</f>
        <v>4.82</v>
      </c>
      <c r="J5" s="0" t="n">
        <f aca="false">IF(Input!J5="","",Input!J5)</f>
        <v>0.0321515</v>
      </c>
      <c r="K5" s="0" t="n">
        <f aca="false">IF(Input!K5="","",Input!K5)</f>
        <v>0.0020051</v>
      </c>
      <c r="L5" s="0" t="n">
        <f aca="false">IF(Input!L5="","",Input!L5)</f>
        <v>0.1148</v>
      </c>
      <c r="M5" s="0" t="n">
        <f aca="false">IF(Input!M5="","",Input!M5)</f>
        <v>0.0319692</v>
      </c>
      <c r="N5" s="0" t="n">
        <f aca="false">-NORMSINV(J5)</f>
        <v>1.85007320005525</v>
      </c>
      <c r="O5" s="0" t="n">
        <f aca="false">'I comp'!D5</f>
        <v>-0.0617035881587017</v>
      </c>
      <c r="P5" s="0" t="n">
        <f aca="false">-NORMSINV(L5)</f>
        <v>1.2013898797038</v>
      </c>
      <c r="Q5" s="0" t="n">
        <f aca="false">'I comp'!F5</f>
        <v>-0.335174817687647</v>
      </c>
    </row>
    <row r="6" customFormat="false" ht="12.5" hidden="false" customHeight="false" outlineLevel="0" collapsed="false">
      <c r="A6" s="0" t="str">
        <f aca="false">IF(Input!A6="","",Input!A6)</f>
        <v>1992Q1</v>
      </c>
      <c r="B6" s="0" t="n">
        <f aca="false">IF(Input!B6="","",Input!B6)</f>
        <v>9123</v>
      </c>
      <c r="C6" s="0" t="n">
        <f aca="false">IF(Input!C6="","",Input!C6)</f>
        <v>5287.9</v>
      </c>
      <c r="D6" s="0" t="n">
        <f aca="false">IF(Input!D6="","",Input!D6)</f>
        <v>139.1</v>
      </c>
      <c r="E6" s="0" t="n">
        <f aca="false">IF(Input!E6="","",Input!E6)</f>
        <v>7.4</v>
      </c>
      <c r="F6" s="0" t="n">
        <f aca="false">IF(Input!F6="","",Input!F6)</f>
        <v>61.7935</v>
      </c>
      <c r="G6" s="0" t="n">
        <f aca="false">IF(Input!G6="","",Input!G6)</f>
        <v>76.22</v>
      </c>
      <c r="H6" s="0" t="str">
        <f aca="false">IF(Input!H6="","",Input!H6)</f>
        <v/>
      </c>
      <c r="I6" s="0" t="n">
        <f aca="false">IF(Input!I6="","",Input!I6)</f>
        <v>4.02</v>
      </c>
      <c r="J6" s="0" t="n">
        <f aca="false">IF(Input!J6="","",Input!J6)</f>
        <v>0.0312709</v>
      </c>
      <c r="K6" s="0" t="n">
        <f aca="false">IF(Input!K6="","",Input!K6)</f>
        <v>0.00201443</v>
      </c>
      <c r="L6" s="0" t="n">
        <f aca="false">IF(Input!L6="","",Input!L6)</f>
        <v>0.1098</v>
      </c>
      <c r="M6" s="0" t="n">
        <f aca="false">IF(Input!M6="","",Input!M6)</f>
        <v>0.0299742</v>
      </c>
      <c r="N6" s="0" t="n">
        <f aca="false">-NORMSINV(J6)</f>
        <v>1.86243499686608</v>
      </c>
      <c r="O6" s="0" t="n">
        <f aca="false">'I comp'!D6</f>
        <v>-0.0642590213608129</v>
      </c>
      <c r="P6" s="0" t="n">
        <f aca="false">-NORMSINV(L6)</f>
        <v>1.22759244319411</v>
      </c>
      <c r="Q6" s="0" t="n">
        <f aca="false">'I comp'!F6</f>
        <v>-0.327514774042165</v>
      </c>
    </row>
    <row r="7" customFormat="false" ht="12.5" hidden="false" customHeight="false" outlineLevel="0" collapsed="false">
      <c r="A7" s="0" t="str">
        <f aca="false">IF(Input!A7="","",Input!A7)</f>
        <v>1992Q2</v>
      </c>
      <c r="B7" s="0" t="n">
        <f aca="false">IF(Input!B7="","",Input!B7)</f>
        <v>9223.5</v>
      </c>
      <c r="C7" s="0" t="n">
        <f aca="false">IF(Input!C7="","",Input!C7)</f>
        <v>5386.8</v>
      </c>
      <c r="D7" s="0" t="n">
        <f aca="false">IF(Input!D7="","",Input!D7)</f>
        <v>140.1</v>
      </c>
      <c r="E7" s="0" t="n">
        <f aca="false">IF(Input!E7="","",Input!E7)</f>
        <v>7.6</v>
      </c>
      <c r="F7" s="0" t="n">
        <f aca="false">IF(Input!F7="","",Input!F7)</f>
        <v>62.872</v>
      </c>
      <c r="G7" s="0" t="n">
        <f aca="false">IF(Input!G7="","",Input!G7)</f>
        <v>76.41</v>
      </c>
      <c r="H7" s="0" t="str">
        <f aca="false">IF(Input!H7="","",Input!H7)</f>
        <v/>
      </c>
      <c r="I7" s="0" t="n">
        <f aca="false">IF(Input!I7="","",Input!I7)</f>
        <v>3.77</v>
      </c>
      <c r="J7" s="0" t="n">
        <f aca="false">IF(Input!J7="","",Input!J7)</f>
        <v>0.0303101</v>
      </c>
      <c r="K7" s="0" t="n">
        <f aca="false">IF(Input!K7="","",Input!K7)</f>
        <v>0.00201809</v>
      </c>
      <c r="L7" s="0" t="n">
        <f aca="false">IF(Input!L7="","",Input!L7)</f>
        <v>0.1054</v>
      </c>
      <c r="M7" s="0" t="n">
        <f aca="false">IF(Input!M7="","",Input!M7)</f>
        <v>0.0260266</v>
      </c>
      <c r="N7" s="0" t="n">
        <f aca="false">-NORMSINV(J7)</f>
        <v>1.87625553189369</v>
      </c>
      <c r="O7" s="0" t="n">
        <f aca="false">'I comp'!D7</f>
        <v>-0.0669225330601611</v>
      </c>
      <c r="P7" s="0" t="n">
        <f aca="false">-NORMSINV(L7)</f>
        <v>1.2513686762642</v>
      </c>
      <c r="Q7" s="0" t="n">
        <f aca="false">'I comp'!F7</f>
        <v>-0.291750694554806</v>
      </c>
    </row>
    <row r="8" customFormat="false" ht="12.5" hidden="false" customHeight="false" outlineLevel="0" collapsed="false">
      <c r="A8" s="0" t="str">
        <f aca="false">IF(Input!A8="","",Input!A8)</f>
        <v>1992Q3</v>
      </c>
      <c r="B8" s="0" t="n">
        <f aca="false">IF(Input!B8="","",Input!B8)</f>
        <v>9313.2</v>
      </c>
      <c r="C8" s="0" t="n">
        <f aca="false">IF(Input!C8="","",Input!C8)</f>
        <v>5447.3</v>
      </c>
      <c r="D8" s="0" t="n">
        <f aca="false">IF(Input!D8="","",Input!D8)</f>
        <v>141.1</v>
      </c>
      <c r="E8" s="0" t="n">
        <f aca="false">IF(Input!E8="","",Input!E8)</f>
        <v>7.6</v>
      </c>
      <c r="F8" s="0" t="n">
        <f aca="false">IF(Input!F8="","",Input!F8)</f>
        <v>63.3424</v>
      </c>
      <c r="G8" s="0" t="n">
        <f aca="false">IF(Input!G8="","",Input!G8)</f>
        <v>76.3</v>
      </c>
      <c r="H8" s="0" t="str">
        <f aca="false">IF(Input!H8="","",Input!H8)</f>
        <v/>
      </c>
      <c r="I8" s="0" t="n">
        <f aca="false">IF(Input!I8="","",Input!I8)</f>
        <v>3.26</v>
      </c>
      <c r="J8" s="0" t="n">
        <f aca="false">IF(Input!J8="","",Input!J8)</f>
        <v>0.0289941</v>
      </c>
      <c r="K8" s="0" t="n">
        <f aca="false">IF(Input!K8="","",Input!K8)</f>
        <v>0.00268618</v>
      </c>
      <c r="L8" s="0" t="n">
        <f aca="false">IF(Input!L8="","",Input!L8)</f>
        <v>0.1036</v>
      </c>
      <c r="M8" s="0" t="n">
        <f aca="false">IF(Input!M8="","",Input!M8)</f>
        <v>0.0337844</v>
      </c>
      <c r="N8" s="0" t="n">
        <f aca="false">-NORMSINV(J8)</f>
        <v>1.89578711772097</v>
      </c>
      <c r="O8" s="0" t="n">
        <f aca="false">'I comp'!D8</f>
        <v>-0.0977418300520764</v>
      </c>
      <c r="P8" s="0" t="n">
        <f aca="false">-NORMSINV(L8)</f>
        <v>1.26130216915299</v>
      </c>
      <c r="Q8" s="0" t="n">
        <f aca="false">'I comp'!F8</f>
        <v>-0.403802898332137</v>
      </c>
    </row>
    <row r="9" customFormat="false" ht="12.5" hidden="false" customHeight="false" outlineLevel="0" collapsed="false">
      <c r="A9" s="0" t="str">
        <f aca="false">IF(Input!A9="","",Input!A9)</f>
        <v>1992Q4</v>
      </c>
      <c r="B9" s="0" t="n">
        <f aca="false">IF(Input!B9="","",Input!B9)</f>
        <v>9406.5</v>
      </c>
      <c r="C9" s="0" t="n">
        <f aca="false">IF(Input!C9="","",Input!C9)</f>
        <v>5521.1</v>
      </c>
      <c r="D9" s="0" t="n">
        <f aca="false">IF(Input!D9="","",Input!D9)</f>
        <v>142.3</v>
      </c>
      <c r="E9" s="0" t="n">
        <f aca="false">IF(Input!E9="","",Input!E9)</f>
        <v>7.4</v>
      </c>
      <c r="F9" s="0" t="n">
        <f aca="false">IF(Input!F9="","",Input!F9)</f>
        <v>64.018</v>
      </c>
      <c r="G9" s="0" t="n">
        <f aca="false">IF(Input!G9="","",Input!G9)</f>
        <v>76.6</v>
      </c>
      <c r="H9" s="0" t="str">
        <f aca="false">IF(Input!H9="","",Input!H9)</f>
        <v/>
      </c>
      <c r="I9" s="0" t="n">
        <f aca="false">IF(Input!I9="","",Input!I9)</f>
        <v>3.04</v>
      </c>
      <c r="J9" s="0" t="n">
        <f aca="false">IF(Input!J9="","",Input!J9)</f>
        <v>0.027716</v>
      </c>
      <c r="K9" s="0" t="n">
        <f aca="false">IF(Input!K9="","",Input!K9)</f>
        <v>0.00249479</v>
      </c>
      <c r="L9" s="0" t="n">
        <f aca="false">IF(Input!L9="","",Input!L9)</f>
        <v>0.0975</v>
      </c>
      <c r="M9" s="0" t="n">
        <f aca="false">IF(Input!M9="","",Input!M9)</f>
        <v>0.0294025</v>
      </c>
      <c r="N9" s="0" t="n">
        <f aca="false">-NORMSINV(J9)</f>
        <v>1.91547464225294</v>
      </c>
      <c r="O9" s="0" t="n">
        <f aca="false">'I comp'!D9</f>
        <v>-0.0946963389843386</v>
      </c>
      <c r="P9" s="0" t="n">
        <f aca="false">-NORMSINV(L9)</f>
        <v>1.29592884626043</v>
      </c>
      <c r="Q9" s="0" t="n">
        <f aca="false">'I comp'!F9</f>
        <v>-0.367929010990226</v>
      </c>
    </row>
    <row r="10" customFormat="false" ht="12.5" hidden="false" customHeight="false" outlineLevel="0" collapsed="false">
      <c r="A10" s="0" t="str">
        <f aca="false">IF(Input!A10="","",Input!A10)</f>
        <v>1993Q1</v>
      </c>
      <c r="B10" s="0" t="n">
        <f aca="false">IF(Input!B10="","",Input!B10)</f>
        <v>9424.1</v>
      </c>
      <c r="C10" s="0" t="n">
        <f aca="false">IF(Input!C10="","",Input!C10)</f>
        <v>5555.4</v>
      </c>
      <c r="D10" s="0" t="n">
        <f aca="false">IF(Input!D10="","",Input!D10)</f>
        <v>143.3</v>
      </c>
      <c r="E10" s="0" t="n">
        <f aca="false">IF(Input!E10="","",Input!E10)</f>
        <v>7.1</v>
      </c>
      <c r="F10" s="0" t="n">
        <f aca="false">IF(Input!F10="","",Input!F10)</f>
        <v>64.5906</v>
      </c>
      <c r="G10" s="0" t="n">
        <f aca="false">IF(Input!G10="","",Input!G10)</f>
        <v>76.88</v>
      </c>
      <c r="H10" s="0" t="str">
        <f aca="false">IF(Input!H10="","",Input!H10)</f>
        <v/>
      </c>
      <c r="I10" s="0" t="n">
        <f aca="false">IF(Input!I10="","",Input!I10)</f>
        <v>3.04</v>
      </c>
      <c r="J10" s="0" t="n">
        <f aca="false">IF(Input!J10="","",Input!J10)</f>
        <v>0.0272978</v>
      </c>
      <c r="K10" s="0" t="n">
        <f aca="false">IF(Input!K10="","",Input!K10)</f>
        <v>0.0020159</v>
      </c>
      <c r="L10" s="0" t="n">
        <f aca="false">IF(Input!L10="","",Input!L10)</f>
        <v>0.0886</v>
      </c>
      <c r="M10" s="0" t="n">
        <f aca="false">IF(Input!M10="","",Input!M10)</f>
        <v>0.0238994</v>
      </c>
      <c r="N10" s="0" t="n">
        <f aca="false">-NORMSINV(J10)</f>
        <v>1.922080733055</v>
      </c>
      <c r="O10" s="0" t="n">
        <f aca="false">'I comp'!D10</f>
        <v>-0.0757161819727868</v>
      </c>
      <c r="P10" s="0" t="n">
        <f aca="false">-NORMSINV(L10)</f>
        <v>1.34942654290343</v>
      </c>
      <c r="Q10" s="0" t="n">
        <f aca="false">'I comp'!F10</f>
        <v>-0.32301831441972</v>
      </c>
    </row>
    <row r="11" customFormat="false" ht="12.5" hidden="false" customHeight="false" outlineLevel="0" collapsed="false">
      <c r="A11" s="0" t="str">
        <f aca="false">IF(Input!A11="","",Input!A11)</f>
        <v>1993Q2</v>
      </c>
      <c r="B11" s="0" t="n">
        <f aca="false">IF(Input!B11="","",Input!B11)</f>
        <v>9480.1</v>
      </c>
      <c r="C11" s="0" t="n">
        <f aca="false">IF(Input!C11="","",Input!C11)</f>
        <v>5624.3</v>
      </c>
      <c r="D11" s="0" t="n">
        <f aca="false">IF(Input!D11="","",Input!D11)</f>
        <v>144.3</v>
      </c>
      <c r="E11" s="0" t="n">
        <f aca="false">IF(Input!E11="","",Input!E11)</f>
        <v>7.1</v>
      </c>
      <c r="F11" s="0" t="n">
        <f aca="false">IF(Input!F11="","",Input!F11)</f>
        <v>64.7242</v>
      </c>
      <c r="G11" s="0" t="n">
        <f aca="false">IF(Input!G11="","",Input!G11)</f>
        <v>77.13</v>
      </c>
      <c r="H11" s="0" t="str">
        <f aca="false">IF(Input!H11="","",Input!H11)</f>
        <v/>
      </c>
      <c r="I11" s="0" t="n">
        <f aca="false">IF(Input!I11="","",Input!I11)</f>
        <v>3</v>
      </c>
      <c r="J11" s="0" t="n">
        <f aca="false">IF(Input!J11="","",Input!J11)</f>
        <v>0.0263367</v>
      </c>
      <c r="K11" s="0" t="n">
        <f aca="false">IF(Input!K11="","",Input!K11)</f>
        <v>0.0024029</v>
      </c>
      <c r="L11" s="0" t="n">
        <f aca="false">IF(Input!L11="","",Input!L11)</f>
        <v>0.083</v>
      </c>
      <c r="M11" s="0" t="n">
        <f aca="false">IF(Input!M11="","",Input!M11)</f>
        <v>0.021557</v>
      </c>
      <c r="N11" s="0" t="n">
        <f aca="false">-NORMSINV(J11)</f>
        <v>1.93758888176256</v>
      </c>
      <c r="O11" s="0" t="n">
        <f aca="false">'I comp'!D11</f>
        <v>-0.0961135825757471</v>
      </c>
      <c r="P11" s="0" t="n">
        <f aca="false">-NORMSINV(L11)</f>
        <v>1.38517160821344</v>
      </c>
      <c r="Q11" s="0" t="n">
        <f aca="false">'I comp'!F11</f>
        <v>-0.309204584694489</v>
      </c>
    </row>
    <row r="12" customFormat="false" ht="12.5" hidden="false" customHeight="false" outlineLevel="0" collapsed="false">
      <c r="A12" s="0" t="str">
        <f aca="false">IF(Input!A12="","",Input!A12)</f>
        <v>1993Q3</v>
      </c>
      <c r="B12" s="0" t="n">
        <f aca="false">IF(Input!B12="","",Input!B12)</f>
        <v>9526.3</v>
      </c>
      <c r="C12" s="0" t="n">
        <f aca="false">IF(Input!C12="","",Input!C12)</f>
        <v>5664.6</v>
      </c>
      <c r="D12" s="0" t="n">
        <f aca="false">IF(Input!D12="","",Input!D12)</f>
        <v>145</v>
      </c>
      <c r="E12" s="0" t="n">
        <f aca="false">IF(Input!E12="","",Input!E12)</f>
        <v>6.8</v>
      </c>
      <c r="F12" s="0" t="n">
        <f aca="false">IF(Input!F12="","",Input!F12)</f>
        <v>64.9844</v>
      </c>
      <c r="G12" s="0" t="n">
        <f aca="false">IF(Input!G12="","",Input!G12)</f>
        <v>77.67</v>
      </c>
      <c r="H12" s="0" t="str">
        <f aca="false">IF(Input!H12="","",Input!H12)</f>
        <v/>
      </c>
      <c r="I12" s="0" t="n">
        <f aca="false">IF(Input!I12="","",Input!I12)</f>
        <v>3.06</v>
      </c>
      <c r="J12" s="0" t="n">
        <f aca="false">IF(Input!J12="","",Input!J12)</f>
        <v>0.0259894</v>
      </c>
      <c r="K12" s="0" t="n">
        <f aca="false">IF(Input!K12="","",Input!K12)</f>
        <v>0.00192924</v>
      </c>
      <c r="L12" s="0" t="n">
        <f aca="false">IF(Input!L12="","",Input!L12)</f>
        <v>0.0755</v>
      </c>
      <c r="M12" s="0" t="n">
        <f aca="false">IF(Input!M12="","",Input!M12)</f>
        <v>0.0183645</v>
      </c>
      <c r="N12" s="0" t="n">
        <f aca="false">-NORMSINV(J12)</f>
        <v>1.94330928768739</v>
      </c>
      <c r="O12" s="0" t="n">
        <f aca="false">'I comp'!D12</f>
        <v>-0.076174759002492</v>
      </c>
      <c r="P12" s="0" t="n">
        <f aca="false">-NORMSINV(L12)</f>
        <v>1.43600822794418</v>
      </c>
      <c r="Q12" s="0" t="n">
        <f aca="false">'I comp'!F12</f>
        <v>-0.2867479075169</v>
      </c>
    </row>
    <row r="13" customFormat="false" ht="12.5" hidden="false" customHeight="false" outlineLevel="0" collapsed="false">
      <c r="A13" s="0" t="str">
        <f aca="false">IF(Input!A13="","",Input!A13)</f>
        <v>1993Q4</v>
      </c>
      <c r="B13" s="0" t="n">
        <f aca="false">IF(Input!B13="","",Input!B13)</f>
        <v>9653.5</v>
      </c>
      <c r="C13" s="0" t="n">
        <f aca="false">IF(Input!C13="","",Input!C13)</f>
        <v>5742.7</v>
      </c>
      <c r="D13" s="0" t="n">
        <f aca="false">IF(Input!D13="","",Input!D13)</f>
        <v>146.3</v>
      </c>
      <c r="E13" s="0" t="n">
        <f aca="false">IF(Input!E13="","",Input!E13)</f>
        <v>6.6</v>
      </c>
      <c r="F13" s="0" t="n">
        <f aca="false">IF(Input!F13="","",Input!F13)</f>
        <v>65.966</v>
      </c>
      <c r="G13" s="0" t="n">
        <f aca="false">IF(Input!G13="","",Input!G13)</f>
        <v>78.21</v>
      </c>
      <c r="H13" s="0" t="str">
        <f aca="false">IF(Input!H13="","",Input!H13)</f>
        <v/>
      </c>
      <c r="I13" s="0" t="n">
        <f aca="false">IF(Input!I13="","",Input!I13)</f>
        <v>2.99</v>
      </c>
      <c r="J13" s="0" t="n">
        <f aca="false">IF(Input!J13="","",Input!J13)</f>
        <v>0.0236087</v>
      </c>
      <c r="K13" s="0" t="n">
        <f aca="false">IF(Input!K13="","",Input!K13)</f>
        <v>0.00172876</v>
      </c>
      <c r="L13" s="0" t="n">
        <f aca="false">IF(Input!L13="","",Input!L13)</f>
        <v>0.0674</v>
      </c>
      <c r="M13" s="0" t="n">
        <f aca="false">IF(Input!M13="","",Input!M13)</f>
        <v>0.0146246</v>
      </c>
      <c r="N13" s="0" t="n">
        <f aca="false">-NORMSINV(J13)</f>
        <v>1.98434493580729</v>
      </c>
      <c r="O13" s="0" t="n">
        <f aca="false">'I comp'!D13</f>
        <v>-0.0749704129240675</v>
      </c>
      <c r="P13" s="0" t="n">
        <f aca="false">-NORMSINV(L13)</f>
        <v>1.49543864970026</v>
      </c>
      <c r="Q13" s="0" t="n">
        <f aca="false">'I comp'!F13</f>
        <v>-0.251541362725297</v>
      </c>
    </row>
    <row r="14" customFormat="false" ht="12.5" hidden="false" customHeight="false" outlineLevel="0" collapsed="false">
      <c r="A14" s="0" t="str">
        <f aca="false">IF(Input!A14="","",Input!A14)</f>
        <v>1994Q1</v>
      </c>
      <c r="B14" s="0" t="n">
        <f aca="false">IF(Input!B14="","",Input!B14)</f>
        <v>9748.2</v>
      </c>
      <c r="C14" s="0" t="n">
        <f aca="false">IF(Input!C14="","",Input!C14)</f>
        <v>5794.2</v>
      </c>
      <c r="D14" s="0" t="n">
        <f aca="false">IF(Input!D14="","",Input!D14)</f>
        <v>147.1</v>
      </c>
      <c r="E14" s="0" t="n">
        <f aca="false">IF(Input!E14="","",Input!E14)</f>
        <v>6.6</v>
      </c>
      <c r="F14" s="0" t="n">
        <f aca="false">IF(Input!F14="","",Input!F14)</f>
        <v>66.7937</v>
      </c>
      <c r="G14" s="0" t="n">
        <f aca="false">IF(Input!G14="","",Input!G14)</f>
        <v>78.79</v>
      </c>
      <c r="H14" s="0" t="str">
        <f aca="false">IF(Input!H14="","",Input!H14)</f>
        <v/>
      </c>
      <c r="I14" s="0" t="n">
        <f aca="false">IF(Input!I14="","",Input!I14)</f>
        <v>3.21</v>
      </c>
      <c r="J14" s="0" t="n">
        <f aca="false">IF(Input!J14="","",Input!J14)</f>
        <v>0.0239263</v>
      </c>
      <c r="K14" s="0" t="n">
        <f aca="false">IF(Input!K14="","",Input!K14)</f>
        <v>0.00173266</v>
      </c>
      <c r="L14" s="0" t="n">
        <f aca="false">IF(Input!L14="","",Input!L14)</f>
        <v>0.061</v>
      </c>
      <c r="M14" s="0" t="n">
        <f aca="false">IF(Input!M14="","",Input!M14)</f>
        <v>0.014019</v>
      </c>
      <c r="N14" s="0" t="n">
        <f aca="false">-NORMSINV(J14)</f>
        <v>1.97867508376111</v>
      </c>
      <c r="O14" s="0" t="n">
        <f aca="false">'I comp'!D14</f>
        <v>-0.074001166604621</v>
      </c>
      <c r="P14" s="0" t="n">
        <f aca="false">-NORMSINV(L14)</f>
        <v>1.54643312225675</v>
      </c>
      <c r="Q14" s="0" t="n">
        <f aca="false">'I comp'!F14</f>
        <v>-0.268687436734803</v>
      </c>
    </row>
    <row r="15" customFormat="false" ht="12.5" hidden="false" customHeight="false" outlineLevel="0" collapsed="false">
      <c r="A15" s="0" t="str">
        <f aca="false">IF(Input!A15="","",Input!A15)</f>
        <v>1994Q2</v>
      </c>
      <c r="B15" s="0" t="n">
        <f aca="false">IF(Input!B15="","",Input!B15)</f>
        <v>9881.4</v>
      </c>
      <c r="C15" s="0" t="n">
        <f aca="false">IF(Input!C15="","",Input!C15)</f>
        <v>5901.5</v>
      </c>
      <c r="D15" s="0" t="n">
        <f aca="false">IF(Input!D15="","",Input!D15)</f>
        <v>147.9</v>
      </c>
      <c r="E15" s="0" t="n">
        <f aca="false">IF(Input!E15="","",Input!E15)</f>
        <v>6.2</v>
      </c>
      <c r="F15" s="0" t="n">
        <f aca="false">IF(Input!F15="","",Input!F15)</f>
        <v>68.0199</v>
      </c>
      <c r="G15" s="0" t="n">
        <f aca="false">IF(Input!G15="","",Input!G15)</f>
        <v>79.28</v>
      </c>
      <c r="H15" s="0" t="str">
        <f aca="false">IF(Input!H15="","",Input!H15)</f>
        <v/>
      </c>
      <c r="I15" s="0" t="n">
        <f aca="false">IF(Input!I15="","",Input!I15)</f>
        <v>3.94</v>
      </c>
      <c r="J15" s="0" t="n">
        <f aca="false">IF(Input!J15="","",Input!J15)</f>
        <v>0.0222586</v>
      </c>
      <c r="K15" s="0" t="n">
        <f aca="false">IF(Input!K15="","",Input!K15)</f>
        <v>0.00163619</v>
      </c>
      <c r="L15" s="0" t="n">
        <f aca="false">IF(Input!L15="","",Input!L15)</f>
        <v>0.0547</v>
      </c>
      <c r="M15" s="0" t="n">
        <f aca="false">IF(Input!M15="","",Input!M15)</f>
        <v>0.0112213</v>
      </c>
      <c r="N15" s="0" t="n">
        <f aca="false">-NORMSINV(J15)</f>
        <v>2.00918799854982</v>
      </c>
      <c r="O15" s="0" t="n">
        <f aca="false">'I comp'!D15</f>
        <v>-0.0753102500309043</v>
      </c>
      <c r="P15" s="0" t="n">
        <f aca="false">-NORMSINV(L15)</f>
        <v>1.6008958000229</v>
      </c>
      <c r="Q15" s="0" t="n">
        <f aca="false">'I comp'!F15</f>
        <v>-0.235814797591476</v>
      </c>
    </row>
    <row r="16" customFormat="false" ht="12.5" hidden="false" customHeight="false" outlineLevel="0" collapsed="false">
      <c r="A16" s="0" t="str">
        <f aca="false">IF(Input!A16="","",Input!A16)</f>
        <v>1994Q3</v>
      </c>
      <c r="B16" s="0" t="n">
        <f aca="false">IF(Input!B16="","",Input!B16)</f>
        <v>9939.7</v>
      </c>
      <c r="C16" s="0" t="n">
        <f aca="false">IF(Input!C16="","",Input!C16)</f>
        <v>5967.3</v>
      </c>
      <c r="D16" s="0" t="n">
        <f aca="false">IF(Input!D16="","",Input!D16)</f>
        <v>149.3</v>
      </c>
      <c r="E16" s="0" t="n">
        <f aca="false">IF(Input!E16="","",Input!E16)</f>
        <v>6</v>
      </c>
      <c r="F16" s="0" t="n">
        <f aca="false">IF(Input!F16="","",Input!F16)</f>
        <v>68.9055</v>
      </c>
      <c r="G16" s="0" t="n">
        <f aca="false">IF(Input!G16="","",Input!G16)</f>
        <v>79.84</v>
      </c>
      <c r="H16" s="0" t="str">
        <f aca="false">IF(Input!H16="","",Input!H16)</f>
        <v/>
      </c>
      <c r="I16" s="0" t="n">
        <f aca="false">IF(Input!I16="","",Input!I16)</f>
        <v>4.49</v>
      </c>
      <c r="J16" s="0" t="n">
        <f aca="false">IF(Input!J16="","",Input!J16)</f>
        <v>0.0210226</v>
      </c>
      <c r="K16" s="0" t="n">
        <f aca="false">IF(Input!K16="","",Input!K16)</f>
        <v>0.00124975</v>
      </c>
      <c r="L16" s="0" t="n">
        <f aca="false">IF(Input!L16="","",Input!L16)</f>
        <v>0.0486</v>
      </c>
      <c r="M16" s="0" t="n">
        <f aca="false">IF(Input!M16="","",Input!M16)</f>
        <v>0.0091394</v>
      </c>
      <c r="N16" s="0" t="n">
        <f aca="false">-NORMSINV(J16)</f>
        <v>2.03307248864516</v>
      </c>
      <c r="O16" s="0" t="n">
        <f aca="false">'I comp'!D16</f>
        <v>-0.0580360859319344</v>
      </c>
      <c r="P16" s="0" t="n">
        <f aca="false">-NORMSINV(L16)</f>
        <v>1.6585822547997</v>
      </c>
      <c r="Q16" s="0" t="n">
        <f aca="false">'I comp'!F16</f>
        <v>-0.213157454906307</v>
      </c>
    </row>
    <row r="17" customFormat="false" ht="12.5" hidden="false" customHeight="false" outlineLevel="0" collapsed="false">
      <c r="A17" s="0" t="str">
        <f aca="false">IF(Input!A17="","",Input!A17)</f>
        <v>1994Q4</v>
      </c>
      <c r="B17" s="0" t="n">
        <f aca="false">IF(Input!B17="","",Input!B17)</f>
        <v>10052.5</v>
      </c>
      <c r="C17" s="0" t="n">
        <f aca="false">IF(Input!C17="","",Input!C17)</f>
        <v>6075.9</v>
      </c>
      <c r="D17" s="0" t="n">
        <f aca="false">IF(Input!D17="","",Input!D17)</f>
        <v>150.1</v>
      </c>
      <c r="E17" s="0" t="n">
        <f aca="false">IF(Input!E17="","",Input!E17)</f>
        <v>5.6</v>
      </c>
      <c r="F17" s="0" t="n">
        <f aca="false">IF(Input!F17="","",Input!F17)</f>
        <v>70.3077</v>
      </c>
      <c r="G17" s="0" t="n">
        <f aca="false">IF(Input!G17="","",Input!G17)</f>
        <v>80.24</v>
      </c>
      <c r="H17" s="0" t="str">
        <f aca="false">IF(Input!H17="","",Input!H17)</f>
        <v/>
      </c>
      <c r="I17" s="0" t="n">
        <f aca="false">IF(Input!I17="","",Input!I17)</f>
        <v>5.17</v>
      </c>
      <c r="J17" s="0" t="n">
        <f aca="false">IF(Input!J17="","",Input!J17)</f>
        <v>0.0202136</v>
      </c>
      <c r="K17" s="0" t="n">
        <f aca="false">IF(Input!K17="","",Input!K17)</f>
        <v>0.00144349</v>
      </c>
      <c r="L17" s="0" t="n">
        <f aca="false">IF(Input!L17="","",Input!L17)</f>
        <v>0.0434</v>
      </c>
      <c r="M17" s="0" t="n">
        <f aca="false">IF(Input!M17="","",Input!M17)</f>
        <v>0.0082286</v>
      </c>
      <c r="N17" s="0" t="n">
        <f aca="false">-NORMSINV(J17)</f>
        <v>2.04935719153929</v>
      </c>
      <c r="O17" s="0" t="n">
        <f aca="false">'I comp'!D17</f>
        <v>-0.0727915481245905</v>
      </c>
      <c r="P17" s="0" t="n">
        <f aca="false">-NORMSINV(L17)</f>
        <v>1.71252479083686</v>
      </c>
      <c r="Q17" s="0" t="n">
        <f aca="false">'I comp'!F17</f>
        <v>-0.21519950194626</v>
      </c>
    </row>
    <row r="18" customFormat="false" ht="12.5" hidden="false" customHeight="false" outlineLevel="0" collapsed="false">
      <c r="A18" s="0" t="str">
        <f aca="false">IF(Input!A18="","",Input!A18)</f>
        <v>1995Q1</v>
      </c>
      <c r="B18" s="0" t="n">
        <f aca="false">IF(Input!B18="","",Input!B18)</f>
        <v>10086.9</v>
      </c>
      <c r="C18" s="0" t="n">
        <f aca="false">IF(Input!C18="","",Input!C18)</f>
        <v>6170.3</v>
      </c>
      <c r="D18" s="0" t="n">
        <f aca="false">IF(Input!D18="","",Input!D18)</f>
        <v>151.2</v>
      </c>
      <c r="E18" s="0" t="n">
        <f aca="false">IF(Input!E18="","",Input!E18)</f>
        <v>5.5</v>
      </c>
      <c r="F18" s="0" t="n">
        <f aca="false">IF(Input!F18="","",Input!F18)</f>
        <v>71.067</v>
      </c>
      <c r="G18" s="0" t="n">
        <f aca="false">IF(Input!G18="","",Input!G18)</f>
        <v>80.59</v>
      </c>
      <c r="H18" s="0" t="str">
        <f aca="false">IF(Input!H18="","",Input!H18)</f>
        <v/>
      </c>
      <c r="I18" s="0" t="n">
        <f aca="false">IF(Input!I18="","",Input!I18)</f>
        <v>5.81</v>
      </c>
      <c r="J18" s="0" t="n">
        <f aca="false">IF(Input!J18="","",Input!J18)</f>
        <v>0.0204817</v>
      </c>
      <c r="K18" s="0" t="n">
        <f aca="false">IF(Input!K18="","",Input!K18)</f>
        <v>0.00124613</v>
      </c>
      <c r="L18" s="0" t="n">
        <f aca="false">IF(Input!L18="","",Input!L18)</f>
        <v>0.0435</v>
      </c>
      <c r="M18" s="0" t="n">
        <f aca="false">IF(Input!M18="","",Input!M18)</f>
        <v>0.0074365</v>
      </c>
      <c r="N18" s="0" t="n">
        <f aca="false">-NORMSINV(J18)</f>
        <v>2.04390027480898</v>
      </c>
      <c r="O18" s="0" t="n">
        <f aca="false">'I comp'!D18</f>
        <v>-0.0597949732428085</v>
      </c>
      <c r="P18" s="0" t="n">
        <f aca="false">-NORMSINV(L18)</f>
        <v>1.71143955770936</v>
      </c>
      <c r="Q18" s="0" t="n">
        <f aca="false">'I comp'!F18</f>
        <v>-0.190402517494601</v>
      </c>
    </row>
    <row r="19" customFormat="false" ht="12.5" hidden="false" customHeight="false" outlineLevel="0" collapsed="false">
      <c r="A19" s="0" t="str">
        <f aca="false">IF(Input!A19="","",Input!A19)</f>
        <v>1995Q2</v>
      </c>
      <c r="B19" s="0" t="n">
        <f aca="false">IF(Input!B19="","",Input!B19)</f>
        <v>10122.1</v>
      </c>
      <c r="C19" s="0" t="n">
        <f aca="false">IF(Input!C19="","",Input!C19)</f>
        <v>6235.7</v>
      </c>
      <c r="D19" s="0" t="n">
        <f aca="false">IF(Input!D19="","",Input!D19)</f>
        <v>152.4</v>
      </c>
      <c r="E19" s="0" t="n">
        <f aca="false">IF(Input!E19="","",Input!E19)</f>
        <v>5.7</v>
      </c>
      <c r="F19" s="0" t="n">
        <f aca="false">IF(Input!F19="","",Input!F19)</f>
        <v>71.3276</v>
      </c>
      <c r="G19" s="0" t="n">
        <f aca="false">IF(Input!G19="","",Input!G19)</f>
        <v>80.8</v>
      </c>
      <c r="H19" s="0" t="str">
        <f aca="false">IF(Input!H19="","",Input!H19)</f>
        <v/>
      </c>
      <c r="I19" s="0" t="n">
        <f aca="false">IF(Input!I19="","",Input!I19)</f>
        <v>6.02</v>
      </c>
      <c r="J19" s="0" t="n">
        <f aca="false">IF(Input!J19="","",Input!J19)</f>
        <v>0.0207702</v>
      </c>
      <c r="K19" s="0" t="n">
        <f aca="false">IF(Input!K19="","",Input!K19)</f>
        <v>0.00115334</v>
      </c>
      <c r="L19" s="0" t="n">
        <f aca="false">IF(Input!L19="","",Input!L19)</f>
        <v>0.0409</v>
      </c>
      <c r="M19" s="0" t="n">
        <f aca="false">IF(Input!M19="","",Input!M19)</f>
        <v>0.0082311</v>
      </c>
      <c r="N19" s="0" t="n">
        <f aca="false">-NORMSINV(J19)</f>
        <v>2.03809533113972</v>
      </c>
      <c r="O19" s="0" t="n">
        <f aca="false">'I comp'!D19</f>
        <v>-0.0530092858599062</v>
      </c>
      <c r="P19" s="0" t="n">
        <f aca="false">-NORMSINV(L19)</f>
        <v>1.7403362065223</v>
      </c>
      <c r="Q19" s="0" t="n">
        <f aca="false">'I comp'!F19</f>
        <v>-0.230649673536259</v>
      </c>
    </row>
    <row r="20" customFormat="false" ht="12.5" hidden="false" customHeight="false" outlineLevel="0" collapsed="false">
      <c r="A20" s="0" t="str">
        <f aca="false">IF(Input!A20="","",Input!A20)</f>
        <v>1995Q3</v>
      </c>
      <c r="B20" s="0" t="n">
        <f aca="false">IF(Input!B20="","",Input!B20)</f>
        <v>10208.8</v>
      </c>
      <c r="C20" s="0" t="n">
        <f aca="false">IF(Input!C20="","",Input!C20)</f>
        <v>6312.5</v>
      </c>
      <c r="D20" s="0" t="n">
        <f aca="false">IF(Input!D20="","",Input!D20)</f>
        <v>153.1</v>
      </c>
      <c r="E20" s="0" t="n">
        <f aca="false">IF(Input!E20="","",Input!E20)</f>
        <v>5.7</v>
      </c>
      <c r="F20" s="0" t="n">
        <f aca="false">IF(Input!F20="","",Input!F20)</f>
        <v>72.0185</v>
      </c>
      <c r="G20" s="0" t="n">
        <f aca="false">IF(Input!G20="","",Input!G20)</f>
        <v>81.2</v>
      </c>
      <c r="H20" s="0" t="str">
        <f aca="false">IF(Input!H20="","",Input!H20)</f>
        <v/>
      </c>
      <c r="I20" s="0" t="n">
        <f aca="false">IF(Input!I20="","",Input!I20)</f>
        <v>5.8</v>
      </c>
      <c r="J20" s="0" t="n">
        <f aca="false">IF(Input!J20="","",Input!J20)</f>
        <v>0.0214279</v>
      </c>
      <c r="K20" s="0" t="n">
        <f aca="false">IF(Input!K20="","",Input!K20)</f>
        <v>0.00124564</v>
      </c>
      <c r="L20" s="0" t="n">
        <f aca="false">IF(Input!L20="","",Input!L20)</f>
        <v>0.0385</v>
      </c>
      <c r="M20" s="0" t="n">
        <f aca="false">IF(Input!M20="","",Input!M20)</f>
        <v>0.0056415</v>
      </c>
      <c r="N20" s="0" t="n">
        <f aca="false">-NORMSINV(J20)</f>
        <v>2.02511263296786</v>
      </c>
      <c r="O20" s="0" t="n">
        <f aca="false">'I comp'!D20</f>
        <v>-0.0563597589510385</v>
      </c>
      <c r="P20" s="0" t="n">
        <f aca="false">-NORMSINV(L20)</f>
        <v>1.76836442427216</v>
      </c>
      <c r="Q20" s="0" t="n">
        <f aca="false">'I comp'!F20</f>
        <v>-0.157416236917992</v>
      </c>
    </row>
    <row r="21" customFormat="false" ht="12.5" hidden="false" customHeight="false" outlineLevel="0" collapsed="false">
      <c r="A21" s="0" t="str">
        <f aca="false">IF(Input!A21="","",Input!A21)</f>
        <v>1995Q4</v>
      </c>
      <c r="B21" s="0" t="n">
        <f aca="false">IF(Input!B21="","",Input!B21)</f>
        <v>10281.2</v>
      </c>
      <c r="C21" s="0" t="n">
        <f aca="false">IF(Input!C21="","",Input!C21)</f>
        <v>6387.3</v>
      </c>
      <c r="D21" s="0" t="n">
        <f aca="false">IF(Input!D21="","",Input!D21)</f>
        <v>153.9</v>
      </c>
      <c r="E21" s="0" t="n">
        <f aca="false">IF(Input!E21="","",Input!E21)</f>
        <v>5.6</v>
      </c>
      <c r="F21" s="0" t="n">
        <f aca="false">IF(Input!F21="","",Input!F21)</f>
        <v>72.6221</v>
      </c>
      <c r="G21" s="0" t="n">
        <f aca="false">IF(Input!G21="","",Input!G21)</f>
        <v>81.7</v>
      </c>
      <c r="H21" s="0" t="str">
        <f aca="false">IF(Input!H21="","",Input!H21)</f>
        <v/>
      </c>
      <c r="I21" s="0" t="n">
        <f aca="false">IF(Input!I21="","",Input!I21)</f>
        <v>5.72</v>
      </c>
      <c r="J21" s="0" t="n">
        <f aca="false">IF(Input!J21="","",Input!J21)</f>
        <v>0.0215175</v>
      </c>
      <c r="K21" s="0" t="n">
        <f aca="false">IF(Input!K21="","",Input!K21)</f>
        <v>0.00105506</v>
      </c>
      <c r="L21" s="0" t="n">
        <f aca="false">IF(Input!L21="","",Input!L21)</f>
        <v>0.0343</v>
      </c>
      <c r="M21" s="0" t="n">
        <f aca="false">IF(Input!M21="","",Input!M21)</f>
        <v>0.0047097</v>
      </c>
      <c r="N21" s="0" t="n">
        <f aca="false">-NORMSINV(J21)</f>
        <v>2.0233701435663</v>
      </c>
      <c r="O21" s="0" t="n">
        <f aca="false">'I comp'!D21</f>
        <v>-0.0443882123293058</v>
      </c>
      <c r="P21" s="0" t="n">
        <f aca="false">-NORMSINV(L21)</f>
        <v>1.82104510997865</v>
      </c>
      <c r="Q21" s="0" t="n">
        <f aca="false">'I comp'!F21</f>
        <v>-0.14470776771243</v>
      </c>
    </row>
    <row r="22" customFormat="false" ht="12.5" hidden="false" customHeight="false" outlineLevel="0" collapsed="false">
      <c r="A22" s="0" t="str">
        <f aca="false">IF(Input!A22="","",Input!A22)</f>
        <v>1996Q1</v>
      </c>
      <c r="B22" s="0" t="n">
        <f aca="false">IF(Input!B22="","",Input!B22)</f>
        <v>10348.7</v>
      </c>
      <c r="C22" s="0" t="n">
        <f aca="false">IF(Input!C22="","",Input!C22)</f>
        <v>6503.8</v>
      </c>
      <c r="D22" s="0" t="n">
        <f aca="false">IF(Input!D22="","",Input!D22)</f>
        <v>155.5</v>
      </c>
      <c r="E22" s="0" t="n">
        <f aca="false">IF(Input!E22="","",Input!E22)</f>
        <v>5.5</v>
      </c>
      <c r="F22" s="0" t="n">
        <f aca="false">IF(Input!F22="","",Input!F22)</f>
        <v>73.1054</v>
      </c>
      <c r="G22" s="0" t="n">
        <f aca="false">IF(Input!G22="","",Input!G22)</f>
        <v>82.08</v>
      </c>
      <c r="H22" s="0" t="str">
        <f aca="false">IF(Input!H22="","",Input!H22)</f>
        <v/>
      </c>
      <c r="I22" s="0" t="n">
        <f aca="false">IF(Input!I22="","",Input!I22)</f>
        <v>5.36</v>
      </c>
      <c r="J22" s="0" t="n">
        <f aca="false">IF(Input!J22="","",Input!J22)</f>
        <v>0.0216543</v>
      </c>
      <c r="K22" s="0" t="n">
        <f aca="false">IF(Input!K22="","",Input!K22)</f>
        <v>0.0011576</v>
      </c>
      <c r="L22" s="0" t="n">
        <f aca="false">IF(Input!L22="","",Input!L22)</f>
        <v>0.0335</v>
      </c>
      <c r="M22" s="0" t="n">
        <f aca="false">IF(Input!M22="","",Input!M22)</f>
        <v>0.0047465</v>
      </c>
      <c r="N22" s="0" t="n">
        <f aca="false">-NORMSINV(J22)</f>
        <v>2.02072152810057</v>
      </c>
      <c r="O22" s="0" t="n">
        <f aca="false">'I comp'!D22</f>
        <v>-0.0503049781706743</v>
      </c>
      <c r="P22" s="0" t="n">
        <f aca="false">-NORMSINV(L22)</f>
        <v>1.83167403040018</v>
      </c>
      <c r="Q22" s="0" t="n">
        <f aca="false">'I comp'!F22</f>
        <v>-0.150759687558413</v>
      </c>
    </row>
    <row r="23" customFormat="false" ht="12.5" hidden="false" customHeight="false" outlineLevel="0" collapsed="false">
      <c r="A23" s="0" t="str">
        <f aca="false">IF(Input!A23="","",Input!A23)</f>
        <v>1996Q2</v>
      </c>
      <c r="B23" s="0" t="n">
        <f aca="false">IF(Input!B23="","",Input!B23)</f>
        <v>10529.4</v>
      </c>
      <c r="C23" s="0" t="n">
        <f aca="false">IF(Input!C23="","",Input!C23)</f>
        <v>6634.2</v>
      </c>
      <c r="D23" s="0" t="n">
        <f aca="false">IF(Input!D23="","",Input!D23)</f>
        <v>156.7</v>
      </c>
      <c r="E23" s="0" t="n">
        <f aca="false">IF(Input!E23="","",Input!E23)</f>
        <v>5.5</v>
      </c>
      <c r="F23" s="0" t="n">
        <f aca="false">IF(Input!F23="","",Input!F23)</f>
        <v>74.6127</v>
      </c>
      <c r="G23" s="0" t="n">
        <f aca="false">IF(Input!G23="","",Input!G23)</f>
        <v>82.68</v>
      </c>
      <c r="H23" s="0" t="str">
        <f aca="false">IF(Input!H23="","",Input!H23)</f>
        <v/>
      </c>
      <c r="I23" s="0" t="n">
        <f aca="false">IF(Input!I23="","",Input!I23)</f>
        <v>5.24</v>
      </c>
      <c r="J23" s="0" t="n">
        <f aca="false">IF(Input!J23="","",Input!J23)</f>
        <v>0.0222831</v>
      </c>
      <c r="K23" s="0" t="n">
        <f aca="false">IF(Input!K23="","",Input!K23)</f>
        <v>0.00096497</v>
      </c>
      <c r="L23" s="0" t="n">
        <f aca="false">IF(Input!L23="","",Input!L23)</f>
        <v>0.032</v>
      </c>
      <c r="M23" s="0" t="n">
        <f aca="false">IF(Input!M23="","",Input!M23)</f>
        <v>0.003828</v>
      </c>
      <c r="N23" s="0" t="n">
        <f aca="false">-NORMSINV(J23)</f>
        <v>2.00872599816022</v>
      </c>
      <c r="O23" s="0" t="n">
        <f aca="false">'I comp'!D23</f>
        <v>-0.0363908486089858</v>
      </c>
      <c r="P23" s="0" t="n">
        <f aca="false">-NORMSINV(L23)</f>
        <v>1.85217985876905</v>
      </c>
      <c r="Q23" s="0" t="n">
        <f aca="false">'I comp'!F23</f>
        <v>-0.119674589966672</v>
      </c>
    </row>
    <row r="24" customFormat="false" ht="12.5" hidden="false" customHeight="false" outlineLevel="0" collapsed="false">
      <c r="A24" s="0" t="str">
        <f aca="false">IF(Input!A24="","",Input!A24)</f>
        <v>1996Q3</v>
      </c>
      <c r="B24" s="0" t="n">
        <f aca="false">IF(Input!B24="","",Input!B24)</f>
        <v>10626.8</v>
      </c>
      <c r="C24" s="0" t="n">
        <f aca="false">IF(Input!C24="","",Input!C24)</f>
        <v>6709.5</v>
      </c>
      <c r="D24" s="0" t="n">
        <f aca="false">IF(Input!D24="","",Input!D24)</f>
        <v>157.7</v>
      </c>
      <c r="E24" s="0" t="n">
        <f aca="false">IF(Input!E24="","",Input!E24)</f>
        <v>5.3</v>
      </c>
      <c r="F24" s="0" t="n">
        <f aca="false">IF(Input!F24="","",Input!F24)</f>
        <v>75.5299</v>
      </c>
      <c r="G24" s="0" t="n">
        <f aca="false">IF(Input!G24="","",Input!G24)</f>
        <v>83.18</v>
      </c>
      <c r="H24" s="0" t="str">
        <f aca="false">IF(Input!H24="","",Input!H24)</f>
        <v/>
      </c>
      <c r="I24" s="0" t="n">
        <f aca="false">IF(Input!I24="","",Input!I24)</f>
        <v>5.31</v>
      </c>
      <c r="J24" s="0" t="n">
        <f aca="false">IF(Input!J24="","",Input!J24)</f>
        <v>0.0221189</v>
      </c>
      <c r="K24" s="0" t="n">
        <f aca="false">IF(Input!K24="","",Input!K24)</f>
        <v>0.000958595</v>
      </c>
      <c r="L24" s="0" t="n">
        <f aca="false">IF(Input!L24="","",Input!L24)</f>
        <v>0.0309</v>
      </c>
      <c r="M24" s="0" t="n">
        <f aca="false">IF(Input!M24="","",Input!M24)</f>
        <v>0.0036411</v>
      </c>
      <c r="N24" s="0" t="n">
        <f aca="false">-NORMSINV(J24)</f>
        <v>2.01183057251487</v>
      </c>
      <c r="O24" s="0" t="n">
        <f aca="false">'I comp'!D24</f>
        <v>-0.0364384951312601</v>
      </c>
      <c r="P24" s="0" t="n">
        <f aca="false">-NORMSINV(L24)</f>
        <v>1.86772795509742</v>
      </c>
      <c r="Q24" s="0" t="n">
        <f aca="false">'I comp'!F24</f>
        <v>-0.117063162557368</v>
      </c>
    </row>
    <row r="25" customFormat="false" ht="12.5" hidden="false" customHeight="false" outlineLevel="0" collapsed="false">
      <c r="A25" s="0" t="str">
        <f aca="false">IF(Input!A25="","",Input!A25)</f>
        <v>1996Q4</v>
      </c>
      <c r="B25" s="0" t="n">
        <f aca="false">IF(Input!B25="","",Input!B25)</f>
        <v>10739.1</v>
      </c>
      <c r="C25" s="0" t="n">
        <f aca="false">IF(Input!C25="","",Input!C25)</f>
        <v>6800.1</v>
      </c>
      <c r="D25" s="0" t="n">
        <f aca="false">IF(Input!D25="","",Input!D25)</f>
        <v>159.1</v>
      </c>
      <c r="E25" s="0" t="n">
        <f aca="false">IF(Input!E25="","",Input!E25)</f>
        <v>5.3</v>
      </c>
      <c r="F25" s="0" t="n">
        <f aca="false">IF(Input!F25="","",Input!F25)</f>
        <v>76.5477</v>
      </c>
      <c r="G25" s="0" t="n">
        <f aca="false">IF(Input!G25="","",Input!G25)</f>
        <v>83.64</v>
      </c>
      <c r="H25" s="0" t="str">
        <f aca="false">IF(Input!H25="","",Input!H25)</f>
        <v/>
      </c>
      <c r="I25" s="0" t="n">
        <f aca="false">IF(Input!I25="","",Input!I25)</f>
        <v>5.28</v>
      </c>
      <c r="J25" s="0" t="n">
        <f aca="false">IF(Input!J25="","",Input!J25)</f>
        <v>0.0225185</v>
      </c>
      <c r="K25" s="0" t="n">
        <f aca="false">IF(Input!K25="","",Input!K25)</f>
        <v>0.000771304</v>
      </c>
      <c r="L25" s="0" t="n">
        <f aca="false">IF(Input!L25="","",Input!L25)</f>
        <v>0.0287</v>
      </c>
      <c r="M25" s="0" t="n">
        <f aca="false">IF(Input!M25="","",Input!M25)</f>
        <v>0.0025673</v>
      </c>
      <c r="N25" s="0" t="n">
        <f aca="false">-NORMSINV(J25)</f>
        <v>2.00430872334505</v>
      </c>
      <c r="O25" s="0" t="n">
        <f aca="false">'I comp'!D25</f>
        <v>-0.0226889310100235</v>
      </c>
      <c r="P25" s="0" t="n">
        <f aca="false">-NORMSINV(L25)</f>
        <v>1.90025243590786</v>
      </c>
      <c r="Q25" s="0" t="n">
        <f aca="false">'I comp'!F25</f>
        <v>-0.073709720482822</v>
      </c>
    </row>
    <row r="26" customFormat="false" ht="12.5" hidden="false" customHeight="false" outlineLevel="0" collapsed="false">
      <c r="A26" s="0" t="str">
        <f aca="false">IF(Input!A26="","",Input!A26)</f>
        <v>1997Q1</v>
      </c>
      <c r="B26" s="0" t="n">
        <f aca="false">IF(Input!B26="","",Input!B26)</f>
        <v>10820.9</v>
      </c>
      <c r="C26" s="0" t="n">
        <f aca="false">IF(Input!C26="","",Input!C26)</f>
        <v>6924.2</v>
      </c>
      <c r="D26" s="0" t="n">
        <f aca="false">IF(Input!D26="","",Input!D26)</f>
        <v>159.8</v>
      </c>
      <c r="E26" s="0" t="n">
        <f aca="false">IF(Input!E26="","",Input!E26)</f>
        <v>5.2</v>
      </c>
      <c r="F26" s="0" t="n">
        <f aca="false">IF(Input!F26="","",Input!F26)</f>
        <v>78.0131</v>
      </c>
      <c r="G26" s="0" t="n">
        <f aca="false">IF(Input!G26="","",Input!G26)</f>
        <v>84.29</v>
      </c>
      <c r="H26" s="0" t="str">
        <f aca="false">IF(Input!H26="","",Input!H26)</f>
        <v/>
      </c>
      <c r="I26" s="0" t="n">
        <f aca="false">IF(Input!I26="","",Input!I26)</f>
        <v>5.28</v>
      </c>
      <c r="J26" s="0" t="n">
        <f aca="false">IF(Input!J26="","",Input!J26)</f>
        <v>0.0227638</v>
      </c>
      <c r="K26" s="0" t="n">
        <f aca="false">IF(Input!K26="","",Input!K26)</f>
        <v>0.000964259</v>
      </c>
      <c r="L26" s="0" t="n">
        <f aca="false">IF(Input!L26="","",Input!L26)</f>
        <v>0.0263</v>
      </c>
      <c r="M26" s="0" t="n">
        <f aca="false">IF(Input!M26="","",Input!M26)</f>
        <v>0.0024777</v>
      </c>
      <c r="N26" s="0" t="n">
        <f aca="false">-NORMSINV(J26)</f>
        <v>1.99974690964269</v>
      </c>
      <c r="O26" s="0" t="n">
        <f aca="false">'I comp'!D26</f>
        <v>-0.0350311920622406</v>
      </c>
      <c r="P26" s="0" t="n">
        <f aca="false">-NORMSINV(L26)</f>
        <v>1.93819037985094</v>
      </c>
      <c r="Q26" s="0" t="n">
        <f aca="false">'I comp'!F26</f>
        <v>-0.0813415103750063</v>
      </c>
    </row>
    <row r="27" customFormat="false" ht="12.5" hidden="false" customHeight="false" outlineLevel="0" collapsed="false">
      <c r="A27" s="0" t="str">
        <f aca="false">IF(Input!A27="","",Input!A27)</f>
        <v>1997Q2</v>
      </c>
      <c r="B27" s="0" t="n">
        <f aca="false">IF(Input!B27="","",Input!B27)</f>
        <v>10984.2</v>
      </c>
      <c r="C27" s="0" t="n">
        <f aca="false">IF(Input!C27="","",Input!C27)</f>
        <v>7004.8</v>
      </c>
      <c r="D27" s="0" t="n">
        <f aca="false">IF(Input!D27="","",Input!D27)</f>
        <v>160.2</v>
      </c>
      <c r="E27" s="0" t="n">
        <f aca="false">IF(Input!E27="","",Input!E27)</f>
        <v>5</v>
      </c>
      <c r="F27" s="0" t="n">
        <f aca="false">IF(Input!F27="","",Input!F27)</f>
        <v>79.2082</v>
      </c>
      <c r="G27" s="0" t="n">
        <f aca="false">IF(Input!G27="","",Input!G27)</f>
        <v>84.95</v>
      </c>
      <c r="H27" s="0" t="str">
        <f aca="false">IF(Input!H27="","",Input!H27)</f>
        <v/>
      </c>
      <c r="I27" s="0" t="n">
        <f aca="false">IF(Input!I27="","",Input!I27)</f>
        <v>5.52</v>
      </c>
      <c r="J27" s="0" t="n">
        <f aca="false">IF(Input!J27="","",Input!J27)</f>
        <v>0.0224625</v>
      </c>
      <c r="K27" s="0" t="n">
        <f aca="false">IF(Input!K27="","",Input!K27)</f>
        <v>0.000965901</v>
      </c>
      <c r="L27" s="0" t="n">
        <f aca="false">IF(Input!L27="","",Input!L27)</f>
        <v>0.0239</v>
      </c>
      <c r="M27" s="0" t="n">
        <f aca="false">IF(Input!M27="","",Input!M27)</f>
        <v>0.0019881</v>
      </c>
      <c r="N27" s="0" t="n">
        <f aca="false">-NORMSINV(J27)</f>
        <v>2.00535601894784</v>
      </c>
      <c r="O27" s="0" t="n">
        <f aca="false">'I comp'!D27</f>
        <v>-0.0359162049131978</v>
      </c>
      <c r="P27" s="0" t="n">
        <f aca="false">-NORMSINV(L27)</f>
        <v>1.97914218552232</v>
      </c>
      <c r="Q27" s="0" t="n">
        <f aca="false">'I comp'!F27</f>
        <v>-0.0633802236104724</v>
      </c>
    </row>
    <row r="28" customFormat="false" ht="12.5" hidden="false" customHeight="false" outlineLevel="0" collapsed="false">
      <c r="A28" s="0" t="str">
        <f aca="false">IF(Input!A28="","",Input!A28)</f>
        <v>1997Q3</v>
      </c>
      <c r="B28" s="0" t="n">
        <f aca="false">IF(Input!B28="","",Input!B28)</f>
        <v>11124</v>
      </c>
      <c r="C28" s="0" t="n">
        <f aca="false">IF(Input!C28="","",Input!C28)</f>
        <v>7118.1</v>
      </c>
      <c r="D28" s="0" t="n">
        <f aca="false">IF(Input!D28="","",Input!D28)</f>
        <v>161.2</v>
      </c>
      <c r="E28" s="0" t="n">
        <f aca="false">IF(Input!E28="","",Input!E28)</f>
        <v>4.9</v>
      </c>
      <c r="F28" s="0" t="n">
        <f aca="false">IF(Input!F28="","",Input!F28)</f>
        <v>81.077</v>
      </c>
      <c r="G28" s="0" t="n">
        <f aca="false">IF(Input!G28="","",Input!G28)</f>
        <v>85.68</v>
      </c>
      <c r="H28" s="0" t="str">
        <f aca="false">IF(Input!H28="","",Input!H28)</f>
        <v/>
      </c>
      <c r="I28" s="0" t="n">
        <f aca="false">IF(Input!I28="","",Input!I28)</f>
        <v>5.53</v>
      </c>
      <c r="J28" s="0" t="n">
        <f aca="false">IF(Input!J28="","",Input!J28)</f>
        <v>0.0220703</v>
      </c>
      <c r="K28" s="0" t="n">
        <f aca="false">IF(Input!K28="","",Input!K28)</f>
        <v>0.000867473</v>
      </c>
      <c r="L28" s="0" t="n">
        <f aca="false">IF(Input!L28="","",Input!L28)</f>
        <v>0.0227</v>
      </c>
      <c r="M28" s="0" t="n">
        <f aca="false">IF(Input!M28="","",Input!M28)</f>
        <v>0.0018933</v>
      </c>
      <c r="N28" s="0" t="n">
        <f aca="false">-NORMSINV(J28)</f>
        <v>2.01275319604017</v>
      </c>
      <c r="O28" s="0" t="n">
        <f aca="false">'I comp'!D28</f>
        <v>-0.0305201003024241</v>
      </c>
      <c r="P28" s="0" t="n">
        <f aca="false">-NORMSINV(L28)</f>
        <v>2.00092938810157</v>
      </c>
      <c r="Q28" s="0" t="n">
        <f aca="false">'I comp'!F28</f>
        <v>-0.0637566221431439</v>
      </c>
    </row>
    <row r="29" customFormat="false" ht="12.5" hidden="false" customHeight="false" outlineLevel="0" collapsed="false">
      <c r="A29" s="0" t="str">
        <f aca="false">IF(Input!A29="","",Input!A29)</f>
        <v>1997Q4</v>
      </c>
      <c r="B29" s="0" t="n">
        <f aca="false">IF(Input!B29="","",Input!B29)</f>
        <v>11210.3</v>
      </c>
      <c r="C29" s="0" t="n">
        <f aca="false">IF(Input!C29="","",Input!C29)</f>
        <v>7252.9</v>
      </c>
      <c r="D29" s="0" t="n">
        <f aca="false">IF(Input!D29="","",Input!D29)</f>
        <v>161.8</v>
      </c>
      <c r="E29" s="0" t="n">
        <f aca="false">IF(Input!E29="","",Input!E29)</f>
        <v>4.7</v>
      </c>
      <c r="F29" s="0" t="n">
        <f aca="false">IF(Input!F29="","",Input!F29)</f>
        <v>83.1262</v>
      </c>
      <c r="G29" s="0" t="n">
        <f aca="false">IF(Input!G29="","",Input!G29)</f>
        <v>86.72</v>
      </c>
      <c r="H29" s="0" t="n">
        <f aca="false">IF(Input!H29="","",Input!H29)</f>
        <v>48.75816102</v>
      </c>
      <c r="I29" s="0" t="n">
        <f aca="false">IF(Input!I29="","",Input!I29)</f>
        <v>5.51</v>
      </c>
      <c r="J29" s="0" t="n">
        <f aca="false">IF(Input!J29="","",Input!J29)</f>
        <v>0.0216426</v>
      </c>
      <c r="K29" s="0" t="n">
        <f aca="false">IF(Input!K29="","",Input!K29)</f>
        <v>0.000768744</v>
      </c>
      <c r="L29" s="0" t="n">
        <f aca="false">IF(Input!L29="","",Input!L29)</f>
        <v>0.0223</v>
      </c>
      <c r="M29" s="0" t="n">
        <f aca="false">IF(Input!M29="","",Input!M29)</f>
        <v>0.0017617</v>
      </c>
      <c r="N29" s="0" t="n">
        <f aca="false">-NORMSINV(J29)</f>
        <v>2.02094750062887</v>
      </c>
      <c r="O29" s="0" t="n">
        <f aca="false">'I comp'!D29</f>
        <v>-0.0247247525659177</v>
      </c>
      <c r="P29" s="0" t="n">
        <f aca="false">-NORMSINV(L29)</f>
        <v>2.00840756187862</v>
      </c>
      <c r="Q29" s="0" t="n">
        <f aca="false">'I comp'!F29</f>
        <v>-0.0562759840164382</v>
      </c>
    </row>
    <row r="30" customFormat="false" ht="12.5" hidden="false" customHeight="false" outlineLevel="0" collapsed="false">
      <c r="A30" s="0" t="str">
        <f aca="false">IF(Input!A30="","",Input!A30)</f>
        <v>1998Q1</v>
      </c>
      <c r="B30" s="0" t="n">
        <f aca="false">IF(Input!B30="","",Input!B30)</f>
        <v>11321.2</v>
      </c>
      <c r="C30" s="0" t="n">
        <f aca="false">IF(Input!C30="","",Input!C30)</f>
        <v>7414.6</v>
      </c>
      <c r="D30" s="0" t="n">
        <f aca="false">IF(Input!D30="","",Input!D30)</f>
        <v>162</v>
      </c>
      <c r="E30" s="0" t="n">
        <f aca="false">IF(Input!E30="","",Input!E30)</f>
        <v>4.6</v>
      </c>
      <c r="F30" s="0" t="n">
        <f aca="false">IF(Input!F30="","",Input!F30)</f>
        <v>84.0412</v>
      </c>
      <c r="G30" s="0" t="n">
        <f aca="false">IF(Input!G30="","",Input!G30)</f>
        <v>88.12</v>
      </c>
      <c r="H30" s="0" t="n">
        <f aca="false">IF(Input!H30="","",Input!H30)</f>
        <v>51.7021144</v>
      </c>
      <c r="I30" s="0" t="n">
        <f aca="false">IF(Input!I30="","",Input!I30)</f>
        <v>5.52</v>
      </c>
      <c r="J30" s="0" t="n">
        <f aca="false">IF(Input!J30="","",Input!J30)</f>
        <v>0.0212353</v>
      </c>
      <c r="K30" s="0" t="n">
        <f aca="false">IF(Input!K30="","",Input!K30)</f>
        <v>0.000867195</v>
      </c>
      <c r="L30" s="0" t="n">
        <f aca="false">IF(Input!L30="","",Input!L30)</f>
        <v>0.0214</v>
      </c>
      <c r="M30" s="0" t="n">
        <f aca="false">IF(Input!M30="","",Input!M30)</f>
        <v>0.0019906</v>
      </c>
      <c r="N30" s="0" t="n">
        <f aca="false">-NORMSINV(J30)</f>
        <v>2.02887915899018</v>
      </c>
      <c r="O30" s="0" t="n">
        <f aca="false">'I comp'!D30</f>
        <v>-0.0327910693764915</v>
      </c>
      <c r="P30" s="0" t="n">
        <f aca="false">-NORMSINV(L30)</f>
        <v>2.02565647372506</v>
      </c>
      <c r="Q30" s="0" t="n">
        <f aca="false">'I comp'!F30</f>
        <v>-0.079440019772288</v>
      </c>
    </row>
    <row r="31" customFormat="false" ht="12.5" hidden="false" customHeight="false" outlineLevel="0" collapsed="false">
      <c r="A31" s="0" t="str">
        <f aca="false">IF(Input!A31="","",Input!A31)</f>
        <v>1998Q2</v>
      </c>
      <c r="B31" s="0" t="n">
        <f aca="false">IF(Input!B31="","",Input!B31)</f>
        <v>11431</v>
      </c>
      <c r="C31" s="0" t="n">
        <f aca="false">IF(Input!C31="","",Input!C31)</f>
        <v>7542.1</v>
      </c>
      <c r="D31" s="0" t="n">
        <f aca="false">IF(Input!D31="","",Input!D31)</f>
        <v>162.8</v>
      </c>
      <c r="E31" s="0" t="n">
        <f aca="false">IF(Input!E31="","",Input!E31)</f>
        <v>4.4</v>
      </c>
      <c r="F31" s="0" t="n">
        <f aca="false">IF(Input!F31="","",Input!F31)</f>
        <v>84.565</v>
      </c>
      <c r="G31" s="0" t="n">
        <f aca="false">IF(Input!G31="","",Input!G31)</f>
        <v>89.46</v>
      </c>
      <c r="H31" s="0" t="n">
        <f aca="false">IF(Input!H31="","",Input!H31)</f>
        <v>52.54860092</v>
      </c>
      <c r="I31" s="0" t="n">
        <f aca="false">IF(Input!I31="","",Input!I31)</f>
        <v>5.5</v>
      </c>
      <c r="J31" s="0" t="n">
        <f aca="false">IF(Input!J31="","",Input!J31)</f>
        <v>0.0209487</v>
      </c>
      <c r="K31" s="0" t="n">
        <f aca="false">IF(Input!K31="","",Input!K31)</f>
        <v>0.000767181</v>
      </c>
      <c r="L31" s="0" t="n">
        <f aca="false">IF(Input!L31="","",Input!L31)</f>
        <v>0.0204</v>
      </c>
      <c r="M31" s="0" t="n">
        <f aca="false">IF(Input!M31="","",Input!M31)</f>
        <v>0.0015116</v>
      </c>
      <c r="N31" s="0" t="n">
        <f aca="false">-NORMSINV(J31)</f>
        <v>2.03453781428664</v>
      </c>
      <c r="O31" s="0" t="n">
        <f aca="false">'I comp'!D31</f>
        <v>-0.0263954710529072</v>
      </c>
      <c r="P31" s="0" t="n">
        <f aca="false">-NORMSINV(L31)</f>
        <v>2.04555675376863</v>
      </c>
      <c r="Q31" s="0" t="n">
        <f aca="false">'I comp'!F31</f>
        <v>-0.0477196329816923</v>
      </c>
    </row>
    <row r="32" customFormat="false" ht="12.5" hidden="false" customHeight="false" outlineLevel="0" collapsed="false">
      <c r="A32" s="0" t="str">
        <f aca="false">IF(Input!A32="","",Input!A32)</f>
        <v>1998Q3</v>
      </c>
      <c r="B32" s="0" t="n">
        <f aca="false">IF(Input!B32="","",Input!B32)</f>
        <v>11580.6</v>
      </c>
      <c r="C32" s="0" t="n">
        <f aca="false">IF(Input!C32="","",Input!C32)</f>
        <v>7649.4</v>
      </c>
      <c r="D32" s="0" t="n">
        <f aca="false">IF(Input!D32="","",Input!D32)</f>
        <v>163.5</v>
      </c>
      <c r="E32" s="0" t="n">
        <f aca="false">IF(Input!E32="","",Input!E32)</f>
        <v>4.5</v>
      </c>
      <c r="F32" s="0" t="n">
        <f aca="false">IF(Input!F32="","",Input!F32)</f>
        <v>85.1433</v>
      </c>
      <c r="G32" s="0" t="n">
        <f aca="false">IF(Input!G32="","",Input!G32)</f>
        <v>90.88</v>
      </c>
      <c r="H32" s="0" t="n">
        <f aca="false">IF(Input!H32="","",Input!H32)</f>
        <v>51.39792327</v>
      </c>
      <c r="I32" s="0" t="n">
        <f aca="false">IF(Input!I32="","",Input!I32)</f>
        <v>5.53</v>
      </c>
      <c r="J32" s="0" t="n">
        <f aca="false">IF(Input!J32="","",Input!J32)</f>
        <v>0.0209896</v>
      </c>
      <c r="K32" s="0" t="n">
        <f aca="false">IF(Input!K32="","",Input!K32)</f>
        <v>0.000769099</v>
      </c>
      <c r="L32" s="0" t="n">
        <f aca="false">IF(Input!L32="","",Input!L32)</f>
        <v>0.0197</v>
      </c>
      <c r="M32" s="0" t="n">
        <f aca="false">IF(Input!M32="","",Input!M32)</f>
        <v>0.0016563</v>
      </c>
      <c r="N32" s="0" t="n">
        <f aca="false">-NORMSINV(J32)</f>
        <v>2.03372628935266</v>
      </c>
      <c r="O32" s="0" t="n">
        <f aca="false">'I comp'!D32</f>
        <v>-0.0264689132422253</v>
      </c>
      <c r="P32" s="0" t="n">
        <f aca="false">-NORMSINV(L32)</f>
        <v>2.05998473670205</v>
      </c>
      <c r="Q32" s="0" t="n">
        <f aca="false">'I comp'!F32</f>
        <v>-0.0648544821970251</v>
      </c>
    </row>
    <row r="33" customFormat="false" ht="12.5" hidden="false" customHeight="false" outlineLevel="0" collapsed="false">
      <c r="A33" s="0" t="str">
        <f aca="false">IF(Input!A33="","",Input!A33)</f>
        <v>1998Q4</v>
      </c>
      <c r="B33" s="0" t="n">
        <f aca="false">IF(Input!B33="","",Input!B33)</f>
        <v>11770.7</v>
      </c>
      <c r="C33" s="0" t="n">
        <f aca="false">IF(Input!C33="","",Input!C33)</f>
        <v>7744.8</v>
      </c>
      <c r="D33" s="0" t="n">
        <f aca="false">IF(Input!D33="","",Input!D33)</f>
        <v>164.4</v>
      </c>
      <c r="E33" s="0" t="n">
        <f aca="false">IF(Input!E33="","",Input!E33)</f>
        <v>4.4</v>
      </c>
      <c r="F33" s="0" t="n">
        <f aca="false">IF(Input!F33="","",Input!F33)</f>
        <v>86.3185</v>
      </c>
      <c r="G33" s="0" t="n">
        <f aca="false">IF(Input!G33="","",Input!G33)</f>
        <v>92.3</v>
      </c>
      <c r="H33" s="0" t="n">
        <f aca="false">IF(Input!H33="","",Input!H33)</f>
        <v>51.98893638</v>
      </c>
      <c r="I33" s="0" t="n">
        <f aca="false">IF(Input!I33="","",Input!I33)</f>
        <v>4.86</v>
      </c>
      <c r="J33" s="0" t="n">
        <f aca="false">IF(Input!J33="","",Input!J33)</f>
        <v>0.0199141</v>
      </c>
      <c r="K33" s="0" t="n">
        <f aca="false">IF(Input!K33="","",Input!K33)</f>
        <v>0.00067312</v>
      </c>
      <c r="L33" s="0" t="n">
        <f aca="false">IF(Input!L33="","",Input!L33)</f>
        <v>0.0201</v>
      </c>
      <c r="M33" s="0" t="n">
        <f aca="false">IF(Input!M33="","",Input!M33)</f>
        <v>0.0017879</v>
      </c>
      <c r="N33" s="0" t="n">
        <f aca="false">-NORMSINV(J33)</f>
        <v>2.05552628016934</v>
      </c>
      <c r="O33" s="0" t="n">
        <f aca="false">'I comp'!D33</f>
        <v>-0.0219615037596302</v>
      </c>
      <c r="P33" s="0" t="n">
        <f aca="false">-NORMSINV(L33)</f>
        <v>2.0516879352987</v>
      </c>
      <c r="Q33" s="0" t="n">
        <f aca="false">'I comp'!F33</f>
        <v>-0.0729078212142931</v>
      </c>
    </row>
    <row r="34" customFormat="false" ht="12.5" hidden="false" customHeight="false" outlineLevel="0" collapsed="false">
      <c r="A34" s="0" t="str">
        <f aca="false">IF(Input!A34="","",Input!A34)</f>
        <v>1999Q1</v>
      </c>
      <c r="B34" s="0" t="n">
        <f aca="false">IF(Input!B34="","",Input!B34)</f>
        <v>11864.7</v>
      </c>
      <c r="C34" s="0" t="n">
        <f aca="false">IF(Input!C34="","",Input!C34)</f>
        <v>7833.5</v>
      </c>
      <c r="D34" s="0" t="n">
        <f aca="false">IF(Input!D34="","",Input!D34)</f>
        <v>164.8</v>
      </c>
      <c r="E34" s="0" t="n">
        <f aca="false">IF(Input!E34="","",Input!E34)</f>
        <v>4.3</v>
      </c>
      <c r="F34" s="0" t="n">
        <f aca="false">IF(Input!F34="","",Input!F34)</f>
        <v>87.2299</v>
      </c>
      <c r="G34" s="0" t="n">
        <f aca="false">IF(Input!G34="","",Input!G34)</f>
        <v>93.8</v>
      </c>
      <c r="H34" s="0" t="n">
        <f aca="false">IF(Input!H34="","",Input!H34)</f>
        <v>52.97913975</v>
      </c>
      <c r="I34" s="0" t="n">
        <f aca="false">IF(Input!I34="","",Input!I34)</f>
        <v>4.73</v>
      </c>
      <c r="J34" s="0" t="n">
        <f aca="false">IF(Input!J34="","",Input!J34)</f>
        <v>0.0186971</v>
      </c>
      <c r="K34" s="0" t="n">
        <f aca="false">IF(Input!K34="","",Input!K34)</f>
        <v>0.000959003</v>
      </c>
      <c r="L34" s="0" t="n">
        <f aca="false">IF(Input!L34="","",Input!L34)</f>
        <v>0.0188</v>
      </c>
      <c r="M34" s="0" t="n">
        <f aca="false">IF(Input!M34="","",Input!M34)</f>
        <v>0.0016852</v>
      </c>
      <c r="N34" s="0" t="n">
        <f aca="false">-NORMSINV(J34)</f>
        <v>2.08143399246749</v>
      </c>
      <c r="O34" s="0" t="n">
        <f aca="false">'I comp'!D34</f>
        <v>-0.0474324287843922</v>
      </c>
      <c r="P34" s="0" t="n">
        <f aca="false">-NORMSINV(L34)</f>
        <v>2.07918880738819</v>
      </c>
      <c r="Q34" s="0" t="n">
        <f aca="false">'I comp'!F34</f>
        <v>-0.074009059087378</v>
      </c>
    </row>
    <row r="35" customFormat="false" ht="12.5" hidden="false" customHeight="false" outlineLevel="0" collapsed="false">
      <c r="A35" s="0" t="str">
        <f aca="false">IF(Input!A35="","",Input!A35)</f>
        <v>1999Q2</v>
      </c>
      <c r="B35" s="0" t="n">
        <f aca="false">IF(Input!B35="","",Input!B35)</f>
        <v>11962.5</v>
      </c>
      <c r="C35" s="0" t="n">
        <f aca="false">IF(Input!C35="","",Input!C35)</f>
        <v>7903.7</v>
      </c>
      <c r="D35" s="0" t="n">
        <f aca="false">IF(Input!D35="","",Input!D35)</f>
        <v>166</v>
      </c>
      <c r="E35" s="0" t="n">
        <f aca="false">IF(Input!E35="","",Input!E35)</f>
        <v>4.3</v>
      </c>
      <c r="F35" s="0" t="n">
        <f aca="false">IF(Input!F35="","",Input!F35)</f>
        <v>88.0454</v>
      </c>
      <c r="G35" s="0" t="n">
        <f aca="false">IF(Input!G35="","",Input!G35)</f>
        <v>95.47</v>
      </c>
      <c r="H35" s="0" t="n">
        <f aca="false">IF(Input!H35="","",Input!H35)</f>
        <v>53.40946435</v>
      </c>
      <c r="I35" s="0" t="n">
        <f aca="false">IF(Input!I35="","",Input!I35)</f>
        <v>4.75</v>
      </c>
      <c r="J35" s="0" t="n">
        <f aca="false">IF(Input!J35="","",Input!J35)</f>
        <v>0.0185873</v>
      </c>
      <c r="K35" s="0" t="n">
        <f aca="false">IF(Input!K35="","",Input!K35)</f>
        <v>0.00106069</v>
      </c>
      <c r="L35" s="0" t="n">
        <f aca="false">IF(Input!L35="","",Input!L35)</f>
        <v>0.0183</v>
      </c>
      <c r="M35" s="0" t="n">
        <f aca="false">IF(Input!M35="","",Input!M35)</f>
        <v>0.0017457</v>
      </c>
      <c r="N35" s="0" t="n">
        <f aca="false">-NORMSINV(J35)</f>
        <v>2.08384135754387</v>
      </c>
      <c r="O35" s="0" t="n">
        <f aca="false">'I comp'!D35</f>
        <v>-0.0549936078732721</v>
      </c>
      <c r="P35" s="0" t="n">
        <f aca="false">-NORMSINV(L35)</f>
        <v>2.09019819080951</v>
      </c>
      <c r="Q35" s="0" t="n">
        <f aca="false">'I comp'!F35</f>
        <v>-0.0832006563947176</v>
      </c>
    </row>
    <row r="36" customFormat="false" ht="12.5" hidden="false" customHeight="false" outlineLevel="0" collapsed="false">
      <c r="A36" s="0" t="str">
        <f aca="false">IF(Input!A36="","",Input!A36)</f>
        <v>1999Q3</v>
      </c>
      <c r="B36" s="0" t="n">
        <f aca="false">IF(Input!B36="","",Input!B36)</f>
        <v>12113.1</v>
      </c>
      <c r="C36" s="0" t="n">
        <f aca="false">IF(Input!C36="","",Input!C36)</f>
        <v>8010.9</v>
      </c>
      <c r="D36" s="0" t="n">
        <f aca="false">IF(Input!D36="","",Input!D36)</f>
        <v>167.8</v>
      </c>
      <c r="E36" s="0" t="n">
        <f aca="false">IF(Input!E36="","",Input!E36)</f>
        <v>4.2</v>
      </c>
      <c r="F36" s="0" t="n">
        <f aca="false">IF(Input!F36="","",Input!F36)</f>
        <v>88.8719</v>
      </c>
      <c r="G36" s="0" t="n">
        <f aca="false">IF(Input!G36="","",Input!G36)</f>
        <v>97.33</v>
      </c>
      <c r="H36" s="0" t="n">
        <f aca="false">IF(Input!H36="","",Input!H36)</f>
        <v>54.46172008</v>
      </c>
      <c r="I36" s="0" t="n">
        <f aca="false">IF(Input!I36="","",Input!I36)</f>
        <v>5.09</v>
      </c>
      <c r="J36" s="0" t="n">
        <f aca="false">IF(Input!J36="","",Input!J36)</f>
        <v>0.0213867</v>
      </c>
      <c r="K36" s="0" t="n">
        <f aca="false">IF(Input!K36="","",Input!K36)</f>
        <v>0.0014418</v>
      </c>
      <c r="L36" s="0" t="n">
        <f aca="false">IF(Input!L36="","",Input!L36)</f>
        <v>0.0157</v>
      </c>
      <c r="M36" s="0" t="n">
        <f aca="false">IF(Input!M36="","",Input!M36)</f>
        <v>0.0016403</v>
      </c>
      <c r="N36" s="0" t="n">
        <f aca="false">-NORMSINV(J36)</f>
        <v>2.02591593499239</v>
      </c>
      <c r="O36" s="0" t="n">
        <f aca="false">'I comp'!D36</f>
        <v>-0.0679431911962531</v>
      </c>
      <c r="P36" s="0" t="n">
        <f aca="false">-NORMSINV(L36)</f>
        <v>2.1519664103299</v>
      </c>
      <c r="Q36" s="0" t="n">
        <f aca="false">'I comp'!F36</f>
        <v>-0.0972374874509925</v>
      </c>
    </row>
    <row r="37" customFormat="false" ht="12.5" hidden="false" customHeight="false" outlineLevel="0" collapsed="false">
      <c r="A37" s="0" t="str">
        <f aca="false">IF(Input!A37="","",Input!A37)</f>
        <v>1999Q4</v>
      </c>
      <c r="B37" s="0" t="n">
        <f aca="false">IF(Input!B37="","",Input!B37)</f>
        <v>12323.3</v>
      </c>
      <c r="C37" s="0" t="n">
        <f aca="false">IF(Input!C37="","",Input!C37)</f>
        <v>8187.2</v>
      </c>
      <c r="D37" s="0" t="n">
        <f aca="false">IF(Input!D37="","",Input!D37)</f>
        <v>168.8</v>
      </c>
      <c r="E37" s="0" t="n">
        <f aca="false">IF(Input!E37="","",Input!E37)</f>
        <v>4.1</v>
      </c>
      <c r="F37" s="0" t="n">
        <f aca="false">IF(Input!F37="","",Input!F37)</f>
        <v>90.4934</v>
      </c>
      <c r="G37" s="0" t="n">
        <f aca="false">IF(Input!G37="","",Input!G37)</f>
        <v>99.28</v>
      </c>
      <c r="H37" s="0" t="n">
        <f aca="false">IF(Input!H37="","",Input!H37)</f>
        <v>54.70647557</v>
      </c>
      <c r="I37" s="0" t="n">
        <f aca="false">IF(Input!I37="","",Input!I37)</f>
        <v>5.31</v>
      </c>
      <c r="J37" s="0" t="n">
        <f aca="false">IF(Input!J37="","",Input!J37)</f>
        <v>0.0188365</v>
      </c>
      <c r="K37" s="0" t="n">
        <f aca="false">IF(Input!K37="","",Input!K37)</f>
        <v>0.00125245</v>
      </c>
      <c r="L37" s="0" t="n">
        <f aca="false">IF(Input!L37="","",Input!L37)</f>
        <v>0.0146</v>
      </c>
      <c r="M37" s="0" t="n">
        <f aca="false">IF(Input!M37="","",Input!M37)</f>
        <v>0.0014534</v>
      </c>
      <c r="N37" s="0" t="n">
        <f aca="false">-NORMSINV(J37)</f>
        <v>2.07839492246684</v>
      </c>
      <c r="O37" s="0" t="n">
        <f aca="false">'I comp'!D37</f>
        <v>-0.0668116709296051</v>
      </c>
      <c r="P37" s="0" t="n">
        <f aca="false">-NORMSINV(L37)</f>
        <v>2.1807758452405</v>
      </c>
      <c r="Q37" s="0" t="n">
        <f aca="false">'I comp'!F37</f>
        <v>-0.0896882601493538</v>
      </c>
    </row>
    <row r="38" customFormat="false" ht="12.5" hidden="false" customHeight="false" outlineLevel="0" collapsed="false">
      <c r="A38" s="0" t="str">
        <f aca="false">IF(Input!A38="","",Input!A38)</f>
        <v>2000Q1</v>
      </c>
      <c r="B38" s="0" t="n">
        <f aca="false">IF(Input!B38="","",Input!B38)</f>
        <v>12359.1</v>
      </c>
      <c r="C38" s="0" t="n">
        <f aca="false">IF(Input!C38="","",Input!C38)</f>
        <v>8441</v>
      </c>
      <c r="D38" s="0" t="n">
        <f aca="false">IF(Input!D38="","",Input!D38)</f>
        <v>171</v>
      </c>
      <c r="E38" s="0" t="n">
        <f aca="false">IF(Input!E38="","",Input!E38)</f>
        <v>4</v>
      </c>
      <c r="F38" s="0" t="n">
        <f aca="false">IF(Input!F38="","",Input!F38)</f>
        <v>91.4463</v>
      </c>
      <c r="G38" s="0" t="n">
        <f aca="false">IF(Input!G38="","",Input!G38)</f>
        <v>101.34</v>
      </c>
      <c r="H38" s="0" t="n">
        <f aca="false">IF(Input!H38="","",Input!H38)</f>
        <v>55.09666137</v>
      </c>
      <c r="I38" s="0" t="n">
        <f aca="false">IF(Input!I38="","",Input!I38)</f>
        <v>5.68</v>
      </c>
      <c r="J38" s="0" t="n">
        <f aca="false">IF(Input!J38="","",Input!J38)</f>
        <v>0.0190588</v>
      </c>
      <c r="K38" s="0" t="n">
        <f aca="false">IF(Input!K38="","",Input!K38)</f>
        <v>0.00124905</v>
      </c>
      <c r="L38" s="0" t="n">
        <f aca="false">IF(Input!L38="","",Input!L38)</f>
        <v>0.0151</v>
      </c>
      <c r="M38" s="0" t="n">
        <f aca="false">IF(Input!M38="","",Input!M38)</f>
        <v>0.0015929</v>
      </c>
      <c r="N38" s="0" t="n">
        <f aca="false">-NORMSINV(J38)</f>
        <v>2.0735878990643</v>
      </c>
      <c r="O38" s="0" t="n">
        <f aca="false">'I comp'!D38</f>
        <v>-0.0656400725597879</v>
      </c>
      <c r="P38" s="0" t="n">
        <f aca="false">-NORMSINV(L38)</f>
        <v>2.16745732886558</v>
      </c>
      <c r="Q38" s="0" t="n">
        <f aca="false">'I comp'!F38</f>
        <v>-0.0987736984967255</v>
      </c>
    </row>
    <row r="39" customFormat="false" ht="12.5" hidden="false" customHeight="false" outlineLevel="0" collapsed="false">
      <c r="A39" s="0" t="str">
        <f aca="false">IF(Input!A39="","",Input!A39)</f>
        <v>2000Q2</v>
      </c>
      <c r="B39" s="0" t="n">
        <f aca="false">IF(Input!B39="","",Input!B39)</f>
        <v>12592.5</v>
      </c>
      <c r="C39" s="0" t="n">
        <f aca="false">IF(Input!C39="","",Input!C39)</f>
        <v>8571</v>
      </c>
      <c r="D39" s="0" t="n">
        <f aca="false">IF(Input!D39="","",Input!D39)</f>
        <v>172.2</v>
      </c>
      <c r="E39" s="0" t="n">
        <f aca="false">IF(Input!E39="","",Input!E39)</f>
        <v>3.9</v>
      </c>
      <c r="F39" s="0" t="n">
        <f aca="false">IF(Input!F39="","",Input!F39)</f>
        <v>92.6289</v>
      </c>
      <c r="G39" s="0" t="n">
        <f aca="false">IF(Input!G39="","",Input!G39)</f>
        <v>103.68</v>
      </c>
      <c r="H39" s="0" t="n">
        <f aca="false">IF(Input!H39="","",Input!H39)</f>
        <v>55.04282055</v>
      </c>
      <c r="I39" s="0" t="n">
        <f aca="false">IF(Input!I39="","",Input!I39)</f>
        <v>6.27</v>
      </c>
      <c r="J39" s="0" t="n">
        <f aca="false">IF(Input!J39="","",Input!J39)</f>
        <v>0.0193173</v>
      </c>
      <c r="K39" s="0" t="n">
        <f aca="false">IF(Input!K39="","",Input!K39)</f>
        <v>0.00105358</v>
      </c>
      <c r="L39" s="0" t="n">
        <f aca="false">IF(Input!L39="","",Input!L39)</f>
        <v>0.0144</v>
      </c>
      <c r="M39" s="0" t="n">
        <f aca="false">IF(Input!M39="","",Input!M39)</f>
        <v>0.0017376</v>
      </c>
      <c r="N39" s="0" t="n">
        <f aca="false">-NORMSINV(J39)</f>
        <v>2.06805767536927</v>
      </c>
      <c r="O39" s="0" t="n">
        <f aca="false">'I comp'!D39</f>
        <v>-0.0517226553387883</v>
      </c>
      <c r="P39" s="0" t="n">
        <f aca="false">-NORMSINV(L39)</f>
        <v>2.18621335019952</v>
      </c>
      <c r="Q39" s="0" t="n">
        <f aca="false">'I comp'!F39</f>
        <v>-0.12147557806308</v>
      </c>
    </row>
    <row r="40" customFormat="false" ht="12.5" hidden="false" customHeight="false" outlineLevel="0" collapsed="false">
      <c r="A40" s="0" t="str">
        <f aca="false">IF(Input!A40="","",Input!A40)</f>
        <v>2000Q3</v>
      </c>
      <c r="B40" s="0" t="n">
        <f aca="false">IF(Input!B40="","",Input!B40)</f>
        <v>12607.7</v>
      </c>
      <c r="C40" s="0" t="n">
        <f aca="false">IF(Input!C40="","",Input!C40)</f>
        <v>8720.6</v>
      </c>
      <c r="D40" s="0" t="n">
        <f aca="false">IF(Input!D40="","",Input!D40)</f>
        <v>173.6</v>
      </c>
      <c r="E40" s="0" t="n">
        <f aca="false">IF(Input!E40="","",Input!E40)</f>
        <v>4</v>
      </c>
      <c r="F40" s="0" t="n">
        <f aca="false">IF(Input!F40="","",Input!F40)</f>
        <v>92.5412</v>
      </c>
      <c r="G40" s="0" t="n">
        <f aca="false">IF(Input!G40="","",Input!G40)</f>
        <v>105.79</v>
      </c>
      <c r="H40" s="0" t="n">
        <f aca="false">IF(Input!H40="","",Input!H40)</f>
        <v>55.7028664</v>
      </c>
      <c r="I40" s="0" t="n">
        <f aca="false">IF(Input!I40="","",Input!I40)</f>
        <v>6.52</v>
      </c>
      <c r="J40" s="0" t="n">
        <f aca="false">IF(Input!J40="","",Input!J40)</f>
        <v>0.0205666</v>
      </c>
      <c r="K40" s="0" t="n">
        <f aca="false">IF(Input!K40="","",Input!K40)</f>
        <v>0.00125344</v>
      </c>
      <c r="L40" s="0" t="n">
        <f aca="false">IF(Input!L40="","",Input!L40)</f>
        <v>0.0148</v>
      </c>
      <c r="M40" s="0" t="n">
        <f aca="false">IF(Input!M40="","",Input!M40)</f>
        <v>0.0017692</v>
      </c>
      <c r="N40" s="0" t="n">
        <f aca="false">-NORMSINV(J40)</f>
        <v>2.04218483687887</v>
      </c>
      <c r="O40" s="0" t="n">
        <f aca="false">'I comp'!D40</f>
        <v>-0.059922779934753</v>
      </c>
      <c r="P40" s="0" t="n">
        <f aca="false">-NORMSINV(L40)</f>
        <v>2.1754020636764</v>
      </c>
      <c r="Q40" s="0" t="n">
        <f aca="false">'I comp'!F40</f>
        <v>-0.119550005398338</v>
      </c>
    </row>
    <row r="41" customFormat="false" ht="12.5" hidden="false" customHeight="false" outlineLevel="0" collapsed="false">
      <c r="A41" s="0" t="str">
        <f aca="false">IF(Input!A41="","",Input!A41)</f>
        <v>2000Q4</v>
      </c>
      <c r="B41" s="0" t="n">
        <f aca="false">IF(Input!B41="","",Input!B41)</f>
        <v>12679.3</v>
      </c>
      <c r="C41" s="0" t="n">
        <f aca="false">IF(Input!C41="","",Input!C41)</f>
        <v>8798.5</v>
      </c>
      <c r="D41" s="0" t="n">
        <f aca="false">IF(Input!D41="","",Input!D41)</f>
        <v>174.6</v>
      </c>
      <c r="E41" s="0" t="n">
        <f aca="false">IF(Input!E41="","",Input!E41)</f>
        <v>3.9</v>
      </c>
      <c r="F41" s="0" t="n">
        <f aca="false">IF(Input!F41="","",Input!F41)</f>
        <v>92.2526</v>
      </c>
      <c r="G41" s="0" t="n">
        <f aca="false">IF(Input!G41="","",Input!G41)</f>
        <v>108.27</v>
      </c>
      <c r="H41" s="0" t="n">
        <f aca="false">IF(Input!H41="","",Input!H41)</f>
        <v>56.46992557</v>
      </c>
      <c r="I41" s="0" t="n">
        <f aca="false">IF(Input!I41="","",Input!I41)</f>
        <v>6.47</v>
      </c>
      <c r="J41" s="0" t="n">
        <f aca="false">IF(Input!J41="","",Input!J41)</f>
        <v>0.0218596</v>
      </c>
      <c r="K41" s="0" t="n">
        <f aca="false">IF(Input!K41="","",Input!K41)</f>
        <v>0.00134243</v>
      </c>
      <c r="L41" s="0" t="n">
        <f aca="false">IF(Input!L41="","",Input!L41)</f>
        <v>0.0152</v>
      </c>
      <c r="M41" s="0" t="n">
        <f aca="false">IF(Input!M41="","",Input!M41)</f>
        <v>0.0018008</v>
      </c>
      <c r="N41" s="0" t="n">
        <f aca="false">-NORMSINV(J41)</f>
        <v>2.01677307487344</v>
      </c>
      <c r="O41" s="0" t="n">
        <f aca="false">'I comp'!D41</f>
        <v>-0.0605124022487987</v>
      </c>
      <c r="P41" s="0" t="n">
        <f aca="false">-NORMSINV(L41)</f>
        <v>2.16483922180398</v>
      </c>
      <c r="Q41" s="0" t="n">
        <f aca="false">'I comp'!F41</f>
        <v>-0.117998518923755</v>
      </c>
    </row>
    <row r="42" customFormat="false" ht="12.5" hidden="false" customHeight="false" outlineLevel="0" collapsed="false">
      <c r="A42" s="0" t="str">
        <f aca="false">IF(Input!A42="","",Input!A42)</f>
        <v>2001Q1</v>
      </c>
      <c r="B42" s="0" t="n">
        <f aca="false">IF(Input!B42="","",Input!B42)</f>
        <v>12643.3</v>
      </c>
      <c r="C42" s="0" t="n">
        <f aca="false">IF(Input!C42="","",Input!C42)</f>
        <v>8956.7</v>
      </c>
      <c r="D42" s="0" t="n">
        <f aca="false">IF(Input!D42="","",Input!D42)</f>
        <v>176.1</v>
      </c>
      <c r="E42" s="0" t="n">
        <f aca="false">IF(Input!E42="","",Input!E42)</f>
        <v>4.2</v>
      </c>
      <c r="F42" s="0" t="n">
        <f aca="false">IF(Input!F42="","",Input!F42)</f>
        <v>90.9272</v>
      </c>
      <c r="G42" s="0" t="n">
        <f aca="false">IF(Input!G42="","",Input!G42)</f>
        <v>110.49</v>
      </c>
      <c r="H42" s="0" t="n">
        <f aca="false">IF(Input!H42="","",Input!H42)</f>
        <v>56.69299312</v>
      </c>
      <c r="I42" s="0" t="n">
        <f aca="false">IF(Input!I42="","",Input!I42)</f>
        <v>5.59</v>
      </c>
      <c r="J42" s="0" t="n">
        <f aca="false">IF(Input!J42="","",Input!J42)</f>
        <v>0.0220117</v>
      </c>
      <c r="K42" s="0" t="n">
        <f aca="false">IF(Input!K42="","",Input!K42)</f>
        <v>0.00135006</v>
      </c>
      <c r="L42" s="0" t="n">
        <f aca="false">IF(Input!L42="","",Input!L42)</f>
        <v>0.016</v>
      </c>
      <c r="M42" s="0" t="n">
        <f aca="false">IF(Input!M42="","",Input!M42)</f>
        <v>0.002264</v>
      </c>
      <c r="N42" s="0" t="n">
        <f aca="false">-NORMSINV(J42)</f>
        <v>2.01386794308937</v>
      </c>
      <c r="O42" s="0" t="n">
        <f aca="false">'I comp'!D42</f>
        <v>-0.0604145876911395</v>
      </c>
      <c r="P42" s="0" t="n">
        <f aca="false">-NORMSINV(L42)</f>
        <v>2.14441062091184</v>
      </c>
      <c r="Q42" s="0" t="n">
        <f aca="false">'I comp'!F42</f>
        <v>-0.150511949205001</v>
      </c>
    </row>
    <row r="43" customFormat="false" ht="12.5" hidden="false" customHeight="false" outlineLevel="0" collapsed="false">
      <c r="A43" s="0" t="str">
        <f aca="false">IF(Input!A43="","",Input!A43)</f>
        <v>2001Q2</v>
      </c>
      <c r="B43" s="0" t="n">
        <f aca="false">IF(Input!B43="","",Input!B43)</f>
        <v>12710.3</v>
      </c>
      <c r="C43" s="0" t="n">
        <f aca="false">IF(Input!C43="","",Input!C43)</f>
        <v>8993.4</v>
      </c>
      <c r="D43" s="0" t="n">
        <f aca="false">IF(Input!D43="","",Input!D43)</f>
        <v>177.7</v>
      </c>
      <c r="E43" s="0" t="n">
        <f aca="false">IF(Input!E43="","",Input!E43)</f>
        <v>4.4</v>
      </c>
      <c r="F43" s="0" t="n">
        <f aca="false">IF(Input!F43="","",Input!F43)</f>
        <v>89.6522</v>
      </c>
      <c r="G43" s="0" t="n">
        <f aca="false">IF(Input!G43="","",Input!G43)</f>
        <v>112.2</v>
      </c>
      <c r="H43" s="0" t="n">
        <f aca="false">IF(Input!H43="","",Input!H43)</f>
        <v>57.03306332</v>
      </c>
      <c r="I43" s="0" t="n">
        <f aca="false">IF(Input!I43="","",Input!I43)</f>
        <v>4.33</v>
      </c>
      <c r="J43" s="0" t="n">
        <f aca="false">IF(Input!J43="","",Input!J43)</f>
        <v>0.023338</v>
      </c>
      <c r="K43" s="0" t="n">
        <f aca="false">IF(Input!K43="","",Input!K43)</f>
        <v>0.00153864</v>
      </c>
      <c r="L43" s="0" t="n">
        <f aca="false">IF(Input!L43="","",Input!L43)</f>
        <v>0.0173</v>
      </c>
      <c r="M43" s="0" t="n">
        <f aca="false">IF(Input!M43="","",Input!M43)</f>
        <v>0.0023667</v>
      </c>
      <c r="N43" s="0" t="n">
        <f aca="false">-NORMSINV(J43)</f>
        <v>1.98922838680183</v>
      </c>
      <c r="O43" s="0" t="n">
        <f aca="false">'I comp'!D43</f>
        <v>-0.0661213290999896</v>
      </c>
      <c r="P43" s="0" t="n">
        <f aca="false">-NORMSINV(L43)</f>
        <v>2.11300897160803</v>
      </c>
      <c r="Q43" s="0" t="n">
        <f aca="false">'I comp'!F43</f>
        <v>-0.144005812322991</v>
      </c>
    </row>
    <row r="44" customFormat="false" ht="12.5" hidden="false" customHeight="false" outlineLevel="0" collapsed="false">
      <c r="A44" s="0" t="str">
        <f aca="false">IF(Input!A44="","",Input!A44)</f>
        <v>2001Q3</v>
      </c>
      <c r="B44" s="0" t="n">
        <f aca="false">IF(Input!B44="","",Input!B44)</f>
        <v>12670.1</v>
      </c>
      <c r="C44" s="0" t="n">
        <f aca="false">IF(Input!C44="","",Input!C44)</f>
        <v>8986.2</v>
      </c>
      <c r="D44" s="0" t="n">
        <f aca="false">IF(Input!D44="","",Input!D44)</f>
        <v>178.1</v>
      </c>
      <c r="E44" s="0" t="n">
        <f aca="false">IF(Input!E44="","",Input!E44)</f>
        <v>4.8</v>
      </c>
      <c r="F44" s="0" t="n">
        <f aca="false">IF(Input!F44="","",Input!F44)</f>
        <v>88.3399</v>
      </c>
      <c r="G44" s="0" t="n">
        <f aca="false">IF(Input!G44="","",Input!G44)</f>
        <v>114.16</v>
      </c>
      <c r="H44" s="0" t="n">
        <f aca="false">IF(Input!H44="","",Input!H44)</f>
        <v>56.55711347</v>
      </c>
      <c r="I44" s="0" t="n">
        <f aca="false">IF(Input!I44="","",Input!I44)</f>
        <v>3.5</v>
      </c>
      <c r="J44" s="0" t="n">
        <f aca="false">IF(Input!J44="","",Input!J44)</f>
        <v>0.021557</v>
      </c>
      <c r="K44" s="0" t="n">
        <f aca="false">IF(Input!K44="","",Input!K44)</f>
        <v>0.00433408</v>
      </c>
      <c r="L44" s="0" t="n">
        <f aca="false">IF(Input!L44="","",Input!L44)</f>
        <v>0.0192</v>
      </c>
      <c r="M44" s="0" t="n">
        <f aca="false">IF(Input!M44="","",Input!M44)</f>
        <v>0.0028168</v>
      </c>
      <c r="N44" s="0" t="n">
        <f aca="false">-NORMSINV(J44)</f>
        <v>2.02260391739251</v>
      </c>
      <c r="O44" s="0" t="n">
        <f aca="false">'I comp'!D44</f>
        <v>-0.226051312263583</v>
      </c>
      <c r="P44" s="0" t="n">
        <f aca="false">-NORMSINV(L44)</f>
        <v>2.07055928893818</v>
      </c>
      <c r="Q44" s="0" t="n">
        <f aca="false">'I comp'!F44</f>
        <v>-0.157670885016464</v>
      </c>
    </row>
    <row r="45" customFormat="false" ht="12.5" hidden="false" customHeight="false" outlineLevel="0" collapsed="false">
      <c r="A45" s="0" t="str">
        <f aca="false">IF(Input!A45="","",Input!A45)</f>
        <v>2001Q4</v>
      </c>
      <c r="B45" s="0" t="n">
        <f aca="false">IF(Input!B45="","",Input!B45)</f>
        <v>12705.3</v>
      </c>
      <c r="C45" s="0" t="n">
        <f aca="false">IF(Input!C45="","",Input!C45)</f>
        <v>9012</v>
      </c>
      <c r="D45" s="0" t="n">
        <f aca="false">IF(Input!D45="","",Input!D45)</f>
        <v>177.4</v>
      </c>
      <c r="E45" s="0" t="n">
        <f aca="false">IF(Input!E45="","",Input!E45)</f>
        <v>5.5</v>
      </c>
      <c r="F45" s="0" t="n">
        <f aca="false">IF(Input!F45="","",Input!F45)</f>
        <v>87.3246</v>
      </c>
      <c r="G45" s="0" t="n">
        <f aca="false">IF(Input!G45="","",Input!G45)</f>
        <v>115.87</v>
      </c>
      <c r="H45" s="0" t="n">
        <f aca="false">IF(Input!H45="","",Input!H45)</f>
        <v>56.4040561</v>
      </c>
      <c r="I45" s="0" t="n">
        <f aca="false">IF(Input!I45="","",Input!I45)</f>
        <v>2.13</v>
      </c>
      <c r="J45" s="0" t="n">
        <f aca="false">IF(Input!J45="","",Input!J45)</f>
        <v>0.0215038</v>
      </c>
      <c r="K45" s="0" t="n">
        <f aca="false">IF(Input!K45="","",Input!K45)</f>
        <v>0.001828</v>
      </c>
      <c r="L45" s="0" t="n">
        <f aca="false">IF(Input!L45="","",Input!L45)</f>
        <v>0.0193</v>
      </c>
      <c r="M45" s="0" t="n">
        <f aca="false">IF(Input!M45="","",Input!M45)</f>
        <v>0.0032247</v>
      </c>
      <c r="N45" s="0" t="n">
        <f aca="false">-NORMSINV(J45)</f>
        <v>2.02363617563895</v>
      </c>
      <c r="O45" s="0" t="n">
        <f aca="false">'I comp'!D45</f>
        <v>-0.0888808455067543</v>
      </c>
      <c r="P45" s="0" t="n">
        <f aca="false">-NORMSINV(L45)</f>
        <v>2.06842581303962</v>
      </c>
      <c r="Q45" s="0" t="n">
        <f aca="false">'I comp'!F45</f>
        <v>-0.185229467454772</v>
      </c>
    </row>
    <row r="46" customFormat="false" ht="12.5" hidden="false" customHeight="false" outlineLevel="0" collapsed="false">
      <c r="A46" s="0" t="str">
        <f aca="false">IF(Input!A46="","",Input!A46)</f>
        <v>2002Q1</v>
      </c>
      <c r="B46" s="0" t="n">
        <f aca="false">IF(Input!B46="","",Input!B46)</f>
        <v>12822.3</v>
      </c>
      <c r="C46" s="0" t="n">
        <f aca="false">IF(Input!C46="","",Input!C46)</f>
        <v>9053.4</v>
      </c>
      <c r="D46" s="0" t="n">
        <f aca="false">IF(Input!D46="","",Input!D46)</f>
        <v>178.5</v>
      </c>
      <c r="E46" s="0" t="n">
        <f aca="false">IF(Input!E46="","",Input!E46)</f>
        <v>5.7</v>
      </c>
      <c r="F46" s="0" t="n">
        <f aca="false">IF(Input!F46="","",Input!F46)</f>
        <v>87.952</v>
      </c>
      <c r="G46" s="0" t="n">
        <f aca="false">IF(Input!G46="","",Input!G46)</f>
        <v>117.9</v>
      </c>
      <c r="H46" s="0" t="n">
        <f aca="false">IF(Input!H46="","",Input!H46)</f>
        <v>56.23469584</v>
      </c>
      <c r="I46" s="0" t="n">
        <f aca="false">IF(Input!I46="","",Input!I46)</f>
        <v>1.73</v>
      </c>
      <c r="J46" s="0" t="n">
        <f aca="false">IF(Input!J46="","",Input!J46)</f>
        <v>0.0215182</v>
      </c>
      <c r="K46" s="0" t="n">
        <f aca="false">IF(Input!K46="","",Input!K46)</f>
        <v>0.00154003</v>
      </c>
      <c r="L46" s="0" t="n">
        <f aca="false">IF(Input!L46="","",Input!L46)</f>
        <v>0.0178</v>
      </c>
      <c r="M46" s="0" t="n">
        <f aca="false">IF(Input!M46="","",Input!M46)</f>
        <v>0.0030062</v>
      </c>
      <c r="N46" s="0" t="n">
        <f aca="false">-NORMSINV(J46)</f>
        <v>2.0233565545314</v>
      </c>
      <c r="O46" s="0" t="n">
        <f aca="false">'I comp'!D46</f>
        <v>-0.0729800280312625</v>
      </c>
      <c r="P46" s="0" t="n">
        <f aca="false">-NORMSINV(L46)</f>
        <v>2.10146690736378</v>
      </c>
      <c r="Q46" s="0" t="n">
        <f aca="false">'I comp'!F46</f>
        <v>-0.187644441672005</v>
      </c>
    </row>
    <row r="47" customFormat="false" ht="12.5" hidden="false" customHeight="false" outlineLevel="0" collapsed="false">
      <c r="A47" s="0" t="str">
        <f aca="false">IF(Input!A47="","",Input!A47)</f>
        <v>2002Q2</v>
      </c>
      <c r="B47" s="0" t="n">
        <f aca="false">IF(Input!B47="","",Input!B47)</f>
        <v>12893</v>
      </c>
      <c r="C47" s="0" t="n">
        <f aca="false">IF(Input!C47="","",Input!C47)</f>
        <v>9135.5</v>
      </c>
      <c r="D47" s="0" t="n">
        <f aca="false">IF(Input!D47="","",Input!D47)</f>
        <v>179.6</v>
      </c>
      <c r="E47" s="0" t="n">
        <f aca="false">IF(Input!E47="","",Input!E47)</f>
        <v>5.8</v>
      </c>
      <c r="F47" s="0" t="n">
        <f aca="false">IF(Input!F47="","",Input!F47)</f>
        <v>89.3516</v>
      </c>
      <c r="G47" s="0" t="n">
        <f aca="false">IF(Input!G47="","",Input!G47)</f>
        <v>120.72</v>
      </c>
      <c r="H47" s="0" t="n">
        <f aca="false">IF(Input!H47="","",Input!H47)</f>
        <v>58.10315762</v>
      </c>
      <c r="I47" s="0" t="n">
        <f aca="false">IF(Input!I47="","",Input!I47)</f>
        <v>1.75</v>
      </c>
      <c r="J47" s="0" t="n">
        <f aca="false">IF(Input!J47="","",Input!J47)</f>
        <v>0.0208241</v>
      </c>
      <c r="K47" s="0" t="n">
        <f aca="false">IF(Input!K47="","",Input!K47)</f>
        <v>0.00162942</v>
      </c>
      <c r="L47" s="0" t="n">
        <f aca="false">IF(Input!L47="","",Input!L47)</f>
        <v>0.0176</v>
      </c>
      <c r="M47" s="0" t="n">
        <f aca="false">IF(Input!M47="","",Input!M47)</f>
        <v>0.0027904</v>
      </c>
      <c r="N47" s="0" t="n">
        <f aca="false">-NORMSINV(J47)</f>
        <v>2.03701838159263</v>
      </c>
      <c r="O47" s="0" t="n">
        <f aca="false">'I comp'!D47</f>
        <v>-0.0809450191640045</v>
      </c>
      <c r="P47" s="0" t="n">
        <f aca="false">-NORMSINV(L47)</f>
        <v>2.1060501078562</v>
      </c>
      <c r="Q47" s="0" t="n">
        <f aca="false">'I comp'!F47</f>
        <v>-0.173752169364285</v>
      </c>
    </row>
    <row r="48" customFormat="false" ht="12.5" hidden="false" customHeight="false" outlineLevel="0" collapsed="false">
      <c r="A48" s="0" t="str">
        <f aca="false">IF(Input!A48="","",Input!A48)</f>
        <v>2002Q3</v>
      </c>
      <c r="B48" s="0" t="n">
        <f aca="false">IF(Input!B48="","",Input!B48)</f>
        <v>12955.8</v>
      </c>
      <c r="C48" s="0" t="n">
        <f aca="false">IF(Input!C48="","",Input!C48)</f>
        <v>9169.6</v>
      </c>
      <c r="D48" s="0" t="n">
        <f aca="false">IF(Input!D48="","",Input!D48)</f>
        <v>180.8</v>
      </c>
      <c r="E48" s="0" t="n">
        <f aca="false">IF(Input!E48="","",Input!E48)</f>
        <v>5.7</v>
      </c>
      <c r="F48" s="0" t="n">
        <f aca="false">IF(Input!F48="","",Input!F48)</f>
        <v>89.8786</v>
      </c>
      <c r="G48" s="0" t="n">
        <f aca="false">IF(Input!G48="","",Input!G48)</f>
        <v>123.83</v>
      </c>
      <c r="H48" s="0" t="n">
        <f aca="false">IF(Input!H48="","",Input!H48)</f>
        <v>57.94665975</v>
      </c>
      <c r="I48" s="0" t="n">
        <f aca="false">IF(Input!I48="","",Input!I48)</f>
        <v>1.74</v>
      </c>
      <c r="J48" s="0" t="n">
        <f aca="false">IF(Input!J48="","",Input!J48)</f>
        <v>0.0203173</v>
      </c>
      <c r="K48" s="0" t="n">
        <f aca="false">IF(Input!K48="","",Input!K48)</f>
        <v>0.00143685</v>
      </c>
      <c r="L48" s="0" t="n">
        <f aca="false">IF(Input!L48="","",Input!L48)</f>
        <v>0.0169</v>
      </c>
      <c r="M48" s="0" t="n">
        <f aca="false">IF(Input!M48="","",Input!M48)</f>
        <v>0.0027351</v>
      </c>
      <c r="N48" s="0" t="n">
        <f aca="false">-NORMSINV(J48)</f>
        <v>2.04723924381239</v>
      </c>
      <c r="O48" s="0" t="n">
        <f aca="false">'I comp'!D48</f>
        <v>-0.0719582681946784</v>
      </c>
      <c r="P48" s="0" t="n">
        <f aca="false">-NORMSINV(L48)</f>
        <v>2.12244960934103</v>
      </c>
      <c r="Q48" s="0" t="n">
        <f aca="false">'I comp'!F48</f>
        <v>-0.178191362118978</v>
      </c>
    </row>
    <row r="49" customFormat="false" ht="12.5" hidden="false" customHeight="false" outlineLevel="0" collapsed="false">
      <c r="A49" s="0" t="str">
        <f aca="false">IF(Input!A49="","",Input!A49)</f>
        <v>2002Q4</v>
      </c>
      <c r="B49" s="0" t="n">
        <f aca="false">IF(Input!B49="","",Input!B49)</f>
        <v>12964</v>
      </c>
      <c r="C49" s="0" t="n">
        <f aca="false">IF(Input!C49="","",Input!C49)</f>
        <v>9239.6</v>
      </c>
      <c r="D49" s="0" t="n">
        <f aca="false">IF(Input!D49="","",Input!D49)</f>
        <v>181.8</v>
      </c>
      <c r="E49" s="0" t="n">
        <f aca="false">IF(Input!E49="","",Input!E49)</f>
        <v>5.9</v>
      </c>
      <c r="F49" s="0" t="n">
        <f aca="false">IF(Input!F49="","",Input!F49)</f>
        <v>89.8244</v>
      </c>
      <c r="G49" s="0" t="n">
        <f aca="false">IF(Input!G49="","",Input!G49)</f>
        <v>126.67</v>
      </c>
      <c r="H49" s="0" t="n">
        <f aca="false">IF(Input!H49="","",Input!H49)</f>
        <v>57.20557384</v>
      </c>
      <c r="I49" s="0" t="n">
        <f aca="false">IF(Input!I49="","",Input!I49)</f>
        <v>1.44</v>
      </c>
      <c r="J49" s="0" t="n">
        <f aca="false">IF(Input!J49="","",Input!J49)</f>
        <v>0.0189064</v>
      </c>
      <c r="K49" s="0" t="n">
        <f aca="false">IF(Input!K49="","",Input!K49)</f>
        <v>0.0013437</v>
      </c>
      <c r="L49" s="0" t="n">
        <f aca="false">IF(Input!L49="","",Input!L49)</f>
        <v>0.0161</v>
      </c>
      <c r="M49" s="0" t="n">
        <f aca="false">IF(Input!M49="","",Input!M49)</f>
        <v>0.0027719</v>
      </c>
      <c r="N49" s="0" t="n">
        <f aca="false">-NORMSINV(J49)</f>
        <v>2.07687822469723</v>
      </c>
      <c r="O49" s="0" t="n">
        <f aca="false">'I comp'!D49</f>
        <v>-0.0723803960777472</v>
      </c>
      <c r="P49" s="0" t="n">
        <f aca="false">-NORMSINV(L49)</f>
        <v>2.1419190080865</v>
      </c>
      <c r="Q49" s="0" t="n">
        <f aca="false">'I comp'!F49</f>
        <v>-0.192024753951282</v>
      </c>
    </row>
    <row r="50" customFormat="false" ht="12.5" hidden="false" customHeight="false" outlineLevel="0" collapsed="false">
      <c r="A50" s="0" t="str">
        <f aca="false">IF(Input!A50="","",Input!A50)</f>
        <v>2003Q1</v>
      </c>
      <c r="B50" s="0" t="n">
        <f aca="false">IF(Input!B50="","",Input!B50)</f>
        <v>13031.2</v>
      </c>
      <c r="C50" s="0" t="n">
        <f aca="false">IF(Input!C50="","",Input!C50)</f>
        <v>9296</v>
      </c>
      <c r="D50" s="0" t="n">
        <f aca="false">IF(Input!D50="","",Input!D50)</f>
        <v>183.9</v>
      </c>
      <c r="E50" s="0" t="n">
        <f aca="false">IF(Input!E50="","",Input!E50)</f>
        <v>5.9</v>
      </c>
      <c r="F50" s="0" t="n">
        <f aca="false">IF(Input!F50="","",Input!F50)</f>
        <v>90.4002</v>
      </c>
      <c r="G50" s="0" t="n">
        <f aca="false">IF(Input!G50="","",Input!G50)</f>
        <v>129.33</v>
      </c>
      <c r="H50" s="0" t="n">
        <f aca="false">IF(Input!H50="","",Input!H50)</f>
        <v>59.73378159</v>
      </c>
      <c r="I50" s="0" t="n">
        <f aca="false">IF(Input!I50="","",Input!I50)</f>
        <v>1.25</v>
      </c>
      <c r="J50" s="0" t="n">
        <f aca="false">IF(Input!J50="","",Input!J50)</f>
        <v>0.0190809</v>
      </c>
      <c r="K50" s="0" t="n">
        <f aca="false">IF(Input!K50="","",Input!K50)</f>
        <v>0.00143719</v>
      </c>
      <c r="L50" s="0" t="n">
        <f aca="false">IF(Input!L50="","",Input!L50)</f>
        <v>0.0167</v>
      </c>
      <c r="M50" s="0" t="n">
        <f aca="false">IF(Input!M50="","",Input!M50)</f>
        <v>0.0025193</v>
      </c>
      <c r="N50" s="0" t="n">
        <f aca="false">-NORMSINV(J50)</f>
        <v>2.07311261780304</v>
      </c>
      <c r="O50" s="0" t="n">
        <f aca="false">'I comp'!D50</f>
        <v>-0.0774732191316026</v>
      </c>
      <c r="P50" s="0" t="n">
        <f aca="false">-NORMSINV(L50)</f>
        <v>2.1272417722789</v>
      </c>
      <c r="Q50" s="0" t="n">
        <f aca="false">'I comp'!F50</f>
        <v>-0.16333042368018</v>
      </c>
    </row>
    <row r="51" customFormat="false" ht="12.5" hidden="false" customHeight="false" outlineLevel="0" collapsed="false">
      <c r="A51" s="0" t="str">
        <f aca="false">IF(Input!A51="","",Input!A51)</f>
        <v>2003Q2</v>
      </c>
      <c r="B51" s="0" t="n">
        <f aca="false">IF(Input!B51="","",Input!B51)</f>
        <v>13152.1</v>
      </c>
      <c r="C51" s="0" t="n">
        <f aca="false">IF(Input!C51="","",Input!C51)</f>
        <v>9419.9</v>
      </c>
      <c r="D51" s="0" t="n">
        <f aca="false">IF(Input!D51="","",Input!D51)</f>
        <v>183.1</v>
      </c>
      <c r="E51" s="0" t="n">
        <f aca="false">IF(Input!E51="","",Input!E51)</f>
        <v>6.1</v>
      </c>
      <c r="F51" s="0" t="n">
        <f aca="false">IF(Input!F51="","",Input!F51)</f>
        <v>89.695</v>
      </c>
      <c r="G51" s="0" t="n">
        <f aca="false">IF(Input!G51="","",Input!G51)</f>
        <v>131.76</v>
      </c>
      <c r="H51" s="0" t="n">
        <f aca="false">IF(Input!H51="","",Input!H51)</f>
        <v>61.74464189</v>
      </c>
      <c r="I51" s="0" t="n">
        <f aca="false">IF(Input!I51="","",Input!I51)</f>
        <v>1.25</v>
      </c>
      <c r="J51" s="0" t="n">
        <f aca="false">IF(Input!J51="","",Input!J51)</f>
        <v>0.0175733</v>
      </c>
      <c r="K51" s="0" t="n">
        <f aca="false">IF(Input!K51="","",Input!K51)</f>
        <v>0.00144201</v>
      </c>
      <c r="L51" s="0" t="n">
        <f aca="false">IF(Input!L51="","",Input!L51)</f>
        <v>0.0161</v>
      </c>
      <c r="M51" s="0" t="n">
        <f aca="false">IF(Input!M51="","",Input!M51)</f>
        <v>0.0027719</v>
      </c>
      <c r="N51" s="0" t="n">
        <f aca="false">-NORMSINV(J51)</f>
        <v>2.10666532387611</v>
      </c>
      <c r="O51" s="0" t="n">
        <f aca="false">'I comp'!D51</f>
        <v>-0.0854290281143189</v>
      </c>
      <c r="P51" s="0" t="n">
        <f aca="false">-NORMSINV(L51)</f>
        <v>2.1419190080865</v>
      </c>
      <c r="Q51" s="0" t="n">
        <f aca="false">'I comp'!F51</f>
        <v>-0.192017137463572</v>
      </c>
    </row>
    <row r="52" customFormat="false" ht="12.5" hidden="false" customHeight="false" outlineLevel="0" collapsed="false">
      <c r="A52" s="0" t="str">
        <f aca="false">IF(Input!A52="","",Input!A52)</f>
        <v>2003Q3</v>
      </c>
      <c r="B52" s="0" t="n">
        <f aca="false">IF(Input!B52="","",Input!B52)</f>
        <v>13372.4</v>
      </c>
      <c r="C52" s="0" t="n">
        <f aca="false">IF(Input!C52="","",Input!C52)</f>
        <v>9545.8</v>
      </c>
      <c r="D52" s="0" t="n">
        <f aca="false">IF(Input!D52="","",Input!D52)</f>
        <v>185.1</v>
      </c>
      <c r="E52" s="0" t="n">
        <f aca="false">IF(Input!E52="","",Input!E52)</f>
        <v>6.1</v>
      </c>
      <c r="F52" s="0" t="n">
        <f aca="false">IF(Input!F52="","",Input!F52)</f>
        <v>90.2834</v>
      </c>
      <c r="G52" s="0" t="n">
        <f aca="false">IF(Input!G52="","",Input!G52)</f>
        <v>135.01</v>
      </c>
      <c r="H52" s="0" t="n">
        <f aca="false">IF(Input!H52="","",Input!H52)</f>
        <v>62.11428088</v>
      </c>
      <c r="I52" s="0" t="n">
        <f aca="false">IF(Input!I52="","",Input!I52)</f>
        <v>1.02</v>
      </c>
      <c r="J52" s="0" t="n">
        <f aca="false">IF(Input!J52="","",Input!J52)</f>
        <v>0.0166164</v>
      </c>
      <c r="K52" s="0" t="n">
        <f aca="false">IF(Input!K52="","",Input!K52)</f>
        <v>0.00124467</v>
      </c>
      <c r="L52" s="0" t="n">
        <f aca="false">IF(Input!L52="","",Input!L52)</f>
        <v>0.0148</v>
      </c>
      <c r="M52" s="0" t="n">
        <f aca="false">IF(Input!M52="","",Input!M52)</f>
        <v>0.0025692</v>
      </c>
      <c r="N52" s="0" t="n">
        <f aca="false">-NORMSINV(J52)</f>
        <v>2.12925945869567</v>
      </c>
      <c r="O52" s="0" t="n">
        <f aca="false">'I comp'!D52</f>
        <v>-0.076976919886007</v>
      </c>
      <c r="P52" s="0" t="n">
        <f aca="false">-NORMSINV(L52)</f>
        <v>2.1754020636764</v>
      </c>
      <c r="Q52" s="0" t="n">
        <f aca="false">'I comp'!F52</f>
        <v>-0.193918732245534</v>
      </c>
    </row>
    <row r="53" customFormat="false" ht="12.5" hidden="false" customHeight="false" outlineLevel="0" collapsed="false">
      <c r="A53" s="0" t="str">
        <f aca="false">IF(Input!A53="","",Input!A53)</f>
        <v>2003Q4</v>
      </c>
      <c r="B53" s="0" t="n">
        <f aca="false">IF(Input!B53="","",Input!B53)</f>
        <v>13528.7</v>
      </c>
      <c r="C53" s="0" t="n">
        <f aca="false">IF(Input!C53="","",Input!C53)</f>
        <v>9684.9</v>
      </c>
      <c r="D53" s="0" t="n">
        <f aca="false">IF(Input!D53="","",Input!D53)</f>
        <v>185.5</v>
      </c>
      <c r="E53" s="0" t="n">
        <f aca="false">IF(Input!E53="","",Input!E53)</f>
        <v>5.8</v>
      </c>
      <c r="F53" s="0" t="n">
        <f aca="false">IF(Input!F53="","",Input!F53)</f>
        <v>91.0397</v>
      </c>
      <c r="G53" s="0" t="n">
        <f aca="false">IF(Input!G53="","",Input!G53)</f>
        <v>138.83</v>
      </c>
      <c r="H53" s="0" t="n">
        <f aca="false">IF(Input!H53="","",Input!H53)</f>
        <v>62.89325336</v>
      </c>
      <c r="I53" s="0" t="n">
        <f aca="false">IF(Input!I53="","",Input!I53)</f>
        <v>1</v>
      </c>
      <c r="J53" s="0" t="n">
        <f aca="false">IF(Input!J53="","",Input!J53)</f>
        <v>0.0171511</v>
      </c>
      <c r="K53" s="0" t="n">
        <f aca="false">IF(Input!K53="","",Input!K53)</f>
        <v>0.00326581</v>
      </c>
      <c r="L53" s="0" t="n">
        <f aca="false">IF(Input!L53="","",Input!L53)</f>
        <v>0.014</v>
      </c>
      <c r="M53" s="0" t="n">
        <f aca="false">IF(Input!M53="","",Input!M53)</f>
        <v>0.002106</v>
      </c>
      <c r="N53" s="0" t="n">
        <f aca="false">-NORMSINV(J53)</f>
        <v>2.11650123829687</v>
      </c>
      <c r="O53" s="0" t="n">
        <f aca="false">'I comp'!D53</f>
        <v>-0.212825669190573</v>
      </c>
      <c r="P53" s="0" t="n">
        <f aca="false">-NORMSINV(L53)</f>
        <v>2.19728637664105</v>
      </c>
      <c r="Q53" s="0" t="n">
        <f aca="false">'I comp'!F53</f>
        <v>-0.162731052728449</v>
      </c>
    </row>
    <row r="54" customFormat="false" ht="12.5" hidden="false" customHeight="false" outlineLevel="0" collapsed="false">
      <c r="A54" s="0" t="str">
        <f aca="false">IF(Input!A54="","",Input!A54)</f>
        <v>2004Q1</v>
      </c>
      <c r="B54" s="0" t="n">
        <f aca="false">IF(Input!B54="","",Input!B54)</f>
        <v>13606.5</v>
      </c>
      <c r="C54" s="0" t="n">
        <f aca="false">IF(Input!C54="","",Input!C54)</f>
        <v>9802.8</v>
      </c>
      <c r="D54" s="0" t="n">
        <f aca="false">IF(Input!D54="","",Input!D54)</f>
        <v>187.1</v>
      </c>
      <c r="E54" s="0" t="n">
        <f aca="false">IF(Input!E54="","",Input!E54)</f>
        <v>5.7</v>
      </c>
      <c r="F54" s="0" t="n">
        <f aca="false">IF(Input!F54="","",Input!F54)</f>
        <v>91.6057</v>
      </c>
      <c r="G54" s="0" t="n">
        <f aca="false">IF(Input!G54="","",Input!G54)</f>
        <v>143.31</v>
      </c>
      <c r="H54" s="0" t="n">
        <f aca="false">IF(Input!H54="","",Input!H54)</f>
        <v>65.86382254</v>
      </c>
      <c r="I54" s="0" t="n">
        <f aca="false">IF(Input!I54="","",Input!I54)</f>
        <v>1</v>
      </c>
      <c r="J54" s="0" t="n">
        <f aca="false">IF(Input!J54="","",Input!J54)</f>
        <v>0.0158758</v>
      </c>
      <c r="K54" s="0" t="n">
        <f aca="false">IF(Input!K54="","",Input!K54)</f>
        <v>0.00124583</v>
      </c>
      <c r="L54" s="0" t="n">
        <f aca="false">IF(Input!L54="","",Input!L54)</f>
        <v>0.0125</v>
      </c>
      <c r="M54" s="0" t="n">
        <f aca="false">IF(Input!M54="","",Input!M54)</f>
        <v>0.0018875</v>
      </c>
      <c r="N54" s="0" t="n">
        <f aca="false">-NORMSINV(J54)</f>
        <v>2.14752385679732</v>
      </c>
      <c r="O54" s="0" t="n">
        <f aca="false">'I comp'!D54</f>
        <v>-0.0812144510591754</v>
      </c>
      <c r="P54" s="0" t="n">
        <f aca="false">-NORMSINV(L54)</f>
        <v>2.24140272760494</v>
      </c>
      <c r="Q54" s="0" t="n">
        <f aca="false">'I comp'!F54</f>
        <v>-0.163537644393938</v>
      </c>
    </row>
    <row r="55" customFormat="false" ht="12.5" hidden="false" customHeight="false" outlineLevel="0" collapsed="false">
      <c r="A55" s="0" t="str">
        <f aca="false">IF(Input!A55="","",Input!A55)</f>
        <v>2004Q2</v>
      </c>
      <c r="B55" s="0" t="n">
        <f aca="false">IF(Input!B55="","",Input!B55)</f>
        <v>13706.2</v>
      </c>
      <c r="C55" s="0" t="n">
        <f aca="false">IF(Input!C55="","",Input!C55)</f>
        <v>9966.8</v>
      </c>
      <c r="D55" s="0" t="n">
        <f aca="false">IF(Input!D55="","",Input!D55)</f>
        <v>188.9</v>
      </c>
      <c r="E55" s="0" t="n">
        <f aca="false">IF(Input!E55="","",Input!E55)</f>
        <v>5.6</v>
      </c>
      <c r="F55" s="0" t="n">
        <f aca="false">IF(Input!F55="","",Input!F55)</f>
        <v>92.0131</v>
      </c>
      <c r="G55" s="0" t="n">
        <f aca="false">IF(Input!G55="","",Input!G55)</f>
        <v>148.21</v>
      </c>
      <c r="H55" s="0" t="n">
        <f aca="false">IF(Input!H55="","",Input!H55)</f>
        <v>66.89047976</v>
      </c>
      <c r="I55" s="0" t="n">
        <f aca="false">IF(Input!I55="","",Input!I55)</f>
        <v>1.01</v>
      </c>
      <c r="J55" s="0" t="n">
        <f aca="false">IF(Input!J55="","",Input!J55)</f>
        <v>0.0153743</v>
      </c>
      <c r="K55" s="0" t="n">
        <f aca="false">IF(Input!K55="","",Input!K55)</f>
        <v>0.00105689</v>
      </c>
      <c r="L55" s="0" t="n">
        <f aca="false">IF(Input!L55="","",Input!L55)</f>
        <v>0.0126</v>
      </c>
      <c r="M55" s="0" t="n">
        <f aca="false">IF(Input!M55="","",Input!M55)</f>
        <v>0.0016954</v>
      </c>
      <c r="N55" s="0" t="n">
        <f aca="false">-NORMSINV(J55)</f>
        <v>2.16031102570314</v>
      </c>
      <c r="O55" s="0" t="n">
        <f aca="false">'I comp'!D55</f>
        <v>-0.0695629896811594</v>
      </c>
      <c r="P55" s="0" t="n">
        <f aca="false">-NORMSINV(L55)</f>
        <v>2.23832298918463</v>
      </c>
      <c r="Q55" s="0" t="n">
        <f aca="false">'I comp'!F55</f>
        <v>-0.140875796908425</v>
      </c>
    </row>
    <row r="56" customFormat="false" ht="12.5" hidden="false" customHeight="false" outlineLevel="0" collapsed="false">
      <c r="A56" s="0" t="str">
        <f aca="false">IF(Input!A56="","",Input!A56)</f>
        <v>2004Q3</v>
      </c>
      <c r="B56" s="0" t="n">
        <f aca="false">IF(Input!B56="","",Input!B56)</f>
        <v>13830.8</v>
      </c>
      <c r="C56" s="0" t="n">
        <f aca="false">IF(Input!C56="","",Input!C56)</f>
        <v>10105.8</v>
      </c>
      <c r="D56" s="0" t="n">
        <f aca="false">IF(Input!D56="","",Input!D56)</f>
        <v>189.8</v>
      </c>
      <c r="E56" s="0" t="n">
        <f aca="false">IF(Input!E56="","",Input!E56)</f>
        <v>5.4</v>
      </c>
      <c r="F56" s="0" t="n">
        <f aca="false">IF(Input!F56="","",Input!F56)</f>
        <v>92.4952</v>
      </c>
      <c r="G56" s="0" t="n">
        <f aca="false">IF(Input!G56="","",Input!G56)</f>
        <v>152.72</v>
      </c>
      <c r="H56" s="0" t="n">
        <f aca="false">IF(Input!H56="","",Input!H56)</f>
        <v>70.56130617</v>
      </c>
      <c r="I56" s="0" t="n">
        <f aca="false">IF(Input!I56="","",Input!I56)</f>
        <v>1.43</v>
      </c>
      <c r="J56" s="0" t="n">
        <f aca="false">IF(Input!J56="","",Input!J56)</f>
        <v>0.015165</v>
      </c>
      <c r="K56" s="0" t="n">
        <f aca="false">IF(Input!K56="","",Input!K56)</f>
        <v>0.000860187</v>
      </c>
      <c r="L56" s="0" t="n">
        <f aca="false">IF(Input!L56="","",Input!L56)</f>
        <v>0.0119</v>
      </c>
      <c r="M56" s="0" t="n">
        <f aca="false">IF(Input!M56="","",Input!M56)</f>
        <v>0.0015401</v>
      </c>
      <c r="N56" s="0" t="n">
        <f aca="false">-NORMSINV(J56)</f>
        <v>2.165753871397</v>
      </c>
      <c r="O56" s="0" t="n">
        <f aca="false">'I comp'!D56</f>
        <v>-0.0545540329421293</v>
      </c>
      <c r="P56" s="0" t="n">
        <f aca="false">-NORMSINV(L56)</f>
        <v>2.26034253529359</v>
      </c>
      <c r="Q56" s="0" t="n">
        <f aca="false">'I comp'!F56</f>
        <v>-0.133677857776233</v>
      </c>
    </row>
    <row r="57" customFormat="false" ht="12.5" hidden="false" customHeight="false" outlineLevel="0" collapsed="false">
      <c r="A57" s="0" t="str">
        <f aca="false">IF(Input!A57="","",Input!A57)</f>
        <v>2004Q4</v>
      </c>
      <c r="B57" s="0" t="n">
        <f aca="false">IF(Input!B57="","",Input!B57)</f>
        <v>13950.4</v>
      </c>
      <c r="C57" s="0" t="n">
        <f aca="false">IF(Input!C57="","",Input!C57)</f>
        <v>10317.6</v>
      </c>
      <c r="D57" s="0" t="n">
        <f aca="false">IF(Input!D57="","",Input!D57)</f>
        <v>191.7</v>
      </c>
      <c r="E57" s="0" t="n">
        <f aca="false">IF(Input!E57="","",Input!E57)</f>
        <v>5.4</v>
      </c>
      <c r="F57" s="0" t="n">
        <f aca="false">IF(Input!F57="","",Input!F57)</f>
        <v>93.7793</v>
      </c>
      <c r="G57" s="0" t="n">
        <f aca="false">IF(Input!G57="","",Input!G57)</f>
        <v>157.53</v>
      </c>
      <c r="H57" s="0" t="n">
        <f aca="false">IF(Input!H57="","",Input!H57)</f>
        <v>72.53856493</v>
      </c>
      <c r="I57" s="0" t="n">
        <f aca="false">IF(Input!I57="","",Input!I57)</f>
        <v>1.95</v>
      </c>
      <c r="J57" s="0" t="n">
        <f aca="false">IF(Input!J57="","",Input!J57)</f>
        <v>0.0133575</v>
      </c>
      <c r="K57" s="0" t="n">
        <f aca="false">IF(Input!K57="","",Input!K57)</f>
        <v>0.000863529</v>
      </c>
      <c r="L57" s="0" t="n">
        <f aca="false">IF(Input!L57="","",Input!L57)</f>
        <v>0.011</v>
      </c>
      <c r="M57" s="0" t="n">
        <f aca="false">IF(Input!M57="","",Input!M57)</f>
        <v>0.001469</v>
      </c>
      <c r="N57" s="0" t="n">
        <f aca="false">-NORMSINV(J57)</f>
        <v>2.21565702809191</v>
      </c>
      <c r="O57" s="0" t="n">
        <f aca="false">'I comp'!D57</f>
        <v>-0.0645414472189021</v>
      </c>
      <c r="P57" s="0" t="n">
        <f aca="false">-NORMSINV(L57)</f>
        <v>2.29036787785527</v>
      </c>
      <c r="Q57" s="0" t="n">
        <f aca="false">'I comp'!F57</f>
        <v>-0.139463055531587</v>
      </c>
    </row>
    <row r="58" customFormat="false" ht="12.5" hidden="false" customHeight="false" outlineLevel="0" collapsed="false">
      <c r="A58" s="0" t="str">
        <f aca="false">IF(Input!A58="","",Input!A58)</f>
        <v>2005Q1</v>
      </c>
      <c r="B58" s="0" t="n">
        <f aca="false">IF(Input!B58="","",Input!B58)</f>
        <v>14099.1</v>
      </c>
      <c r="C58" s="0" t="n">
        <f aca="false">IF(Input!C58="","",Input!C58)</f>
        <v>10354.3</v>
      </c>
      <c r="D58" s="0" t="n">
        <f aca="false">IF(Input!D58="","",Input!D58)</f>
        <v>193.1</v>
      </c>
      <c r="E58" s="0" t="n">
        <f aca="false">IF(Input!E58="","",Input!E58)</f>
        <v>5.3</v>
      </c>
      <c r="F58" s="0" t="n">
        <f aca="false">IF(Input!F58="","",Input!F58)</f>
        <v>95.0928</v>
      </c>
      <c r="G58" s="0" t="n">
        <f aca="false">IF(Input!G58="","",Input!G58)</f>
        <v>163.49</v>
      </c>
      <c r="H58" s="0" t="n">
        <f aca="false">IF(Input!H58="","",Input!H58)</f>
        <v>75.03439203</v>
      </c>
      <c r="I58" s="0" t="n">
        <f aca="false">IF(Input!I58="","",Input!I58)</f>
        <v>2.47</v>
      </c>
      <c r="J58" s="0" t="n">
        <f aca="false">IF(Input!J58="","",Input!J58)</f>
        <v>0.0137518</v>
      </c>
      <c r="K58" s="0" t="n">
        <f aca="false">IF(Input!K58="","",Input!K58)</f>
        <v>0.000768497</v>
      </c>
      <c r="L58" s="0" t="n">
        <f aca="false">IF(Input!L58="","",Input!L58)</f>
        <v>0.0112</v>
      </c>
      <c r="M58" s="0" t="n">
        <f aca="false">IF(Input!M58="","",Input!M58)</f>
        <v>0.0014848</v>
      </c>
      <c r="N58" s="0" t="n">
        <f aca="false">-NORMSINV(J58)</f>
        <v>2.20429506207102</v>
      </c>
      <c r="O58" s="0" t="n">
        <f aca="false">'I comp'!D58</f>
        <v>-0.0534665435217793</v>
      </c>
      <c r="P58" s="0" t="n">
        <f aca="false">-NORMSINV(L58)</f>
        <v>2.28351585513719</v>
      </c>
      <c r="Q58" s="0" t="n">
        <f aca="false">'I comp'!F58</f>
        <v>-0.138100648599084</v>
      </c>
    </row>
    <row r="59" customFormat="false" ht="12.5" hidden="false" customHeight="false" outlineLevel="0" collapsed="false">
      <c r="A59" s="0" t="str">
        <f aca="false">IF(Input!A59="","",Input!A59)</f>
        <v>2005Q2</v>
      </c>
      <c r="B59" s="0" t="n">
        <f aca="false">IF(Input!B59="","",Input!B59)</f>
        <v>14172.7</v>
      </c>
      <c r="C59" s="0" t="n">
        <f aca="false">IF(Input!C59="","",Input!C59)</f>
        <v>10513.8</v>
      </c>
      <c r="D59" s="0" t="n">
        <f aca="false">IF(Input!D59="","",Input!D59)</f>
        <v>193.7</v>
      </c>
      <c r="E59" s="0" t="n">
        <f aca="false">IF(Input!E59="","",Input!E59)</f>
        <v>5.1</v>
      </c>
      <c r="F59" s="0" t="n">
        <f aca="false">IF(Input!F59="","",Input!F59)</f>
        <v>95.6044</v>
      </c>
      <c r="G59" s="0" t="n">
        <f aca="false">IF(Input!G59="","",Input!G59)</f>
        <v>169.35</v>
      </c>
      <c r="H59" s="0" t="n">
        <f aca="false">IF(Input!H59="","",Input!H59)</f>
        <v>77.3776943</v>
      </c>
      <c r="I59" s="0" t="n">
        <f aca="false">IF(Input!I59="","",Input!I59)</f>
        <v>2.94</v>
      </c>
      <c r="J59" s="0" t="n">
        <f aca="false">IF(Input!J59="","",Input!J59)</f>
        <v>0.0148653</v>
      </c>
      <c r="K59" s="0" t="n">
        <f aca="false">IF(Input!K59="","",Input!K59)</f>
        <v>0.000764492</v>
      </c>
      <c r="L59" s="0" t="n">
        <f aca="false">IF(Input!L59="","",Input!L59)</f>
        <v>0.0105</v>
      </c>
      <c r="M59" s="0" t="n">
        <f aca="false">IF(Input!M59="","",Input!M59)</f>
        <v>0.0013295</v>
      </c>
      <c r="N59" s="0" t="n">
        <f aca="false">-NORMSINV(J59)</f>
        <v>2.17366104817678</v>
      </c>
      <c r="O59" s="0" t="n">
        <f aca="false">'I comp'!D59</f>
        <v>-0.0476148908068098</v>
      </c>
      <c r="P59" s="0" t="n">
        <f aca="false">-NORMSINV(L59)</f>
        <v>2.30798447494596</v>
      </c>
      <c r="Q59" s="0" t="n">
        <f aca="false">'I comp'!F59</f>
        <v>-0.129685053290343</v>
      </c>
    </row>
    <row r="60" customFormat="false" ht="12.5" hidden="false" customHeight="false" outlineLevel="0" collapsed="false">
      <c r="A60" s="0" t="str">
        <f aca="false">IF(Input!A60="","",Input!A60)</f>
        <v>2005Q3</v>
      </c>
      <c r="B60" s="0" t="n">
        <f aca="false">IF(Input!B60="","",Input!B60)</f>
        <v>14291.8</v>
      </c>
      <c r="C60" s="0" t="n">
        <f aca="false">IF(Input!C60="","",Input!C60)</f>
        <v>10693.3</v>
      </c>
      <c r="D60" s="0" t="n">
        <f aca="false">IF(Input!D60="","",Input!D60)</f>
        <v>198.8</v>
      </c>
      <c r="E60" s="0" t="n">
        <f aca="false">IF(Input!E60="","",Input!E60)</f>
        <v>5</v>
      </c>
      <c r="F60" s="0" t="n">
        <f aca="false">IF(Input!F60="","",Input!F60)</f>
        <v>95.187</v>
      </c>
      <c r="G60" s="0" t="n">
        <f aca="false">IF(Input!G60="","",Input!G60)</f>
        <v>174.58</v>
      </c>
      <c r="H60" s="0" t="n">
        <f aca="false">IF(Input!H60="","",Input!H60)</f>
        <v>79.71966499</v>
      </c>
      <c r="I60" s="0" t="n">
        <f aca="false">IF(Input!I60="","",Input!I60)</f>
        <v>3.46</v>
      </c>
      <c r="J60" s="0" t="n">
        <f aca="false">IF(Input!J60="","",Input!J60)</f>
        <v>0.015079</v>
      </c>
      <c r="K60" s="0" t="n">
        <f aca="false">IF(Input!K60="","",Input!K60)</f>
        <v>0.000765353</v>
      </c>
      <c r="L60" s="0" t="n">
        <f aca="false">IF(Input!L60="","",Input!L60)</f>
        <v>0.0107</v>
      </c>
      <c r="M60" s="0" t="n">
        <f aca="false">IF(Input!M60="","",Input!M60)</f>
        <v>0.0014453</v>
      </c>
      <c r="N60" s="0" t="n">
        <f aca="false">-NORMSINV(J60)</f>
        <v>2.16800902338456</v>
      </c>
      <c r="O60" s="0" t="n">
        <f aca="false">'I comp'!D60</f>
        <v>-0.0467156278521726</v>
      </c>
      <c r="P60" s="0" t="n">
        <f aca="false">-NORMSINV(L60)</f>
        <v>2.30085196534021</v>
      </c>
      <c r="Q60" s="0" t="n">
        <f aca="false">'I comp'!F60</f>
        <v>-0.14159040166194</v>
      </c>
    </row>
    <row r="61" customFormat="false" ht="12.5" hidden="false" customHeight="false" outlineLevel="0" collapsed="false">
      <c r="A61" s="0" t="str">
        <f aca="false">IF(Input!A61="","",Input!A61)</f>
        <v>2005Q4</v>
      </c>
      <c r="B61" s="0" t="n">
        <f aca="false">IF(Input!B61="","",Input!B61)</f>
        <v>14373.4</v>
      </c>
      <c r="C61" s="0" t="n">
        <f aca="false">IF(Input!C61="","",Input!C61)</f>
        <v>10875.7</v>
      </c>
      <c r="D61" s="0" t="n">
        <f aca="false">IF(Input!D61="","",Input!D61)</f>
        <v>198.1</v>
      </c>
      <c r="E61" s="0" t="n">
        <f aca="false">IF(Input!E61="","",Input!E61)</f>
        <v>5</v>
      </c>
      <c r="F61" s="0" t="n">
        <f aca="false">IF(Input!F61="","",Input!F61)</f>
        <v>95.9891</v>
      </c>
      <c r="G61" s="0" t="n">
        <f aca="false">IF(Input!G61="","",Input!G61)</f>
        <v>179.54</v>
      </c>
      <c r="H61" s="0" t="n">
        <f aca="false">IF(Input!H61="","",Input!H61)</f>
        <v>81.98167525</v>
      </c>
      <c r="I61" s="0" t="n">
        <f aca="false">IF(Input!I61="","",Input!I61)</f>
        <v>3.98</v>
      </c>
      <c r="J61" s="0" t="n">
        <f aca="false">IF(Input!J61="","",Input!J61)</f>
        <v>0.0157447</v>
      </c>
      <c r="K61" s="0" t="n">
        <f aca="false">IF(Input!K61="","",Input!K61)</f>
        <v>0.000673509</v>
      </c>
      <c r="L61" s="0" t="n">
        <f aca="false">IF(Input!L61="","",Input!L61)</f>
        <v>0.0103</v>
      </c>
      <c r="M61" s="0" t="n">
        <f aca="false">IF(Input!M61="","",Input!M61)</f>
        <v>0.0009137</v>
      </c>
      <c r="N61" s="0" t="n">
        <f aca="false">-NORMSINV(J61)</f>
        <v>2.15083278961709</v>
      </c>
      <c r="O61" s="0" t="n">
        <f aca="false">'I comp'!D61</f>
        <v>-0.035634838141862</v>
      </c>
      <c r="P61" s="0" t="n">
        <f aca="false">-NORMSINV(L61)</f>
        <v>2.31523636747114</v>
      </c>
      <c r="Q61" s="0" t="n">
        <f aca="false">'I comp'!F61</f>
        <v>-0.0725229817068843</v>
      </c>
    </row>
    <row r="62" customFormat="false" ht="12.5" hidden="false" customHeight="false" outlineLevel="0" collapsed="false">
      <c r="A62" s="0" t="str">
        <f aca="false">IF(Input!A62="","",Input!A62)</f>
        <v>2006Q1</v>
      </c>
      <c r="B62" s="0" t="n">
        <f aca="false">IF(Input!B62="","",Input!B62)</f>
        <v>14546.1</v>
      </c>
      <c r="C62" s="0" t="n">
        <f aca="false">IF(Input!C62="","",Input!C62)</f>
        <v>11205.5</v>
      </c>
      <c r="D62" s="0" t="n">
        <f aca="false">IF(Input!D62="","",Input!D62)</f>
        <v>199.7</v>
      </c>
      <c r="E62" s="0" t="n">
        <f aca="false">IF(Input!E62="","",Input!E62)</f>
        <v>4.7</v>
      </c>
      <c r="F62" s="0" t="n">
        <f aca="false">IF(Input!F62="","",Input!F62)</f>
        <v>96.8953</v>
      </c>
      <c r="G62" s="0" t="n">
        <f aca="false">IF(Input!G62="","",Input!G62)</f>
        <v>183.34</v>
      </c>
      <c r="H62" s="0" t="n">
        <f aca="false">IF(Input!H62="","",Input!H62)</f>
        <v>85.84419527</v>
      </c>
      <c r="I62" s="0" t="n">
        <f aca="false">IF(Input!I62="","",Input!I62)</f>
        <v>4.46</v>
      </c>
      <c r="J62" s="0" t="n">
        <f aca="false">IF(Input!J62="","",Input!J62)</f>
        <v>0.0153627</v>
      </c>
      <c r="K62" s="0" t="n">
        <f aca="false">IF(Input!K62="","",Input!K62)</f>
        <v>0.000859653</v>
      </c>
      <c r="L62" s="0" t="n">
        <f aca="false">IF(Input!L62="","",Input!L62)</f>
        <v>0.0102</v>
      </c>
      <c r="M62" s="0" t="n">
        <f aca="false">IF(Input!M62="","",Input!M62)</f>
        <v>0.0013058</v>
      </c>
      <c r="N62" s="0" t="n">
        <f aca="false">-NORMSINV(J62)</f>
        <v>2.16061101281865</v>
      </c>
      <c r="O62" s="0" t="n">
        <f aca="false">'I comp'!D62</f>
        <v>-0.0535642061045425</v>
      </c>
      <c r="P62" s="0" t="n">
        <f aca="false">-NORMSINV(L62)</f>
        <v>2.31890846590017</v>
      </c>
      <c r="Q62" s="0" t="n">
        <f aca="false">'I comp'!F62</f>
        <v>-0.131683421375055</v>
      </c>
    </row>
    <row r="63" customFormat="false" ht="12.5" hidden="false" customHeight="false" outlineLevel="0" collapsed="false">
      <c r="A63" s="0" t="str">
        <f aca="false">IF(Input!A63="","",Input!A63)</f>
        <v>2006Q2</v>
      </c>
      <c r="B63" s="0" t="n">
        <f aca="false">IF(Input!B63="","",Input!B63)</f>
        <v>14589.6</v>
      </c>
      <c r="C63" s="0" t="n">
        <f aca="false">IF(Input!C63="","",Input!C63)</f>
        <v>11325.3</v>
      </c>
      <c r="D63" s="0" t="n">
        <f aca="false">IF(Input!D63="","",Input!D63)</f>
        <v>201.8</v>
      </c>
      <c r="E63" s="0" t="n">
        <f aca="false">IF(Input!E63="","",Input!E63)</f>
        <v>4.6</v>
      </c>
      <c r="F63" s="0" t="n">
        <f aca="false">IF(Input!F63="","",Input!F63)</f>
        <v>97.4718</v>
      </c>
      <c r="G63" s="0" t="n">
        <f aca="false">IF(Input!G63="","",Input!G63)</f>
        <v>184.01</v>
      </c>
      <c r="H63" s="0" t="n">
        <f aca="false">IF(Input!H63="","",Input!H63)</f>
        <v>86.64785375</v>
      </c>
      <c r="I63" s="0" t="n">
        <f aca="false">IF(Input!I63="","",Input!I63)</f>
        <v>4.91</v>
      </c>
      <c r="J63" s="0" t="n">
        <f aca="false">IF(Input!J63="","",Input!J63)</f>
        <v>0.0155335</v>
      </c>
      <c r="K63" s="0" t="n">
        <f aca="false">IF(Input!K63="","",Input!K63)</f>
        <v>0.000866127</v>
      </c>
      <c r="L63" s="0" t="n">
        <f aca="false">IF(Input!L63="","",Input!L63)</f>
        <v>0.0102</v>
      </c>
      <c r="M63" s="0" t="n">
        <f aca="false">IF(Input!M63="","",Input!M63)</f>
        <v>0.0011058</v>
      </c>
      <c r="N63" s="0" t="n">
        <f aca="false">-NORMSINV(J63)</f>
        <v>2.15621347282388</v>
      </c>
      <c r="O63" s="0" t="n">
        <f aca="false">'I comp'!D63</f>
        <v>-0.053306729312145</v>
      </c>
      <c r="P63" s="0" t="n">
        <f aca="false">-NORMSINV(L63)</f>
        <v>2.31890846590017</v>
      </c>
      <c r="Q63" s="0" t="n">
        <f aca="false">'I comp'!F63</f>
        <v>-0.10316760708397</v>
      </c>
    </row>
    <row r="64" customFormat="false" ht="12.5" hidden="false" customHeight="false" outlineLevel="0" collapsed="false">
      <c r="A64" s="0" t="str">
        <f aca="false">IF(Input!A64="","",Input!A64)</f>
        <v>2006Q3</v>
      </c>
      <c r="B64" s="0" t="n">
        <f aca="false">IF(Input!B64="","",Input!B64)</f>
        <v>14602.6</v>
      </c>
      <c r="C64" s="0" t="n">
        <f aca="false">IF(Input!C64="","",Input!C64)</f>
        <v>11435.1</v>
      </c>
      <c r="D64" s="0" t="n">
        <f aca="false">IF(Input!D64="","",Input!D64)</f>
        <v>202.8</v>
      </c>
      <c r="E64" s="0" t="n">
        <f aca="false">IF(Input!E64="","",Input!E64)</f>
        <v>4.6</v>
      </c>
      <c r="F64" s="0" t="n">
        <f aca="false">IF(Input!F64="","",Input!F64)</f>
        <v>97.8477</v>
      </c>
      <c r="G64" s="0" t="n">
        <f aca="false">IF(Input!G64="","",Input!G64)</f>
        <v>182.83</v>
      </c>
      <c r="H64" s="0" t="n">
        <f aca="false">IF(Input!H64="","",Input!H64)</f>
        <v>88.87000089</v>
      </c>
      <c r="I64" s="0" t="n">
        <f aca="false">IF(Input!I64="","",Input!I64)</f>
        <v>5.25</v>
      </c>
      <c r="J64" s="0" t="n">
        <f aca="false">IF(Input!J64="","",Input!J64)</f>
        <v>0.0168126</v>
      </c>
      <c r="K64" s="0" t="n">
        <f aca="false">IF(Input!K64="","",Input!K64)</f>
        <v>0.000958189</v>
      </c>
      <c r="L64" s="0" t="n">
        <f aca="false">IF(Input!L64="","",Input!L64)</f>
        <v>0.0113</v>
      </c>
      <c r="M64" s="0" t="n">
        <f aca="false">IF(Input!M64="","",Input!M64)</f>
        <v>0.0015927</v>
      </c>
      <c r="N64" s="0" t="n">
        <f aca="false">-NORMSINV(J64)</f>
        <v>2.12453778467755</v>
      </c>
      <c r="O64" s="0" t="n">
        <f aca="false">'I comp'!D64</f>
        <v>-0.0549008902122557</v>
      </c>
      <c r="P64" s="0" t="n">
        <f aca="false">-NORMSINV(L64)</f>
        <v>2.28012965303028</v>
      </c>
      <c r="Q64" s="0" t="n">
        <f aca="false">'I comp'!F64</f>
        <v>-0.149739462449479</v>
      </c>
    </row>
    <row r="65" customFormat="false" ht="12.5" hidden="false" customHeight="false" outlineLevel="0" collapsed="false">
      <c r="A65" s="0" t="str">
        <f aca="false">IF(Input!A65="","",Input!A65)</f>
        <v>2006Q4</v>
      </c>
      <c r="B65" s="0" t="n">
        <f aca="false">IF(Input!B65="","",Input!B65)</f>
        <v>14716.9</v>
      </c>
      <c r="C65" s="0" t="n">
        <f aca="false">IF(Input!C65="","",Input!C65)</f>
        <v>11590.1</v>
      </c>
      <c r="D65" s="0" t="n">
        <f aca="false">IF(Input!D65="","",Input!D65)</f>
        <v>203.1</v>
      </c>
      <c r="E65" s="0" t="n">
        <f aca="false">IF(Input!E65="","",Input!E65)</f>
        <v>4.4</v>
      </c>
      <c r="F65" s="0" t="n">
        <f aca="false">IF(Input!F65="","",Input!F65)</f>
        <v>98.0406</v>
      </c>
      <c r="G65" s="0" t="n">
        <f aca="false">IF(Input!G65="","",Input!G65)</f>
        <v>183.65</v>
      </c>
      <c r="H65" s="0" t="n">
        <f aca="false">IF(Input!H65="","",Input!H65)</f>
        <v>90.79855039</v>
      </c>
      <c r="I65" s="0" t="n">
        <f aca="false">IF(Input!I65="","",Input!I65)</f>
        <v>5.25</v>
      </c>
      <c r="J65" s="0" t="n">
        <f aca="false">IF(Input!J65="","",Input!J65)</f>
        <v>0.0187848</v>
      </c>
      <c r="K65" s="0" t="n">
        <f aca="false">IF(Input!K65="","",Input!K65)</f>
        <v>0.0011499</v>
      </c>
      <c r="L65" s="0" t="n">
        <f aca="false">IF(Input!L65="","",Input!L65)</f>
        <v>0.0132</v>
      </c>
      <c r="M65" s="0" t="n">
        <f aca="false">IF(Input!M65="","",Input!M65)</f>
        <v>0.0015428</v>
      </c>
      <c r="N65" s="0" t="n">
        <f aca="false">-NORMSINV(J65)</f>
        <v>2.07951979836159</v>
      </c>
      <c r="O65" s="0" t="n">
        <f aca="false">'I comp'!D65</f>
        <v>-0.0602646800353233</v>
      </c>
      <c r="P65" s="0" t="n">
        <f aca="false">-NORMSINV(L65)</f>
        <v>2.22027656090954</v>
      </c>
      <c r="Q65" s="0" t="n">
        <f aca="false">'I comp'!F65</f>
        <v>-0.115691585268892</v>
      </c>
    </row>
    <row r="66" customFormat="false" ht="12.5" hidden="false" customHeight="false" outlineLevel="0" collapsed="false">
      <c r="A66" s="0" t="str">
        <f aca="false">IF(Input!A66="","",Input!A66)</f>
        <v>2007Q1</v>
      </c>
      <c r="B66" s="0" t="n">
        <f aca="false">IF(Input!B66="","",Input!B66)</f>
        <v>14726</v>
      </c>
      <c r="C66" s="0" t="n">
        <f aca="false">IF(Input!C66="","",Input!C66)</f>
        <v>11815.3</v>
      </c>
      <c r="D66" s="0" t="n">
        <f aca="false">IF(Input!D66="","",Input!D66)</f>
        <v>205.288</v>
      </c>
      <c r="E66" s="0" t="n">
        <f aca="false">IF(Input!E66="","",Input!E66)</f>
        <v>4.5</v>
      </c>
      <c r="F66" s="0" t="n">
        <f aca="false">IF(Input!F66="","",Input!F66)</f>
        <v>98.9252</v>
      </c>
      <c r="G66" s="0" t="n">
        <f aca="false">IF(Input!G66="","",Input!G66)</f>
        <v>184.46</v>
      </c>
      <c r="H66" s="0" t="n">
        <f aca="false">IF(Input!H66="","",Input!H66)</f>
        <v>97.29430358</v>
      </c>
      <c r="I66" s="0" t="n">
        <f aca="false">IF(Input!I66="","",Input!I66)</f>
        <v>5.26</v>
      </c>
      <c r="J66" s="0" t="n">
        <f aca="false">IF(Input!J66="","",Input!J66)</f>
        <v>0.0194933</v>
      </c>
      <c r="K66" s="0" t="n">
        <f aca="false">IF(Input!K66="","",Input!K66)</f>
        <v>0.00143806</v>
      </c>
      <c r="L66" s="0" t="n">
        <f aca="false">IF(Input!L66="","",Input!L66)</f>
        <v>0.0143</v>
      </c>
      <c r="M66" s="0" t="n">
        <f aca="false">IF(Input!M66="","",Input!M66)</f>
        <v>0.0024297</v>
      </c>
      <c r="N66" s="0" t="n">
        <f aca="false">-NORMSINV(J66)</f>
        <v>2.06432829506781</v>
      </c>
      <c r="O66" s="0" t="n">
        <f aca="false">'I comp'!D66</f>
        <v>-0.0756234786032481</v>
      </c>
      <c r="P66" s="0" t="n">
        <f aca="false">-NORMSINV(L66)</f>
        <v>2.18895652567946</v>
      </c>
      <c r="Q66" s="0" t="n">
        <f aca="false">'I comp'!F66</f>
        <v>-0.189006158530724</v>
      </c>
    </row>
    <row r="67" customFormat="false" ht="12.5" hidden="false" customHeight="false" outlineLevel="0" collapsed="false">
      <c r="A67" s="0" t="str">
        <f aca="false">IF(Input!A67="","",Input!A67)</f>
        <v>2007Q2</v>
      </c>
      <c r="B67" s="0" t="n">
        <f aca="false">IF(Input!B67="","",Input!B67)</f>
        <v>14838.7</v>
      </c>
      <c r="C67" s="0" t="n">
        <f aca="false">IF(Input!C67="","",Input!C67)</f>
        <v>11943.2</v>
      </c>
      <c r="D67" s="0" t="n">
        <f aca="false">IF(Input!D67="","",Input!D67)</f>
        <v>207.234</v>
      </c>
      <c r="E67" s="0" t="n">
        <f aca="false">IF(Input!E67="","",Input!E67)</f>
        <v>4.5</v>
      </c>
      <c r="F67" s="0" t="n">
        <f aca="false">IF(Input!F67="","",Input!F67)</f>
        <v>100.1191</v>
      </c>
      <c r="G67" s="0" t="n">
        <f aca="false">IF(Input!G67="","",Input!G67)</f>
        <v>181.64</v>
      </c>
      <c r="H67" s="0" t="n">
        <f aca="false">IF(Input!H67="","",Input!H67)</f>
        <v>98.63925657</v>
      </c>
      <c r="I67" s="0" t="n">
        <f aca="false">IF(Input!I67="","",Input!I67)</f>
        <v>5.25</v>
      </c>
      <c r="J67" s="0" t="n">
        <f aca="false">IF(Input!J67="","",Input!J67)</f>
        <v>0.0221407</v>
      </c>
      <c r="K67" s="0" t="n">
        <f aca="false">IF(Input!K67="","",Input!K67)</f>
        <v>0.00183054</v>
      </c>
      <c r="L67" s="0" t="n">
        <f aca="false">IF(Input!L67="","",Input!L67)</f>
        <v>0.0163</v>
      </c>
      <c r="M67" s="0" t="n">
        <f aca="false">IF(Input!M67="","",Input!M67)</f>
        <v>0.0023877</v>
      </c>
      <c r="N67" s="0" t="n">
        <f aca="false">-NORMSINV(J67)</f>
        <v>2.01141727657895</v>
      </c>
      <c r="O67" s="0" t="n">
        <f aca="false">'I comp'!D67</f>
        <v>-0.0861566910698906</v>
      </c>
      <c r="P67" s="0" t="n">
        <f aca="false">-NORMSINV(L67)</f>
        <v>2.13697530803558</v>
      </c>
      <c r="Q67" s="0" t="n">
        <f aca="false">'I comp'!F67</f>
        <v>-0.157357812323612</v>
      </c>
    </row>
    <row r="68" customFormat="false" ht="12.5" hidden="false" customHeight="false" outlineLevel="0" collapsed="false">
      <c r="A68" s="0" t="str">
        <f aca="false">IF(Input!A68="","",Input!A68)</f>
        <v>2007Q3</v>
      </c>
      <c r="B68" s="0" t="n">
        <f aca="false">IF(Input!B68="","",Input!B68)</f>
        <v>14938.5</v>
      </c>
      <c r="C68" s="0" t="n">
        <f aca="false">IF(Input!C68="","",Input!C68)</f>
        <v>12042.1</v>
      </c>
      <c r="D68" s="0" t="n">
        <f aca="false">IF(Input!D68="","",Input!D68)</f>
        <v>208.547</v>
      </c>
      <c r="E68" s="0" t="n">
        <f aca="false">IF(Input!E68="","",Input!E68)</f>
        <v>4.7</v>
      </c>
      <c r="F68" s="0" t="n">
        <f aca="false">IF(Input!F68="","",Input!F68)</f>
        <v>100.3884</v>
      </c>
      <c r="G68" s="0" t="n">
        <f aca="false">IF(Input!G68="","",Input!G68)</f>
        <v>178.28</v>
      </c>
      <c r="H68" s="0" t="n">
        <f aca="false">IF(Input!H68="","",Input!H68)</f>
        <v>96.40562195</v>
      </c>
      <c r="I68" s="0" t="n">
        <f aca="false">IF(Input!I68="","",Input!I68)</f>
        <v>5.07</v>
      </c>
      <c r="J68" s="0" t="n">
        <f aca="false">IF(Input!J68="","",Input!J68)</f>
        <v>0.0265652</v>
      </c>
      <c r="K68" s="0" t="n">
        <f aca="false">IF(Input!K68="","",Input!K68)</f>
        <v>0.00241147</v>
      </c>
      <c r="L68" s="0" t="n">
        <f aca="false">IF(Input!L68="","",Input!L68)</f>
        <v>0.0197</v>
      </c>
      <c r="M68" s="0" t="n">
        <f aca="false">IF(Input!M68="","",Input!M68)</f>
        <v>0.0036563</v>
      </c>
      <c r="N68" s="0" t="n">
        <f aca="false">-NORMSINV(J68)</f>
        <v>1.93385953912292</v>
      </c>
      <c r="O68" s="0" t="n">
        <f aca="false">'I comp'!D68</f>
        <v>-0.0955795232422235</v>
      </c>
      <c r="P68" s="0" t="n">
        <f aca="false">-NORMSINV(L68)</f>
        <v>2.05998473670205</v>
      </c>
      <c r="Q68" s="0" t="n">
        <f aca="false">'I comp'!F68</f>
        <v>-0.209898143370248</v>
      </c>
    </row>
    <row r="69" customFormat="false" ht="12.5" hidden="false" customHeight="false" outlineLevel="0" collapsed="false">
      <c r="A69" s="0" t="str">
        <f aca="false">IF(Input!A69="","",Input!A69)</f>
        <v>2007Q4</v>
      </c>
      <c r="B69" s="0" t="n">
        <f aca="false">IF(Input!B69="","",Input!B69)</f>
        <v>14991.8</v>
      </c>
      <c r="C69" s="0" t="n">
        <f aca="false">IF(Input!C69="","",Input!C69)</f>
        <v>12178.9</v>
      </c>
      <c r="D69" s="0" t="n">
        <f aca="false">IF(Input!D69="","",Input!D69)</f>
        <v>211.445</v>
      </c>
      <c r="E69" s="0" t="n">
        <f aca="false">IF(Input!E69="","",Input!E69)</f>
        <v>4.8</v>
      </c>
      <c r="F69" s="0" t="n">
        <f aca="false">IF(Input!F69="","",Input!F69)</f>
        <v>100.5673</v>
      </c>
      <c r="G69" s="0" t="n">
        <f aca="false">IF(Input!G69="","",Input!G69)</f>
        <v>175.38</v>
      </c>
      <c r="H69" s="0" t="n">
        <f aca="false">IF(Input!H69="","",Input!H69)</f>
        <v>97.17935332</v>
      </c>
      <c r="I69" s="0" t="n">
        <f aca="false">IF(Input!I69="","",Input!I69)</f>
        <v>4.5</v>
      </c>
      <c r="J69" s="0" t="n">
        <f aca="false">IF(Input!J69="","",Input!J69)</f>
        <v>0.0297073</v>
      </c>
      <c r="K69" s="0" t="n">
        <f aca="false">IF(Input!K69="","",Input!K69)</f>
        <v>0.00432656</v>
      </c>
      <c r="L69" s="0" t="n">
        <f aca="false">IF(Input!L69="","",Input!L69)</f>
        <v>0.0275</v>
      </c>
      <c r="M69" s="0" t="n">
        <f aca="false">IF(Input!M69="","",Input!M69)</f>
        <v>0.0048725</v>
      </c>
      <c r="N69" s="0" t="n">
        <f aca="false">-NORMSINV(J69)</f>
        <v>1.88511287607238</v>
      </c>
      <c r="O69" s="0" t="n">
        <f aca="false">'I comp'!D69</f>
        <v>-0.158946481747052</v>
      </c>
      <c r="P69" s="0" t="n">
        <f aca="false">-NORMSINV(L69)</f>
        <v>1.91887622621658</v>
      </c>
      <c r="Q69" s="0" t="n">
        <f aca="false">'I comp'!F69</f>
        <v>-0.198695438938047</v>
      </c>
    </row>
    <row r="70" customFormat="false" ht="12.5" hidden="false" customHeight="false" outlineLevel="0" collapsed="false">
      <c r="A70" s="0" t="str">
        <f aca="false">IF(Input!A70="","",Input!A70)</f>
        <v>2008Q1</v>
      </c>
      <c r="B70" s="0" t="n">
        <f aca="false">IF(Input!B70="","",Input!B70)</f>
        <v>14889.5</v>
      </c>
      <c r="C70" s="0" t="n">
        <f aca="false">IF(Input!C70="","",Input!C70)</f>
        <v>12360.6</v>
      </c>
      <c r="D70" s="0" t="n">
        <f aca="false">IF(Input!D70="","",Input!D70)</f>
        <v>213.448</v>
      </c>
      <c r="E70" s="0" t="n">
        <f aca="false">IF(Input!E70="","",Input!E70)</f>
        <v>5</v>
      </c>
      <c r="F70" s="0" t="n">
        <f aca="false">IF(Input!F70="","",Input!F70)</f>
        <v>100.2225</v>
      </c>
      <c r="G70" s="0" t="n">
        <f aca="false">IF(Input!G70="","",Input!G70)</f>
        <v>171.64</v>
      </c>
      <c r="H70" s="0" t="n">
        <f aca="false">IF(Input!H70="","",Input!H70)</f>
        <v>92.34588715</v>
      </c>
      <c r="I70" s="0" t="n">
        <f aca="false">IF(Input!I70="","",Input!I70)</f>
        <v>3.18</v>
      </c>
      <c r="J70" s="0" t="n">
        <f aca="false">IF(Input!J70="","",Input!J70)</f>
        <v>0.0356818</v>
      </c>
      <c r="K70" s="0" t="n">
        <f aca="false">IF(Input!K70="","",Input!K70)</f>
        <v>0.008212</v>
      </c>
      <c r="L70" s="0" t="n">
        <f aca="false">IF(Input!L70="","",Input!L70)</f>
        <v>0.0351</v>
      </c>
      <c r="M70" s="0" t="n">
        <f aca="false">IF(Input!M70="","",Input!M70)</f>
        <v>0.0088729</v>
      </c>
      <c r="N70" s="0" t="n">
        <f aca="false">-NORMSINV(J70)</f>
        <v>1.80315675437142</v>
      </c>
      <c r="O70" s="0" t="n">
        <f aca="false">'I comp'!D70</f>
        <v>-0.263147295393547</v>
      </c>
      <c r="P70" s="0" t="n">
        <f aca="false">-NORMSINV(L70)</f>
        <v>1.81061802530804</v>
      </c>
      <c r="Q70" s="0" t="n">
        <f aca="false">'I comp'!F70</f>
        <v>-0.299762281184807</v>
      </c>
    </row>
    <row r="71" customFormat="false" ht="12.5" hidden="false" customHeight="false" outlineLevel="0" collapsed="false">
      <c r="A71" s="0" t="str">
        <f aca="false">IF(Input!A71="","",Input!A71)</f>
        <v>2008Q2</v>
      </c>
      <c r="B71" s="0" t="n">
        <f aca="false">IF(Input!B71="","",Input!B71)</f>
        <v>14963.4</v>
      </c>
      <c r="C71" s="0" t="n">
        <f aca="false">IF(Input!C71="","",Input!C71)</f>
        <v>12512.4</v>
      </c>
      <c r="D71" s="0" t="n">
        <f aca="false">IF(Input!D71="","",Input!D71)</f>
        <v>217.463</v>
      </c>
      <c r="E71" s="0" t="n">
        <f aca="false">IF(Input!E71="","",Input!E71)</f>
        <v>5.3</v>
      </c>
      <c r="F71" s="0" t="n">
        <f aca="false">IF(Input!F71="","",Input!F71)</f>
        <v>98.8632</v>
      </c>
      <c r="G71" s="0" t="n">
        <f aca="false">IF(Input!G71="","",Input!G71)</f>
        <v>166.7</v>
      </c>
      <c r="H71" s="0" t="n">
        <f aca="false">IF(Input!H71="","",Input!H71)</f>
        <v>91.77404756</v>
      </c>
      <c r="I71" s="0" t="n">
        <f aca="false">IF(Input!I71="","",Input!I71)</f>
        <v>2.09</v>
      </c>
      <c r="J71" s="0" t="n">
        <f aca="false">IF(Input!J71="","",Input!J71)</f>
        <v>0.042425</v>
      </c>
      <c r="K71" s="0" t="n">
        <f aca="false">IF(Input!K71="","",Input!K71)</f>
        <v>0.011295</v>
      </c>
      <c r="L71" s="0" t="n">
        <f aca="false">IF(Input!L71="","",Input!L71)</f>
        <v>0.0416</v>
      </c>
      <c r="M71" s="0" t="n">
        <f aca="false">IF(Input!M71="","",Input!M71)</f>
        <v>0.0127864</v>
      </c>
      <c r="N71" s="0" t="n">
        <f aca="false">-NORMSINV(J71)</f>
        <v>1.72321307575535</v>
      </c>
      <c r="O71" s="0" t="n">
        <f aca="false">'I comp'!D71</f>
        <v>-0.311158565366372</v>
      </c>
      <c r="P71" s="0" t="n">
        <f aca="false">-NORMSINV(L71)</f>
        <v>1.73241330914918</v>
      </c>
      <c r="Q71" s="0" t="n">
        <f aca="false">'I comp'!F71</f>
        <v>-0.376297661425561</v>
      </c>
    </row>
    <row r="72" customFormat="false" ht="12.5" hidden="false" customHeight="false" outlineLevel="0" collapsed="false">
      <c r="A72" s="0" t="str">
        <f aca="false">IF(Input!A72="","",Input!A72)</f>
        <v>2008Q3</v>
      </c>
      <c r="B72" s="0" t="n">
        <f aca="false">IF(Input!B72="","",Input!B72)</f>
        <v>14891.6</v>
      </c>
      <c r="C72" s="0" t="n">
        <f aca="false">IF(Input!C72="","",Input!C72)</f>
        <v>12472.1</v>
      </c>
      <c r="D72" s="0" t="n">
        <f aca="false">IF(Input!D72="","",Input!D72)</f>
        <v>218.877</v>
      </c>
      <c r="E72" s="0" t="n">
        <f aca="false">IF(Input!E72="","",Input!E72)</f>
        <v>6</v>
      </c>
      <c r="F72" s="0" t="n">
        <f aca="false">IF(Input!F72="","",Input!F72)</f>
        <v>95.7396</v>
      </c>
      <c r="G72" s="0" t="n">
        <f aca="false">IF(Input!G72="","",Input!G72)</f>
        <v>161.98</v>
      </c>
      <c r="H72" s="0" t="n">
        <f aca="false">IF(Input!H72="","",Input!H72)</f>
        <v>84.92312228</v>
      </c>
      <c r="I72" s="0" t="n">
        <f aca="false">IF(Input!I72="","",Input!I72)</f>
        <v>1.94</v>
      </c>
      <c r="J72" s="0" t="n">
        <f aca="false">IF(Input!J72="","",Input!J72)</f>
        <v>0.0506093</v>
      </c>
      <c r="K72" s="0" t="n">
        <f aca="false">IF(Input!K72="","",Input!K72)</f>
        <v>0.0159813</v>
      </c>
      <c r="L72" s="0" t="n">
        <f aca="false">IF(Input!L72="","",Input!L72)</f>
        <v>0.0464</v>
      </c>
      <c r="M72" s="0" t="n">
        <f aca="false">IF(Input!M72="","",Input!M72)</f>
        <v>0.0149656</v>
      </c>
      <c r="N72" s="0" t="n">
        <f aca="false">-NORMSINV(J72)</f>
        <v>1.63897435845551</v>
      </c>
      <c r="O72" s="0" t="n">
        <f aca="false">'I comp'!D72</f>
        <v>-0.381063902908314</v>
      </c>
      <c r="P72" s="0" t="n">
        <f aca="false">-NORMSINV(L72)</f>
        <v>1.6808091026708</v>
      </c>
      <c r="Q72" s="0" t="n">
        <f aca="false">'I comp'!F72</f>
        <v>-0.398514166433989</v>
      </c>
    </row>
    <row r="73" customFormat="false" ht="12.5" hidden="false" customHeight="false" outlineLevel="0" collapsed="false">
      <c r="A73" s="0" t="str">
        <f aca="false">IF(Input!A73="","",Input!A73)</f>
        <v>2008Q4</v>
      </c>
      <c r="B73" s="0" t="n">
        <f aca="false">IF(Input!B73="","",Input!B73)</f>
        <v>14577</v>
      </c>
      <c r="C73" s="0" t="n">
        <f aca="false">IF(Input!C73="","",Input!C73)</f>
        <v>12373.4</v>
      </c>
      <c r="D73" s="0" t="n">
        <f aca="false">IF(Input!D73="","",Input!D73)</f>
        <v>211.398</v>
      </c>
      <c r="E73" s="0" t="n">
        <f aca="false">IF(Input!E73="","",Input!E73)</f>
        <v>6.9</v>
      </c>
      <c r="F73" s="0" t="n">
        <f aca="false">IF(Input!F73="","",Input!F73)</f>
        <v>91.6478</v>
      </c>
      <c r="G73" s="0" t="n">
        <f aca="false">IF(Input!G73="","",Input!G73)</f>
        <v>156.04</v>
      </c>
      <c r="H73" s="0" t="n">
        <f aca="false">IF(Input!H73="","",Input!H73)</f>
        <v>68.2364323</v>
      </c>
      <c r="I73" s="0" t="n">
        <f aca="false">IF(Input!I73="","",Input!I73)</f>
        <v>0.51</v>
      </c>
      <c r="J73" s="0" t="n">
        <f aca="false">IF(Input!J73="","",Input!J73)</f>
        <v>0.0646042</v>
      </c>
      <c r="K73" s="0" t="n">
        <f aca="false">IF(Input!K73="","",Input!K73)</f>
        <v>0.0157308</v>
      </c>
      <c r="L73" s="0" t="n">
        <f aca="false">IF(Input!L73="","",Input!L73)</f>
        <v>0.0549</v>
      </c>
      <c r="M73" s="0" t="n">
        <f aca="false">IF(Input!M73="","",Input!M73)</f>
        <v>0.0242371</v>
      </c>
      <c r="N73" s="0" t="n">
        <f aca="false">-NORMSINV(J73)</f>
        <v>1.51723088947851</v>
      </c>
      <c r="O73" s="0" t="n">
        <f aca="false">'I comp'!D73</f>
        <v>-0.280639339782819</v>
      </c>
      <c r="P73" s="0" t="n">
        <f aca="false">-NORMSINV(L73)</f>
        <v>1.59909272918413</v>
      </c>
      <c r="Q73" s="0" t="n">
        <f aca="false">'I comp'!F73</f>
        <v>-0.591677286307281</v>
      </c>
    </row>
    <row r="74" customFormat="false" ht="12.5" hidden="false" customHeight="false" outlineLevel="0" collapsed="false">
      <c r="A74" s="0" t="str">
        <f aca="false">IF(Input!A74="","",Input!A74)</f>
        <v>2009Q1</v>
      </c>
      <c r="B74" s="0" t="n">
        <f aca="false">IF(Input!B74="","",Input!B74)</f>
        <v>14375</v>
      </c>
      <c r="C74" s="0" t="n">
        <f aca="false">IF(Input!C74="","",Input!C74)</f>
        <v>12054.4</v>
      </c>
      <c r="D74" s="0" t="n">
        <f aca="false">IF(Input!D74="","",Input!D74)</f>
        <v>212.495</v>
      </c>
      <c r="E74" s="0" t="n">
        <f aca="false">IF(Input!E74="","",Input!E74)</f>
        <v>8.3</v>
      </c>
      <c r="F74" s="0" t="n">
        <f aca="false">IF(Input!F74="","",Input!F74)</f>
        <v>86.6885</v>
      </c>
      <c r="G74" s="0" t="n">
        <f aca="false">IF(Input!G74="","",Input!G74)</f>
        <v>150.16</v>
      </c>
      <c r="H74" s="0" t="n">
        <f aca="false">IF(Input!H74="","",Input!H74)</f>
        <v>61.51854352</v>
      </c>
      <c r="I74" s="0" t="n">
        <f aca="false">IF(Input!I74="","",Input!I74)</f>
        <v>0.18</v>
      </c>
      <c r="J74" s="0" t="n">
        <f aca="false">IF(Input!J74="","",Input!J74)</f>
        <v>0.0763124</v>
      </c>
      <c r="K74" s="0" t="n">
        <f aca="false">IF(Input!K74="","",Input!K74)</f>
        <v>0.0176839</v>
      </c>
      <c r="L74" s="0" t="n">
        <f aca="false">IF(Input!L74="","",Input!L74)</f>
        <v>0.0659</v>
      </c>
      <c r="M74" s="0" t="n">
        <f aca="false">IF(Input!M74="","",Input!M74)</f>
        <v>0.0209061</v>
      </c>
      <c r="N74" s="0" t="n">
        <f aca="false">-NORMSINV(J74)</f>
        <v>1.43032138446953</v>
      </c>
      <c r="O74" s="0" t="n">
        <f aca="false">'I comp'!D74</f>
        <v>-0.265207284754931</v>
      </c>
      <c r="P74" s="0" t="n">
        <f aca="false">-NORMSINV(L74)</f>
        <v>1.50704157849708</v>
      </c>
      <c r="Q74" s="0" t="n">
        <f aca="false">'I comp'!F74</f>
        <v>-0.390703784880321</v>
      </c>
    </row>
    <row r="75" customFormat="false" ht="12.5" hidden="false" customHeight="false" outlineLevel="0" collapsed="false">
      <c r="A75" s="0" t="str">
        <f aca="false">IF(Input!A75="","",Input!A75)</f>
        <v>2009Q2</v>
      </c>
      <c r="B75" s="0" t="n">
        <f aca="false">IF(Input!B75="","",Input!B75)</f>
        <v>14355.6</v>
      </c>
      <c r="C75" s="0" t="n">
        <f aca="false">IF(Input!C75="","",Input!C75)</f>
        <v>12110.4</v>
      </c>
      <c r="D75" s="0" t="n">
        <f aca="false">IF(Input!D75="","",Input!D75)</f>
        <v>214.79</v>
      </c>
      <c r="E75" s="0" t="n">
        <f aca="false">IF(Input!E75="","",Input!E75)</f>
        <v>9.3</v>
      </c>
      <c r="F75" s="0" t="n">
        <f aca="false">IF(Input!F75="","",Input!F75)</f>
        <v>84.2433</v>
      </c>
      <c r="G75" s="0" t="n">
        <f aca="false">IF(Input!G75="","",Input!G75)</f>
        <v>147.94</v>
      </c>
      <c r="H75" s="0" t="n">
        <f aca="false">IF(Input!H75="","",Input!H75)</f>
        <v>61.24062402</v>
      </c>
      <c r="I75" s="0" t="n">
        <f aca="false">IF(Input!I75="","",Input!I75)</f>
        <v>0.18</v>
      </c>
      <c r="J75" s="0" t="n">
        <f aca="false">IF(Input!J75="","",Input!J75)</f>
        <v>0.0841282</v>
      </c>
      <c r="K75" s="0" t="n">
        <f aca="false">IF(Input!K75="","",Input!K75)</f>
        <v>0.0226525</v>
      </c>
      <c r="L75" s="0" t="n">
        <f aca="false">IF(Input!L75="","",Input!L75)</f>
        <v>0.0785</v>
      </c>
      <c r="M75" s="0" t="n">
        <f aca="false">IF(Input!M75="","",Input!M75)</f>
        <v>0.0291015</v>
      </c>
      <c r="N75" s="0" t="n">
        <f aca="false">-NORMSINV(J75)</f>
        <v>1.37782799646113</v>
      </c>
      <c r="O75" s="0" t="n">
        <f aca="false">'I comp'!D75</f>
        <v>-0.315292377454555</v>
      </c>
      <c r="P75" s="0" t="n">
        <f aca="false">-NORMSINV(L75)</f>
        <v>1.41523365484736</v>
      </c>
      <c r="Q75" s="0" t="n">
        <f aca="false">'I comp'!F75</f>
        <v>-0.472381390162843</v>
      </c>
    </row>
    <row r="76" customFormat="false" ht="12.5" hidden="false" customHeight="false" outlineLevel="0" collapsed="false">
      <c r="A76" s="0" t="str">
        <f aca="false">IF(Input!A76="","",Input!A76)</f>
        <v>2009Q3</v>
      </c>
      <c r="B76" s="0" t="n">
        <f aca="false">IF(Input!B76="","",Input!B76)</f>
        <v>14402.5</v>
      </c>
      <c r="C76" s="0" t="n">
        <f aca="false">IF(Input!C76="","",Input!C76)</f>
        <v>12059.5</v>
      </c>
      <c r="D76" s="0" t="n">
        <f aca="false">IF(Input!D76="","",Input!D76)</f>
        <v>215.861</v>
      </c>
      <c r="E76" s="0" t="n">
        <f aca="false">IF(Input!E76="","",Input!E76)</f>
        <v>9.6</v>
      </c>
      <c r="F76" s="0" t="n">
        <f aca="false">IF(Input!F76="","",Input!F76)</f>
        <v>85.3131</v>
      </c>
      <c r="G76" s="0" t="n">
        <f aca="false">IF(Input!G76="","",Input!G76)</f>
        <v>148.24</v>
      </c>
      <c r="H76" s="0" t="n">
        <f aca="false">IF(Input!H76="","",Input!H76)</f>
        <v>62.63341849</v>
      </c>
      <c r="I76" s="0" t="n">
        <f aca="false">IF(Input!I76="","",Input!I76)</f>
        <v>0.16</v>
      </c>
      <c r="J76" s="0" t="n">
        <f aca="false">IF(Input!J76="","",Input!J76)</f>
        <v>0.0934782</v>
      </c>
      <c r="K76" s="0" t="n">
        <f aca="false">IF(Input!K76="","",Input!K76)</f>
        <v>0.0234574</v>
      </c>
      <c r="L76" s="0" t="n">
        <f aca="false">IF(Input!L76="","",Input!L76)</f>
        <v>0.085</v>
      </c>
      <c r="M76" s="0" t="n">
        <f aca="false">IF(Input!M76="","",Input!M76)</f>
        <v>0.032115</v>
      </c>
      <c r="N76" s="0" t="n">
        <f aca="false">-NORMSINV(J76)</f>
        <v>1.31963653093852</v>
      </c>
      <c r="O76" s="0" t="n">
        <f aca="false">'I comp'!D76</f>
        <v>-0.290527884011236</v>
      </c>
      <c r="P76" s="0" t="n">
        <f aca="false">-NORMSINV(L76)</f>
        <v>1.37220380899873</v>
      </c>
      <c r="Q76" s="0" t="n">
        <f aca="false">'I comp'!F76</f>
        <v>-0.483726478995132</v>
      </c>
    </row>
    <row r="77" customFormat="false" ht="12.5" hidden="false" customHeight="false" outlineLevel="0" collapsed="false">
      <c r="A77" s="0" t="str">
        <f aca="false">IF(Input!A77="","",Input!A77)</f>
        <v>2009Q4</v>
      </c>
      <c r="B77" s="0" t="n">
        <f aca="false">IF(Input!B77="","",Input!B77)</f>
        <v>14541.9</v>
      </c>
      <c r="C77" s="0" t="n">
        <f aca="false">IF(Input!C77="","",Input!C77)</f>
        <v>12125.5</v>
      </c>
      <c r="D77" s="0" t="n">
        <f aca="false">IF(Input!D77="","",Input!D77)</f>
        <v>217.347</v>
      </c>
      <c r="E77" s="0" t="n">
        <f aca="false">IF(Input!E77="","",Input!E77)</f>
        <v>9.9</v>
      </c>
      <c r="F77" s="0" t="n">
        <f aca="false">IF(Input!F77="","",Input!F77)</f>
        <v>86.6259</v>
      </c>
      <c r="G77" s="0" t="n">
        <f aca="false">IF(Input!G77="","",Input!G77)</f>
        <v>147.99</v>
      </c>
      <c r="H77" s="0" t="n">
        <f aca="false">IF(Input!H77="","",Input!H77)</f>
        <v>66.44685122</v>
      </c>
      <c r="I77" s="0" t="n">
        <f aca="false">IF(Input!I77="","",Input!I77)</f>
        <v>0.12</v>
      </c>
      <c r="J77" s="0" t="n">
        <f aca="false">IF(Input!J77="","",Input!J77)</f>
        <v>0.102929</v>
      </c>
      <c r="K77" s="0" t="n">
        <f aca="false">IF(Input!K77="","",Input!K77)</f>
        <v>0.0270572</v>
      </c>
      <c r="L77" s="0" t="n">
        <f aca="false">IF(Input!L77="","",Input!L77)</f>
        <v>0.0873</v>
      </c>
      <c r="M77" s="0" t="n">
        <f aca="false">IF(Input!M77="","",Input!M77)</f>
        <v>0.0362967</v>
      </c>
      <c r="N77" s="0" t="n">
        <f aca="false">-NORMSINV(J77)</f>
        <v>1.26503718050784</v>
      </c>
      <c r="O77" s="0" t="n">
        <f aca="false">'I comp'!D77</f>
        <v>-0.306587211022067</v>
      </c>
      <c r="P77" s="0" t="n">
        <f aca="false">-NORMSINV(L77)</f>
        <v>1.35757052809393</v>
      </c>
      <c r="Q77" s="0" t="n">
        <f aca="false">'I comp'!F77</f>
        <v>-0.546666161942413</v>
      </c>
    </row>
    <row r="78" customFormat="false" ht="12.5" hidden="false" customHeight="false" outlineLevel="0" collapsed="false">
      <c r="A78" s="0" t="str">
        <f aca="false">IF(Input!A78="","",Input!A78)</f>
        <v>2010Q1</v>
      </c>
      <c r="B78" s="0" t="n">
        <f aca="false">IF(Input!B78="","",Input!B78)</f>
        <v>14604.8</v>
      </c>
      <c r="C78" s="0" t="n">
        <f aca="false">IF(Input!C78="","",Input!C78)</f>
        <v>12187.1</v>
      </c>
      <c r="D78" s="0" t="n">
        <f aca="false">IF(Input!D78="","",Input!D78)</f>
        <v>217.353</v>
      </c>
      <c r="E78" s="0" t="n">
        <f aca="false">IF(Input!E78="","",Input!E78)</f>
        <v>9.8</v>
      </c>
      <c r="F78" s="0" t="n">
        <f aca="false">IF(Input!F78="","",Input!F78)</f>
        <v>88.3685</v>
      </c>
      <c r="G78" s="0" t="n">
        <f aca="false">IF(Input!G78="","",Input!G78)</f>
        <v>146.39</v>
      </c>
      <c r="H78" s="0" t="n">
        <f aca="false">IF(Input!H78="","",Input!H78)</f>
        <v>69.49472325</v>
      </c>
      <c r="I78" s="0" t="n">
        <f aca="false">IF(Input!I78="","",Input!I78)</f>
        <v>0.13</v>
      </c>
      <c r="J78" s="0" t="n">
        <f aca="false">IF(Input!J78="","",Input!J78)</f>
        <v>0.110154</v>
      </c>
      <c r="K78" s="0" t="n">
        <f aca="false">IF(Input!K78="","",Input!K78)</f>
        <v>0.0240595</v>
      </c>
      <c r="L78" s="0" t="n">
        <f aca="false">IF(Input!L78="","",Input!L78)</f>
        <v>0.0876</v>
      </c>
      <c r="M78" s="0" t="n">
        <f aca="false">IF(Input!M78="","",Input!M78)</f>
        <v>0.0309204</v>
      </c>
      <c r="N78" s="0" t="n">
        <f aca="false">-NORMSINV(J78)</f>
        <v>1.22570953702374</v>
      </c>
      <c r="O78" s="0" t="n">
        <f aca="false">'I comp'!D78</f>
        <v>-0.248026883602357</v>
      </c>
      <c r="P78" s="0" t="n">
        <f aca="false">-NORMSINV(L78)</f>
        <v>1.35568315908495</v>
      </c>
      <c r="Q78" s="0" t="n">
        <f aca="false">'I comp'!F78</f>
        <v>-0.444575738434129</v>
      </c>
    </row>
    <row r="79" customFormat="false" ht="12.5" hidden="false" customHeight="false" outlineLevel="0" collapsed="false">
      <c r="A79" s="0" t="str">
        <f aca="false">IF(Input!A79="","",Input!A79)</f>
        <v>2010Q2</v>
      </c>
      <c r="B79" s="0" t="n">
        <f aca="false">IF(Input!B79="","",Input!B79)</f>
        <v>14745.9</v>
      </c>
      <c r="C79" s="0" t="n">
        <f aca="false">IF(Input!C79="","",Input!C79)</f>
        <v>12365.6</v>
      </c>
      <c r="D79" s="0" t="n">
        <f aca="false">IF(Input!D79="","",Input!D79)</f>
        <v>217.199</v>
      </c>
      <c r="E79" s="0" t="n">
        <f aca="false">IF(Input!E79="","",Input!E79)</f>
        <v>9.6</v>
      </c>
      <c r="F79" s="0" t="n">
        <f aca="false">IF(Input!F79="","",Input!F79)</f>
        <v>90.2396</v>
      </c>
      <c r="G79" s="0" t="n">
        <f aca="false">IF(Input!G79="","",Input!G79)</f>
        <v>146.14</v>
      </c>
      <c r="H79" s="0" t="n">
        <f aca="false">IF(Input!H79="","",Input!H79)</f>
        <v>74.11960299</v>
      </c>
      <c r="I79" s="0" t="n">
        <f aca="false">IF(Input!I79="","",Input!I79)</f>
        <v>0.19</v>
      </c>
      <c r="J79" s="0" t="n">
        <f aca="false">IF(Input!J79="","",Input!J79)</f>
        <v>0.108972</v>
      </c>
      <c r="K79" s="0" t="n">
        <f aca="false">IF(Input!K79="","",Input!K79)</f>
        <v>0.0210447</v>
      </c>
      <c r="L79" s="0" t="n">
        <f aca="false">IF(Input!L79="","",Input!L79)</f>
        <v>0.0877</v>
      </c>
      <c r="M79" s="0" t="n">
        <f aca="false">IF(Input!M79="","",Input!M79)</f>
        <v>0.0309283</v>
      </c>
      <c r="N79" s="0" t="n">
        <f aca="false">-NORMSINV(J79)</f>
        <v>1.23201361039412</v>
      </c>
      <c r="O79" s="0" t="n">
        <f aca="false">'I comp'!D79</f>
        <v>-0.21617195822655</v>
      </c>
      <c r="P79" s="0" t="n">
        <f aca="false">-NORMSINV(L79)</f>
        <v>1.35505510803711</v>
      </c>
      <c r="Q79" s="0" t="n">
        <f aca="false">'I comp'!F79</f>
        <v>-0.444058194165844</v>
      </c>
    </row>
    <row r="80" customFormat="false" ht="12.5" hidden="false" customHeight="false" outlineLevel="0" collapsed="false">
      <c r="A80" s="0" t="str">
        <f aca="false">IF(Input!A80="","",Input!A80)</f>
        <v>2010Q3</v>
      </c>
      <c r="B80" s="0" t="n">
        <f aca="false">IF(Input!B80="","",Input!B80)</f>
        <v>14845.5</v>
      </c>
      <c r="C80" s="0" t="n">
        <f aca="false">IF(Input!C80="","",Input!C80)</f>
        <v>12496.1</v>
      </c>
      <c r="D80" s="0" t="n">
        <f aca="false">IF(Input!D80="","",Input!D80)</f>
        <v>218.275</v>
      </c>
      <c r="E80" s="0" t="n">
        <f aca="false">IF(Input!E80="","",Input!E80)</f>
        <v>9.5</v>
      </c>
      <c r="F80" s="0" t="n">
        <f aca="false">IF(Input!F80="","",Input!F80)</f>
        <v>91.6669</v>
      </c>
      <c r="G80" s="0" t="n">
        <f aca="false">IF(Input!G80="","",Input!G80)</f>
        <v>143.89</v>
      </c>
      <c r="H80" s="0" t="n">
        <f aca="false">IF(Input!H80="","",Input!H80)</f>
        <v>78.21358272</v>
      </c>
      <c r="I80" s="0" t="n">
        <f aca="false">IF(Input!I80="","",Input!I80)</f>
        <v>0.19</v>
      </c>
      <c r="J80" s="0" t="n">
        <f aca="false">IF(Input!J80="","",Input!J80)</f>
        <v>0.105318</v>
      </c>
      <c r="K80" s="0" t="n">
        <f aca="false">IF(Input!K80="","",Input!K80)</f>
        <v>0.0186897</v>
      </c>
      <c r="L80" s="0" t="n">
        <f aca="false">IF(Input!L80="","",Input!L80)</f>
        <v>0.086</v>
      </c>
      <c r="M80" s="0" t="n">
        <f aca="false">IF(Input!M80="","",Input!M80)</f>
        <v>0.030194</v>
      </c>
      <c r="N80" s="0" t="n">
        <f aca="false">-NORMSINV(J80)</f>
        <v>1.25181852034849</v>
      </c>
      <c r="O80" s="0" t="n">
        <f aca="false">'I comp'!D80</f>
        <v>-0.196947261907659</v>
      </c>
      <c r="P80" s="0" t="n">
        <f aca="false">-NORMSINV(L80)</f>
        <v>1.36580556257227</v>
      </c>
      <c r="Q80" s="0" t="n">
        <f aca="false">'I comp'!F80</f>
        <v>-0.441647985572461</v>
      </c>
    </row>
    <row r="81" customFormat="false" ht="12.5" hidden="false" customHeight="false" outlineLevel="0" collapsed="false">
      <c r="A81" s="0" t="str">
        <f aca="false">IF(Input!A81="","",Input!A81)</f>
        <v>2010Q4</v>
      </c>
      <c r="B81" s="0" t="n">
        <f aca="false">IF(Input!B81="","",Input!B81)</f>
        <v>14939</v>
      </c>
      <c r="C81" s="0" t="n">
        <f aca="false">IF(Input!C81="","",Input!C81)</f>
        <v>12668.6</v>
      </c>
      <c r="D81" s="0" t="n">
        <f aca="false">IF(Input!D81="","",Input!D81)</f>
        <v>220.472</v>
      </c>
      <c r="E81" s="0" t="n">
        <f aca="false">IF(Input!E81="","",Input!E81)</f>
        <v>9.5</v>
      </c>
      <c r="F81" s="0" t="n">
        <f aca="false">IF(Input!F81="","",Input!F81)</f>
        <v>92.0099</v>
      </c>
      <c r="G81" s="0" t="n">
        <f aca="false">IF(Input!G81="","",Input!G81)</f>
        <v>142.23</v>
      </c>
      <c r="H81" s="0" t="n">
        <f aca="false">IF(Input!H81="","",Input!H81)</f>
        <v>80.37090493</v>
      </c>
      <c r="I81" s="0" t="n">
        <f aca="false">IF(Input!I81="","",Input!I81)</f>
        <v>0.19</v>
      </c>
      <c r="J81" s="0" t="n">
        <f aca="false">IF(Input!J81="","",Input!J81)</f>
        <v>0.0998881</v>
      </c>
      <c r="K81" s="0" t="n">
        <f aca="false">IF(Input!K81="","",Input!K81)</f>
        <v>0.0192663</v>
      </c>
      <c r="L81" s="0" t="n">
        <f aca="false">IF(Input!L81="","",Input!L81)</f>
        <v>0.0796</v>
      </c>
      <c r="M81" s="0" t="n">
        <f aca="false">IF(Input!M81="","",Input!M81)</f>
        <v>0.0276884</v>
      </c>
      <c r="N81" s="0" t="n">
        <f aca="false">-NORMSINV(J81)</f>
        <v>1.28218943913529</v>
      </c>
      <c r="O81" s="0" t="n">
        <f aca="false">'I comp'!D81</f>
        <v>-0.215873077484242</v>
      </c>
      <c r="P81" s="0" t="n">
        <f aca="false">-NORMSINV(L81)</f>
        <v>1.40776725321502</v>
      </c>
      <c r="Q81" s="0" t="n">
        <f aca="false">'I comp'!F81</f>
        <v>-0.436650705635249</v>
      </c>
    </row>
    <row r="82" customFormat="false" ht="12.5" hidden="false" customHeight="false" outlineLevel="0" collapsed="false">
      <c r="A82" s="0" t="str">
        <f aca="false">IF(Input!A82="","",Input!A82)</f>
        <v>2011Q1</v>
      </c>
      <c r="B82" s="0" t="n">
        <f aca="false">IF(Input!B82="","",Input!B82)</f>
        <v>14881.3</v>
      </c>
      <c r="C82" s="0" t="n">
        <f aca="false">IF(Input!C82="","",Input!C82)</f>
        <v>13025.1</v>
      </c>
      <c r="D82" s="0" t="n">
        <f aca="false">IF(Input!D82="","",Input!D82)</f>
        <v>223.044</v>
      </c>
      <c r="E82" s="0" t="n">
        <f aca="false">IF(Input!E82="","",Input!E82)</f>
        <v>9.1</v>
      </c>
      <c r="F82" s="0" t="n">
        <f aca="false">IF(Input!F82="","",Input!F82)</f>
        <v>92.5778</v>
      </c>
      <c r="G82" s="0" t="n">
        <f aca="false">IF(Input!G82="","",Input!G82)</f>
        <v>140.77</v>
      </c>
      <c r="H82" s="0" t="n">
        <f aca="false">IF(Input!H82="","",Input!H82)</f>
        <v>84.37168694</v>
      </c>
      <c r="I82" s="0" t="n">
        <f aca="false">IF(Input!I82="","",Input!I82)</f>
        <v>0.16</v>
      </c>
      <c r="J82" s="0" t="n">
        <f aca="false">IF(Input!J82="","",Input!J82)</f>
        <v>0.10193</v>
      </c>
      <c r="K82" s="0" t="n">
        <f aca="false">IF(Input!K82="","",Input!K82)</f>
        <v>0.0168486</v>
      </c>
      <c r="L82" s="0" t="n">
        <f aca="false">IF(Input!L82="","",Input!L82)</f>
        <v>0.0756</v>
      </c>
      <c r="M82" s="0" t="n">
        <f aca="false">IF(Input!M82="","",Input!M82)</f>
        <v>0.0238724</v>
      </c>
      <c r="N82" s="0" t="n">
        <f aca="false">-NORMSINV(J82)</f>
        <v>1.27063086838803</v>
      </c>
      <c r="O82" s="0" t="n">
        <f aca="false">'I comp'!D82</f>
        <v>-0.182259230892369</v>
      </c>
      <c r="P82" s="0" t="n">
        <f aca="false">-NORMSINV(L82)</f>
        <v>1.43530571476104</v>
      </c>
      <c r="Q82" s="0" t="n">
        <f aca="false">'I comp'!F82</f>
        <v>-0.388554119996251</v>
      </c>
    </row>
    <row r="83" customFormat="false" ht="12.5" hidden="false" customHeight="false" outlineLevel="0" collapsed="false">
      <c r="A83" s="0" t="str">
        <f aca="false">IF(Input!A83="","",Input!A83)</f>
        <v>2011Q2</v>
      </c>
      <c r="B83" s="0" t="n">
        <f aca="false">IF(Input!B83="","",Input!B83)</f>
        <v>14989.6</v>
      </c>
      <c r="C83" s="0" t="n">
        <f aca="false">IF(Input!C83="","",Input!C83)</f>
        <v>13142.2</v>
      </c>
      <c r="D83" s="0" t="n">
        <f aca="false">IF(Input!D83="","",Input!D83)</f>
        <v>224.841</v>
      </c>
      <c r="E83" s="0" t="n">
        <f aca="false">IF(Input!E83="","",Input!E83)</f>
        <v>9.1</v>
      </c>
      <c r="F83" s="0" t="n">
        <f aca="false">IF(Input!F83="","",Input!F83)</f>
        <v>92.8503</v>
      </c>
      <c r="G83" s="0" t="n">
        <f aca="false">IF(Input!G83="","",Input!G83)</f>
        <v>139.88</v>
      </c>
      <c r="H83" s="0" t="n">
        <f aca="false">IF(Input!H83="","",Input!H83)</f>
        <v>88.43337346</v>
      </c>
      <c r="I83" s="0" t="n">
        <f aca="false">IF(Input!I83="","",Input!I83)</f>
        <v>0.09</v>
      </c>
      <c r="J83" s="0" t="n">
        <f aca="false">IF(Input!J83="","",Input!J83)</f>
        <v>0.103502</v>
      </c>
      <c r="K83" s="0" t="n">
        <f aca="false">IF(Input!K83="","",Input!K83)</f>
        <v>0.0164135</v>
      </c>
      <c r="L83" s="0" t="n">
        <f aca="false">IF(Input!L83="","",Input!L83)</f>
        <v>0.0709</v>
      </c>
      <c r="M83" s="0" t="n">
        <f aca="false">IF(Input!M83="","",Input!M83)</f>
        <v>0.0205011</v>
      </c>
      <c r="N83" s="0" t="n">
        <f aca="false">-NORMSINV(J83)</f>
        <v>1.26184657278989</v>
      </c>
      <c r="O83" s="0" t="n">
        <f aca="false">'I comp'!D83</f>
        <v>-0.174238757153163</v>
      </c>
      <c r="P83" s="0" t="n">
        <f aca="false">-NORMSINV(L83)</f>
        <v>1.46912089961375</v>
      </c>
      <c r="Q83" s="0" t="n">
        <f aca="false">'I comp'!F83</f>
        <v>-0.350204406453501</v>
      </c>
    </row>
    <row r="84" customFormat="false" ht="12.5" hidden="false" customHeight="false" outlineLevel="0" collapsed="false">
      <c r="A84" s="0" t="str">
        <f aca="false">IF(Input!A84="","",Input!A84)</f>
        <v>2011Q3</v>
      </c>
      <c r="B84" s="0" t="n">
        <f aca="false">IF(Input!B84="","",Input!B84)</f>
        <v>15021.1</v>
      </c>
      <c r="C84" s="0" t="n">
        <f aca="false">IF(Input!C84="","",Input!C84)</f>
        <v>13294.8</v>
      </c>
      <c r="D84" s="0" t="n">
        <f aca="false">IF(Input!D84="","",Input!D84)</f>
        <v>226.676</v>
      </c>
      <c r="E84" s="0" t="n">
        <f aca="false">IF(Input!E84="","",Input!E84)</f>
        <v>9</v>
      </c>
      <c r="F84" s="0" t="n">
        <f aca="false">IF(Input!F84="","",Input!F84)</f>
        <v>94.0263</v>
      </c>
      <c r="G84" s="0" t="n">
        <f aca="false">IF(Input!G84="","",Input!G84)</f>
        <v>139.11</v>
      </c>
      <c r="H84" s="0" t="n">
        <f aca="false">IF(Input!H84="","",Input!H84)</f>
        <v>89.26714855</v>
      </c>
      <c r="I84" s="0" t="n">
        <f aca="false">IF(Input!I84="","",Input!I84)</f>
        <v>0.08</v>
      </c>
      <c r="J84" s="0" t="n">
        <f aca="false">IF(Input!J84="","",Input!J84)</f>
        <v>0.101504</v>
      </c>
      <c r="K84" s="0" t="n">
        <f aca="false">IF(Input!K84="","",Input!K84)</f>
        <v>0.0148703</v>
      </c>
      <c r="L84" s="0" t="n">
        <f aca="false">IF(Input!L84="","",Input!L84)</f>
        <v>0.0666</v>
      </c>
      <c r="M84" s="0" t="n">
        <f aca="false">IF(Input!M84="","",Input!M84)</f>
        <v>0.0177614</v>
      </c>
      <c r="N84" s="0" t="n">
        <f aca="false">-NORMSINV(J84)</f>
        <v>1.27302829926904</v>
      </c>
      <c r="O84" s="0" t="n">
        <f aca="false">'I comp'!D84</f>
        <v>-0.159957533103845</v>
      </c>
      <c r="P84" s="0" t="n">
        <f aca="false">-NORMSINV(L84)</f>
        <v>1.50160171569162</v>
      </c>
      <c r="Q84" s="0" t="n">
        <f aca="false">'I comp'!F84</f>
        <v>-0.318793268330846</v>
      </c>
    </row>
    <row r="85" customFormat="false" ht="12.5" hidden="false" customHeight="false" outlineLevel="0" collapsed="false">
      <c r="A85" s="0" t="str">
        <f aca="false">IF(Input!A85="","",Input!A85)</f>
        <v>2011Q4</v>
      </c>
      <c r="B85" s="0" t="n">
        <f aca="false">IF(Input!B85="","",Input!B85)</f>
        <v>15190.3</v>
      </c>
      <c r="C85" s="0" t="n">
        <f aca="false">IF(Input!C85="","",Input!C85)</f>
        <v>13345.8</v>
      </c>
      <c r="D85" s="0" t="n">
        <f aca="false">IF(Input!D85="","",Input!D85)</f>
        <v>227.145</v>
      </c>
      <c r="E85" s="0" t="n">
        <f aca="false">IF(Input!E85="","",Input!E85)</f>
        <v>8.6</v>
      </c>
      <c r="F85" s="0" t="n">
        <f aca="false">IF(Input!F85="","",Input!F85)</f>
        <v>94.92</v>
      </c>
      <c r="G85" s="0" t="n">
        <f aca="false">IF(Input!G85="","",Input!G85)</f>
        <v>137.27</v>
      </c>
      <c r="H85" s="0" t="n">
        <f aca="false">IF(Input!H85="","",Input!H85)</f>
        <v>89.77461982</v>
      </c>
      <c r="I85" s="0" t="n">
        <f aca="false">IF(Input!I85="","",Input!I85)</f>
        <v>0.07</v>
      </c>
      <c r="J85" s="0" t="n">
        <f aca="false">IF(Input!J85="","",Input!J85)</f>
        <v>0.100897</v>
      </c>
      <c r="K85" s="0" t="n">
        <f aca="false">IF(Input!K85="","",Input!K85)</f>
        <v>0.0135218</v>
      </c>
      <c r="L85" s="0" t="n">
        <f aca="false">IF(Input!L85="","",Input!L85)</f>
        <v>0.0612</v>
      </c>
      <c r="M85" s="0" t="n">
        <f aca="false">IF(Input!M85="","",Input!M85)</f>
        <v>0.0159348</v>
      </c>
      <c r="N85" s="0" t="n">
        <f aca="false">-NORMSINV(J85)</f>
        <v>1.27645705070771</v>
      </c>
      <c r="O85" s="0" t="n">
        <f aca="false">'I comp'!D85</f>
        <v>-0.145376642377257</v>
      </c>
      <c r="P85" s="0" t="n">
        <f aca="false">-NORMSINV(L85)</f>
        <v>1.5447778779039</v>
      </c>
      <c r="Q85" s="0" t="n">
        <f aca="false">'I comp'!F85</f>
        <v>-0.310075985292431</v>
      </c>
    </row>
    <row r="86" customFormat="false" ht="12.5" hidden="false" customHeight="false" outlineLevel="0" collapsed="false">
      <c r="A86" s="0" t="str">
        <f aca="false">IF(Input!A86="","",Input!A86)</f>
        <v>2012Q1</v>
      </c>
      <c r="B86" s="0" t="n">
        <f aca="false">IF(Input!B86="","",Input!B86)</f>
        <v>15275</v>
      </c>
      <c r="C86" s="0" t="n">
        <f aca="false">IF(Input!C86="","",Input!C86)</f>
        <v>13650.7</v>
      </c>
      <c r="D86" s="0" t="n">
        <f aca="false">IF(Input!D86="","",Input!D86)</f>
        <v>228.866</v>
      </c>
      <c r="E86" s="0" t="n">
        <f aca="false">IF(Input!E86="","",Input!E86)</f>
        <v>8.3</v>
      </c>
      <c r="F86" s="0" t="n">
        <f aca="false">IF(Input!F86="","",Input!F86)</f>
        <v>96.1322</v>
      </c>
      <c r="G86" s="0" t="n">
        <f aca="false">IF(Input!G86="","",Input!G86)</f>
        <v>137.29</v>
      </c>
      <c r="H86" s="0" t="n">
        <f aca="false">IF(Input!H86="","",Input!H86)</f>
        <v>90.48602248</v>
      </c>
      <c r="I86" s="0" t="n">
        <f aca="false">IF(Input!I86="","",Input!I86)</f>
        <v>0.1</v>
      </c>
      <c r="J86" s="0" t="n">
        <f aca="false">IF(Input!J86="","",Input!J86)</f>
        <v>0.100989</v>
      </c>
      <c r="K86" s="0" t="n">
        <f aca="false">IF(Input!K86="","",Input!K86)</f>
        <v>0.0136552</v>
      </c>
      <c r="L86" s="0" t="n">
        <f aca="false">IF(Input!L86="","",Input!L86)</f>
        <v>0.0548</v>
      </c>
      <c r="M86" s="0" t="n">
        <f aca="false">IF(Input!M86="","",Input!M86)</f>
        <v>0.0138292</v>
      </c>
      <c r="N86" s="0" t="n">
        <f aca="false">-NORMSINV(J86)</f>
        <v>1.27593640689431</v>
      </c>
      <c r="O86" s="0" t="n">
        <f aca="false">'I comp'!D86</f>
        <v>-0.146769059649231</v>
      </c>
      <c r="P86" s="0" t="n">
        <f aca="false">-NORMSINV(L86)</f>
        <v>1.59999361439331</v>
      </c>
      <c r="Q86" s="0" t="n">
        <f aca="false">'I comp'!F86</f>
        <v>-0.299124469211401</v>
      </c>
    </row>
    <row r="87" customFormat="false" ht="12.5" hidden="false" customHeight="false" outlineLevel="0" collapsed="false">
      <c r="A87" s="0" t="str">
        <f aca="false">IF(Input!A87="","",Input!A87)</f>
        <v>2012Q2</v>
      </c>
      <c r="B87" s="0" t="n">
        <f aca="false">IF(Input!B87="","",Input!B87)</f>
        <v>15336.7</v>
      </c>
      <c r="C87" s="0" t="n">
        <f aca="false">IF(Input!C87="","",Input!C87)</f>
        <v>13776.1</v>
      </c>
      <c r="D87" s="0" t="n">
        <f aca="false">IF(Input!D87="","",Input!D87)</f>
        <v>228.626</v>
      </c>
      <c r="E87" s="0" t="n">
        <f aca="false">IF(Input!E87="","",Input!E87)</f>
        <v>8.2</v>
      </c>
      <c r="F87" s="0" t="n">
        <f aca="false">IF(Input!F87="","",Input!F87)</f>
        <v>97.0236</v>
      </c>
      <c r="G87" s="0" t="n">
        <f aca="false">IF(Input!G87="","",Input!G87)</f>
        <v>140.1</v>
      </c>
      <c r="H87" s="0" t="n">
        <f aca="false">IF(Input!H87="","",Input!H87)</f>
        <v>91.86325213</v>
      </c>
      <c r="I87" s="0" t="n">
        <f aca="false">IF(Input!I87="","",Input!I87)</f>
        <v>0.15</v>
      </c>
      <c r="J87" s="0" t="n">
        <f aca="false">IF(Input!J87="","",Input!J87)</f>
        <v>0.102497</v>
      </c>
      <c r="K87" s="0" t="n">
        <f aca="false">IF(Input!K87="","",Input!K87)</f>
        <v>0.0122123</v>
      </c>
      <c r="L87" s="0" t="n">
        <f aca="false">IF(Input!L87="","",Input!L87)</f>
        <v>0.05</v>
      </c>
      <c r="M87" s="0" t="n">
        <f aca="false">IF(Input!M87="","",Input!M87)</f>
        <v>0.01185</v>
      </c>
      <c r="N87" s="0" t="n">
        <f aca="false">-NORMSINV(J87)</f>
        <v>1.26745120646343</v>
      </c>
      <c r="O87" s="0" t="n">
        <f aca="false">'I comp'!D87</f>
        <v>-0.128197306153708</v>
      </c>
      <c r="P87" s="0" t="n">
        <f aca="false">-NORMSINV(L87)</f>
        <v>1.64485362695147</v>
      </c>
      <c r="Q87" s="0" t="n">
        <f aca="false">'I comp'!F87</f>
        <v>-0.278329331946509</v>
      </c>
    </row>
    <row r="88" customFormat="false" ht="12.5" hidden="false" customHeight="false" outlineLevel="0" collapsed="false">
      <c r="A88" s="0" t="str">
        <f aca="false">IF(Input!A88="","",Input!A88)</f>
        <v>2012Q3</v>
      </c>
      <c r="B88" s="0" t="n">
        <f aca="false">IF(Input!B88="","",Input!B88)</f>
        <v>15431.3</v>
      </c>
      <c r="C88" s="0" t="n">
        <f aca="false">IF(Input!C88="","",Input!C88)</f>
        <v>13828.9</v>
      </c>
      <c r="D88" s="0" t="n">
        <f aca="false">IF(Input!D88="","",Input!D88)</f>
        <v>231.104</v>
      </c>
      <c r="E88" s="0" t="n">
        <f aca="false">IF(Input!E88="","",Input!E88)</f>
        <v>8</v>
      </c>
      <c r="F88" s="0" t="n">
        <f aca="false">IF(Input!F88="","",Input!F88)</f>
        <v>97.4024</v>
      </c>
      <c r="G88" s="0" t="n">
        <f aca="false">IF(Input!G88="","",Input!G88)</f>
        <v>142.09</v>
      </c>
      <c r="H88" s="0" t="n">
        <f aca="false">IF(Input!H88="","",Input!H88)</f>
        <v>93.80466334</v>
      </c>
      <c r="I88" s="0" t="n">
        <f aca="false">IF(Input!I88="","",Input!I88)</f>
        <v>0.14</v>
      </c>
      <c r="J88" s="0" t="n">
        <f aca="false">IF(Input!J88="","",Input!J88)</f>
        <v>0.10459</v>
      </c>
      <c r="K88" s="0" t="n">
        <f aca="false">IF(Input!K88="","",Input!K88)</f>
        <v>0.0170405</v>
      </c>
      <c r="L88" s="0" t="n">
        <f aca="false">IF(Input!L88="","",Input!L88)</f>
        <v>0.0461</v>
      </c>
      <c r="M88" s="0" t="n">
        <f aca="false">IF(Input!M88="","",Input!M88)</f>
        <v>0.0102419</v>
      </c>
      <c r="N88" s="0" t="n">
        <f aca="false">-NORMSINV(J88)</f>
        <v>1.25582341561696</v>
      </c>
      <c r="O88" s="0" t="n">
        <f aca="false">'I comp'!D88</f>
        <v>-0.179422216530574</v>
      </c>
      <c r="P88" s="0" t="n">
        <f aca="false">-NORMSINV(L88)</f>
        <v>1.68390515467265</v>
      </c>
      <c r="Q88" s="0" t="n">
        <f aca="false">'I comp'!F88</f>
        <v>-0.25846030974732</v>
      </c>
    </row>
    <row r="89" customFormat="false" ht="12.5" hidden="false" customHeight="false" outlineLevel="0" collapsed="false">
      <c r="A89" s="0" t="str">
        <f aca="false">IF(Input!A89="","",Input!A89)</f>
        <v>2012Q4</v>
      </c>
      <c r="B89" s="0" t="n">
        <f aca="false">IF(Input!B89="","",Input!B89)</f>
        <v>15433.7</v>
      </c>
      <c r="C89" s="0" t="n">
        <f aca="false">IF(Input!C89="","",Input!C89)</f>
        <v>14295.1</v>
      </c>
      <c r="D89" s="0" t="n">
        <f aca="false">IF(Input!D89="","",Input!D89)</f>
        <v>231.165</v>
      </c>
      <c r="E89" s="0" t="n">
        <f aca="false">IF(Input!E89="","",Input!E89)</f>
        <v>7.8</v>
      </c>
      <c r="F89" s="0" t="n">
        <f aca="false">IF(Input!F89="","",Input!F89)</f>
        <v>97.976</v>
      </c>
      <c r="G89" s="0" t="n">
        <f aca="false">IF(Input!G89="","",Input!G89)</f>
        <v>144.69</v>
      </c>
      <c r="H89" s="0" t="n">
        <f aca="false">IF(Input!H89="","",Input!H89)</f>
        <v>94.92203681</v>
      </c>
      <c r="I89" s="0" t="n">
        <f aca="false">IF(Input!I89="","",Input!I89)</f>
        <v>0.16</v>
      </c>
      <c r="J89" s="0" t="n">
        <f aca="false">IF(Input!J89="","",Input!J89)</f>
        <v>0.0982281</v>
      </c>
      <c r="K89" s="0" t="n">
        <f aca="false">IF(Input!K89="","",Input!K89)</f>
        <v>0.010265</v>
      </c>
      <c r="L89" s="0" t="n">
        <f aca="false">IF(Input!L89="","",Input!L89)</f>
        <v>0.0414</v>
      </c>
      <c r="M89" s="0" t="n">
        <f aca="false">IF(Input!M89="","",Input!M89)</f>
        <v>0.0084706</v>
      </c>
      <c r="N89" s="0" t="n">
        <f aca="false">-NORMSINV(J89)</f>
        <v>1.29171402111006</v>
      </c>
      <c r="O89" s="0" t="n">
        <f aca="false">'I comp'!D89</f>
        <v>-0.111382410628625</v>
      </c>
      <c r="P89" s="0" t="n">
        <f aca="false">-NORMSINV(L89)</f>
        <v>1.73466589759435</v>
      </c>
      <c r="Q89" s="0" t="n">
        <f aca="false">'I comp'!F89</f>
        <v>-0.235097485676768</v>
      </c>
    </row>
    <row r="90" customFormat="false" ht="12.5" hidden="false" customHeight="false" outlineLevel="0" collapsed="false">
      <c r="A90" s="0" t="str">
        <f aca="false">IF(Input!A90="","",Input!A90)</f>
        <v>2013Q1</v>
      </c>
      <c r="B90" s="0" t="n">
        <f aca="false">IF(Input!B90="","",Input!B90)</f>
        <v>15538.4</v>
      </c>
      <c r="C90" s="0" t="n">
        <f aca="false">IF(Input!C90="","",Input!C90)</f>
        <v>13977.2</v>
      </c>
      <c r="D90" s="0" t="n">
        <f aca="false">IF(Input!D90="","",Input!D90)</f>
        <v>232.245</v>
      </c>
      <c r="E90" s="0" t="n">
        <f aca="false">IF(Input!E90="","",Input!E90)</f>
        <v>7.7</v>
      </c>
      <c r="F90" s="0" t="n">
        <f aca="false">IF(Input!F90="","",Input!F90)</f>
        <v>98.9801</v>
      </c>
      <c r="G90" s="0" t="n">
        <f aca="false">IF(Input!G90="","",Input!G90)</f>
        <v>148.68</v>
      </c>
      <c r="H90" s="0" t="n">
        <f aca="false">IF(Input!H90="","",Input!H90)</f>
        <v>97.23094938</v>
      </c>
      <c r="I90" s="0" t="n">
        <f aca="false">IF(Input!I90="","",Input!I90)</f>
        <v>0.14</v>
      </c>
      <c r="J90" s="0" t="n">
        <f aca="false">IF(Input!J90="","",Input!J90)</f>
        <v>0.0946233</v>
      </c>
      <c r="K90" s="0" t="n">
        <f aca="false">IF(Input!K90="","",Input!K90)</f>
        <v>0.00892301</v>
      </c>
      <c r="L90" s="0" t="n">
        <f aca="false">IF(Input!L90="","",Input!L90)</f>
        <v>0.0366</v>
      </c>
      <c r="M90" s="0" t="n">
        <f aca="false">IF(Input!M90="","",Input!M90)</f>
        <v>0.0075914</v>
      </c>
      <c r="N90" s="0" t="n">
        <f aca="false">-NORMSINV(J90)</f>
        <v>1.3128111260458</v>
      </c>
      <c r="O90" s="0" t="n">
        <f aca="false">'I comp'!D90</f>
        <v>-0.0996510782014241</v>
      </c>
      <c r="P90" s="0" t="n">
        <f aca="false">-NORMSINV(L90)</f>
        <v>1.79158167930922</v>
      </c>
      <c r="Q90" s="0" t="n">
        <f aca="false">'I comp'!F90</f>
        <v>-0.238823772182139</v>
      </c>
    </row>
    <row r="91" customFormat="false" ht="12.5" hidden="false" customHeight="false" outlineLevel="0" collapsed="false">
      <c r="A91" s="0" t="str">
        <f aca="false">IF(Input!A91="","",Input!A91)</f>
        <v>2013Q2</v>
      </c>
      <c r="B91" s="0" t="n">
        <f aca="false">IF(Input!B91="","",Input!B91)</f>
        <v>15606.6</v>
      </c>
      <c r="C91" s="0" t="n">
        <f aca="false">IF(Input!C91="","",Input!C91)</f>
        <v>14131.3</v>
      </c>
      <c r="D91" s="0" t="n">
        <f aca="false">IF(Input!D91="","",Input!D91)</f>
        <v>232.583</v>
      </c>
      <c r="E91" s="0" t="n">
        <f aca="false">IF(Input!E91="","",Input!E91)</f>
        <v>7.5</v>
      </c>
      <c r="F91" s="0" t="n">
        <f aca="false">IF(Input!F91="","",Input!F91)</f>
        <v>99.4452</v>
      </c>
      <c r="G91" s="0" t="n">
        <f aca="false">IF(Input!G91="","",Input!G91)</f>
        <v>152.82</v>
      </c>
      <c r="H91" s="0" t="n">
        <f aca="false">IF(Input!H91="","",Input!H91)</f>
        <v>100.69477463</v>
      </c>
      <c r="I91" s="0" t="n">
        <f aca="false">IF(Input!I91="","",Input!I91)</f>
        <v>0.12</v>
      </c>
      <c r="J91" s="0" t="n">
        <f aca="false">IF(Input!J91="","",Input!J91)</f>
        <v>0.0908834</v>
      </c>
      <c r="K91" s="0" t="n">
        <f aca="false">IF(Input!K91="","",Input!K91)</f>
        <v>0.00732944</v>
      </c>
      <c r="L91" s="0" t="n">
        <f aca="false">IF(Input!L91="","",Input!L91)</f>
        <v>0.0329</v>
      </c>
      <c r="M91" s="0" t="n">
        <f aca="false">IF(Input!M91="","",Input!M91)</f>
        <v>0.0056991</v>
      </c>
      <c r="N91" s="0" t="n">
        <f aca="false">-NORMSINV(J91)</f>
        <v>1.33533478080159</v>
      </c>
      <c r="O91" s="0" t="n">
        <f aca="false">'I comp'!D91</f>
        <v>-0.0837728995436751</v>
      </c>
      <c r="P91" s="0" t="n">
        <f aca="false">-NORMSINV(L91)</f>
        <v>1.83978369608718</v>
      </c>
      <c r="Q91" s="0" t="n">
        <f aca="false">'I comp'!F91</f>
        <v>-0.193433790807939</v>
      </c>
    </row>
    <row r="92" customFormat="false" ht="12.5" hidden="false" customHeight="false" outlineLevel="0" collapsed="false">
      <c r="A92" s="0" t="str">
        <f aca="false">IF(Input!A92="","",Input!A92)</f>
        <v>2013Q3</v>
      </c>
      <c r="B92" s="0" t="n">
        <f aca="false">IF(Input!B92="","",Input!B92)</f>
        <v>15779.9</v>
      </c>
      <c r="C92" s="0" t="n">
        <f aca="false">IF(Input!C92="","",Input!C92)</f>
        <v>14247.4</v>
      </c>
      <c r="D92" s="0" t="n">
        <f aca="false">IF(Input!D92="","",Input!D92)</f>
        <v>233.773</v>
      </c>
      <c r="E92" s="0" t="n">
        <f aca="false">IF(Input!E92="","",Input!E92)</f>
        <v>7.2</v>
      </c>
      <c r="F92" s="0" t="n">
        <f aca="false">IF(Input!F92="","",Input!F92)</f>
        <v>100.0532</v>
      </c>
      <c r="G92" s="0" t="n">
        <f aca="false">IF(Input!G92="","",Input!G92)</f>
        <v>156.58</v>
      </c>
      <c r="H92" s="0" t="n">
        <f aca="false">IF(Input!H92="","",Input!H92)</f>
        <v>100.62498708</v>
      </c>
      <c r="I92" s="0" t="n">
        <f aca="false">IF(Input!I92="","",Input!I92)</f>
        <v>0.08</v>
      </c>
      <c r="J92" s="0" t="n">
        <f aca="false">IF(Input!J92="","",Input!J92)</f>
        <v>0.0845213</v>
      </c>
      <c r="K92" s="0" t="n">
        <f aca="false">IF(Input!K92="","",Input!K92)</f>
        <v>0.00468918</v>
      </c>
      <c r="L92" s="0" t="n">
        <f aca="false">IF(Input!L92="","",Input!L92)</f>
        <v>0.0282</v>
      </c>
      <c r="M92" s="0" t="n">
        <f aca="false">IF(Input!M92="","",Input!M92)</f>
        <v>0.0042278</v>
      </c>
      <c r="N92" s="0" t="n">
        <f aca="false">-NORMSINV(J92)</f>
        <v>1.37528662961709</v>
      </c>
      <c r="O92" s="0" t="n">
        <f aca="false">'I comp'!D92</f>
        <v>-0.0529455492660099</v>
      </c>
      <c r="P92" s="0" t="n">
        <f aca="false">-NORMSINV(L92)</f>
        <v>1.90793204410582</v>
      </c>
      <c r="Q92" s="0" t="n">
        <f aca="false">'I comp'!F92</f>
        <v>-0.16205522656763</v>
      </c>
    </row>
    <row r="93" customFormat="false" ht="12.5" hidden="false" customHeight="false" outlineLevel="0" collapsed="false">
      <c r="A93" s="0" t="str">
        <f aca="false">IF(Input!A93="","",Input!A93)</f>
        <v>2013Q4</v>
      </c>
      <c r="B93" s="0" t="n">
        <f aca="false">IF(Input!B93="","",Input!B93)</f>
        <v>15916.2</v>
      </c>
      <c r="C93" s="0" t="n">
        <f aca="false">IF(Input!C93="","",Input!C93)</f>
        <v>14311.7</v>
      </c>
      <c r="D93" s="0" t="n">
        <f aca="false">IF(Input!D93="","",Input!D93)</f>
        <v>234.697</v>
      </c>
      <c r="E93" s="0" t="n">
        <f aca="false">IF(Input!E93="","",Input!E93)</f>
        <v>7</v>
      </c>
      <c r="F93" s="0" t="n">
        <f aca="false">IF(Input!F93="","",Input!F93)</f>
        <v>101.2504</v>
      </c>
      <c r="G93" s="0" t="n">
        <f aca="false">IF(Input!G93="","",Input!G93)</f>
        <v>160.38</v>
      </c>
      <c r="H93" s="0" t="n">
        <f aca="false">IF(Input!H93="","",Input!H93)</f>
        <v>101.80461059</v>
      </c>
      <c r="I93" s="0" t="n">
        <f aca="false">IF(Input!I93="","",Input!I93)</f>
        <v>0.09</v>
      </c>
      <c r="J93" s="0" t="n">
        <f aca="false">IF(Input!J93="","",Input!J93)</f>
        <v>0.0807785</v>
      </c>
      <c r="K93" s="0" t="n">
        <f aca="false">IF(Input!K93="","",Input!K93)</f>
        <v>0.00450148</v>
      </c>
      <c r="L93" s="0" t="n">
        <f aca="false">IF(Input!L93="","",Input!L93)</f>
        <v>0.0247</v>
      </c>
      <c r="M93" s="0" t="n">
        <f aca="false">IF(Input!M93="","",Input!M93)</f>
        <v>0.0029513</v>
      </c>
      <c r="N93" s="0" t="n">
        <f aca="false">-NORMSINV(J93)</f>
        <v>1.39985414475309</v>
      </c>
      <c r="O93" s="0" t="n">
        <f aca="false">'I comp'!D93</f>
        <v>-0.0532656386573907</v>
      </c>
      <c r="P93" s="0" t="n">
        <f aca="false">-NORMSINV(L93)</f>
        <v>1.96512302741505</v>
      </c>
      <c r="Q93" s="0" t="n">
        <f aca="false">'I comp'!F93</f>
        <v>-0.1194617904741</v>
      </c>
    </row>
    <row r="94" customFormat="false" ht="12.5" hidden="false" customHeight="false" outlineLevel="0" collapsed="false">
      <c r="A94" s="0" t="str">
        <f aca="false">IF(Input!A94="","",Input!A94)</f>
        <v>2014Q1</v>
      </c>
      <c r="B94" s="0" t="n">
        <f aca="false">IF(Input!B94="","",Input!B94)</f>
        <v>15831.7</v>
      </c>
      <c r="C94" s="0" t="n">
        <f aca="false">IF(Input!C94="","",Input!C94)</f>
        <v>14484.7</v>
      </c>
      <c r="D94" s="0" t="n">
        <f aca="false">IF(Input!D94="","",Input!D94)</f>
        <v>235.79</v>
      </c>
      <c r="E94" s="0" t="n">
        <f aca="false">IF(Input!E94="","",Input!E94)</f>
        <v>6.6</v>
      </c>
      <c r="F94" s="0" t="n">
        <f aca="false">IF(Input!F94="","",Input!F94)</f>
        <v>102.2229</v>
      </c>
      <c r="G94" s="0" t="n">
        <f aca="false">IF(Input!G94="","",Input!G94)</f>
        <v>163.35</v>
      </c>
      <c r="H94" s="0" t="n">
        <f aca="false">IF(Input!H94="","",Input!H94)</f>
        <v>102.88004394</v>
      </c>
      <c r="I94" s="0" t="n">
        <f aca="false">IF(Input!I94="","",Input!I94)</f>
        <v>0.07</v>
      </c>
      <c r="J94" s="0" t="n">
        <f aca="false">IF(Input!J94="","",Input!J94)</f>
        <v>0.0763762</v>
      </c>
      <c r="K94" s="0" t="n">
        <f aca="false">IF(Input!K94="","",Input!K94)</f>
        <v>0.00360806</v>
      </c>
      <c r="L94" s="0" t="n">
        <f aca="false">IF(Input!L94="","",Input!L94)</f>
        <v>0.022</v>
      </c>
      <c r="M94" s="0" t="n">
        <f aca="false">IF(Input!M94="","",Input!M94)</f>
        <v>0.003138</v>
      </c>
      <c r="N94" s="0" t="n">
        <f aca="false">-NORMSINV(J94)</f>
        <v>1.42987673628354</v>
      </c>
      <c r="O94" s="0" t="n">
        <f aca="false">'I comp'!D94</f>
        <v>-0.0419324053539272</v>
      </c>
      <c r="P94" s="0" t="n">
        <f aca="false">-NORMSINV(L94)</f>
        <v>2.01409081201814</v>
      </c>
      <c r="Q94" s="0" t="n">
        <f aca="false">'I comp'!F94</f>
        <v>-0.152075455743898</v>
      </c>
    </row>
    <row r="95" customFormat="false" ht="12.5" hidden="false" customHeight="false" outlineLevel="0" collapsed="false">
      <c r="A95" s="0" t="str">
        <f aca="false">IF(Input!A95="","",Input!A95)</f>
        <v>2014Q2</v>
      </c>
      <c r="B95" s="0" t="n">
        <f aca="false">IF(Input!B95="","",Input!B95)</f>
        <v>16010.4</v>
      </c>
      <c r="C95" s="0" t="n">
        <f aca="false">IF(Input!C95="","",Input!C95)</f>
        <v>14660.5</v>
      </c>
      <c r="D95" s="0" t="n">
        <f aca="false">IF(Input!D95="","",Input!D95)</f>
        <v>237.348</v>
      </c>
      <c r="E95" s="0" t="n">
        <f aca="false">IF(Input!E95="","",Input!E95)</f>
        <v>6.2</v>
      </c>
      <c r="F95" s="0" t="n">
        <f aca="false">IF(Input!F95="","",Input!F95)</f>
        <v>103.6591</v>
      </c>
      <c r="G95" s="0" t="n">
        <f aca="false">IF(Input!G95="","",Input!G95)</f>
        <v>163.64</v>
      </c>
      <c r="H95" s="0" t="n">
        <f aca="false">IF(Input!H95="","",Input!H95)</f>
        <v>106.06878145</v>
      </c>
      <c r="I95" s="0" t="n">
        <f aca="false">IF(Input!I95="","",Input!I95)</f>
        <v>0.09</v>
      </c>
      <c r="J95" s="0" t="n">
        <f aca="false">IF(Input!J95="","",Input!J95)</f>
        <v>0.072281</v>
      </c>
      <c r="K95" s="0" t="n">
        <f aca="false">IF(Input!K95="","",Input!K95)</f>
        <v>0.00283658</v>
      </c>
      <c r="L95" s="0" t="n">
        <f aca="false">IF(Input!L95="","",Input!L95)</f>
        <v>0.0195</v>
      </c>
      <c r="M95" s="0" t="n">
        <f aca="false">IF(Input!M95="","",Input!M95)</f>
        <v>0.0024405</v>
      </c>
      <c r="N95" s="0" t="n">
        <f aca="false">-NORMSINV(J95)</f>
        <v>1.45901129115727</v>
      </c>
      <c r="O95" s="0" t="n">
        <f aca="false">'I comp'!D95</f>
        <v>-0.0304375011481902</v>
      </c>
      <c r="P95" s="0" t="n">
        <f aca="false">-NORMSINV(L95)</f>
        <v>2.0641868904004</v>
      </c>
      <c r="Q95" s="0" t="n">
        <f aca="false">'I comp'!F95</f>
        <v>-0.127606685704917</v>
      </c>
    </row>
    <row r="96" customFormat="false" ht="12.5" hidden="false" customHeight="false" outlineLevel="0" collapsed="false">
      <c r="A96" s="0" t="str">
        <f aca="false">IF(Input!A96="","",Input!A96)</f>
        <v>2014Q3</v>
      </c>
      <c r="B96" s="0" t="n">
        <f aca="false">IF(Input!B96="","",Input!B96)</f>
        <v>16205.6</v>
      </c>
      <c r="C96" s="0" t="n">
        <f aca="false">IF(Input!C96="","",Input!C96)</f>
        <v>14811.2</v>
      </c>
      <c r="D96" s="0" t="n">
        <f aca="false">IF(Input!D96="","",Input!D96)</f>
        <v>237.626</v>
      </c>
      <c r="E96" s="0" t="n">
        <f aca="false">IF(Input!E96="","",Input!E96)</f>
        <v>6.1</v>
      </c>
      <c r="F96" s="0" t="n">
        <f aca="false">IF(Input!F96="","",Input!F96)</f>
        <v>104.7015</v>
      </c>
      <c r="G96" s="0" t="n">
        <f aca="false">IF(Input!G96="","",Input!G96)</f>
        <v>164.68</v>
      </c>
      <c r="H96" s="0" t="n">
        <f aca="false">IF(Input!H96="","",Input!H96)</f>
        <v>109.30956875</v>
      </c>
      <c r="I96" s="0" t="n">
        <f aca="false">IF(Input!I96="","",Input!I96)</f>
        <v>0.09</v>
      </c>
      <c r="J96" s="0" t="n">
        <f aca="false">IF(Input!J96="","",Input!J96)</f>
        <v>0.0683158</v>
      </c>
      <c r="K96" s="0" t="n">
        <f aca="false">IF(Input!K96="","",Input!K96)</f>
        <v>0.00252562</v>
      </c>
      <c r="L96" s="0" t="n">
        <f aca="false">IF(Input!L96="","",Input!L96)</f>
        <v>0.0177</v>
      </c>
      <c r="M96" s="0" t="n">
        <f aca="false">IF(Input!M96="","",Input!M96)</f>
        <v>0.0018983</v>
      </c>
      <c r="N96" s="0" t="n">
        <f aca="false">-NORMSINV(J96)</f>
        <v>1.48845250009827</v>
      </c>
      <c r="O96" s="0" t="n">
        <f aca="false">'I comp'!D96</f>
        <v>-0.0269729948795071</v>
      </c>
      <c r="P96" s="0" t="n">
        <f aca="false">-NORMSINV(L96)</f>
        <v>2.10375298376659</v>
      </c>
      <c r="Q96" s="0" t="n">
        <f aca="false">'I comp'!F96</f>
        <v>-0.101431676291765</v>
      </c>
    </row>
    <row r="97" customFormat="false" ht="12.5" hidden="false" customHeight="false" outlineLevel="0" collapsed="false">
      <c r="A97" s="0" t="str">
        <f aca="false">IF(Input!A97="","",Input!A97)</f>
        <v>2014Q4</v>
      </c>
      <c r="B97" s="0" t="n">
        <f aca="false">IF(Input!B97="","",Input!B97)</f>
        <v>16294.7</v>
      </c>
      <c r="C97" s="0" t="n">
        <f aca="false">IF(Input!C97="","",Input!C97)</f>
        <v>14979.3</v>
      </c>
      <c r="D97" s="0" t="n">
        <f aca="false">IF(Input!D97="","",Input!D97)</f>
        <v>236.284</v>
      </c>
      <c r="E97" s="0" t="n">
        <f aca="false">IF(Input!E97="","",Input!E97)</f>
        <v>5.7</v>
      </c>
      <c r="F97" s="0" t="n">
        <f aca="false">IF(Input!F97="","",Input!F97)</f>
        <v>105.8797</v>
      </c>
      <c r="G97" s="0" t="n">
        <f aca="false">IF(Input!G97="","",Input!G97)</f>
        <v>167.8</v>
      </c>
      <c r="H97" s="0" t="n">
        <f aca="false">IF(Input!H97="","",Input!H97)</f>
        <v>111.96005963</v>
      </c>
      <c r="I97" s="0" t="n">
        <f aca="false">IF(Input!I97="","",Input!I97)</f>
        <v>0.1</v>
      </c>
      <c r="J97" s="0" t="n">
        <f aca="false">IF(Input!J97="","",Input!J97)</f>
        <v>0.0646795</v>
      </c>
      <c r="K97" s="0" t="n">
        <f aca="false">IF(Input!K97="","",Input!K97)</f>
        <v>0.00234053</v>
      </c>
      <c r="L97" s="0" t="n">
        <f aca="false">IF(Input!L97="","",Input!L97)</f>
        <v>0.0158</v>
      </c>
      <c r="M97" s="0" t="n">
        <f aca="false">IF(Input!M97="","",Input!M97)</f>
        <v>0.0013482</v>
      </c>
      <c r="N97" s="0" t="n">
        <f aca="false">-NORMSINV(J97)</f>
        <v>1.51663445999434</v>
      </c>
      <c r="O97" s="0" t="n">
        <f aca="false">'I comp'!D97</f>
        <v>-0.0257553952232757</v>
      </c>
      <c r="P97" s="0" t="n">
        <f aca="false">-NORMSINV(L97)</f>
        <v>2.14943416009093</v>
      </c>
      <c r="Q97" s="0" t="n">
        <f aca="false">'I comp'!F97</f>
        <v>-0.0669492794013655</v>
      </c>
    </row>
    <row r="98" customFormat="false" ht="12.5" hidden="false" customHeight="false" outlineLevel="0" collapsed="false">
      <c r="A98" s="0" t="str">
        <f aca="false">IF(Input!A98="","",Input!A98)</f>
        <v>2015Q1</v>
      </c>
      <c r="B98" s="0" t="str">
        <f aca="false">IF(Input!B98="","",Input!B98)</f>
        <v/>
      </c>
      <c r="C98" s="0" t="str">
        <f aca="false">IF(Input!C98="","",Input!C98)</f>
        <v/>
      </c>
      <c r="D98" s="0" t="str">
        <f aca="false">IF(Input!D98="","",Input!D98)</f>
        <v/>
      </c>
      <c r="E98" s="0" t="str">
        <f aca="false">IF(Input!E98="","",Input!E98)</f>
        <v/>
      </c>
      <c r="F98" s="0" t="str">
        <f aca="false">IF(Input!F98="","",Input!F98)</f>
        <v/>
      </c>
      <c r="G98" s="0" t="str">
        <f aca="false">IF(Input!G98="","",Input!G98)</f>
        <v/>
      </c>
      <c r="H98" s="0" t="n">
        <f aca="false">IF(Input!H98="","",Input!H98)</f>
        <v>114.23822048</v>
      </c>
      <c r="I98" s="0" t="str">
        <f aca="false">IF(Input!I98="","",Input!I98)</f>
        <v/>
      </c>
      <c r="J98" s="0" t="str">
        <f aca="false">IF(Input!J98="","",Input!J98)</f>
        <v/>
      </c>
      <c r="K98" s="0" t="str">
        <f aca="false">IF(Input!K98="","",Input!K98)</f>
        <v/>
      </c>
      <c r="L98" s="0" t="str">
        <f aca="false">IF(Input!L98="","",Input!L98)</f>
        <v/>
      </c>
      <c r="M98" s="0" t="str">
        <f aca="false">IF(Input!M98="","",Input!M98)</f>
        <v/>
      </c>
      <c r="N98" s="0" t="str">
        <f aca="false">IF(J98="","",-NORMSINV(J98))</f>
        <v/>
      </c>
      <c r="O98" s="0" t="str">
        <f aca="false">IF('I comp'!D98="","",'I comp'!D98)</f>
        <v/>
      </c>
      <c r="P98" s="0" t="str">
        <f aca="false">IF(L98="","",-NORMSINV(L98))</f>
        <v/>
      </c>
      <c r="Q98" s="0" t="str">
        <f aca="false">IF('I comp'!F98="","",'I comp'!F98)</f>
        <v/>
      </c>
    </row>
    <row r="99" customFormat="false" ht="12.5" hidden="false" customHeight="false" outlineLevel="0" collapsed="false">
      <c r="A99" s="0" t="str">
        <f aca="false">IF(Input!A99="","",Input!A99)</f>
        <v>2015Q2</v>
      </c>
      <c r="B99" s="0" t="str">
        <f aca="false">IF(Input!B99="","",Input!B99)</f>
        <v/>
      </c>
      <c r="C99" s="0" t="str">
        <f aca="false">IF(Input!C99="","",Input!C99)</f>
        <v/>
      </c>
      <c r="D99" s="0" t="str">
        <f aca="false">IF(Input!D99="","",Input!D99)</f>
        <v/>
      </c>
      <c r="E99" s="0" t="str">
        <f aca="false">IF(Input!E99="","",Input!E99)</f>
        <v/>
      </c>
      <c r="F99" s="0" t="str">
        <f aca="false">IF(Input!F99="","",Input!F99)</f>
        <v/>
      </c>
      <c r="G99" s="0" t="str">
        <f aca="false">IF(Input!G99="","",Input!G99)</f>
        <v/>
      </c>
      <c r="H99" s="0" t="n">
        <f aca="false">IF(Input!H99="","",Input!H99)</f>
        <v>118.02852908</v>
      </c>
      <c r="I99" s="0" t="str">
        <f aca="false">IF(Input!I99="","",Input!I99)</f>
        <v/>
      </c>
      <c r="J99" s="0" t="str">
        <f aca="false">IF(Input!J99="","",Input!J99)</f>
        <v/>
      </c>
      <c r="K99" s="0" t="str">
        <f aca="false">IF(Input!K99="","",Input!K99)</f>
        <v/>
      </c>
      <c r="L99" s="0" t="str">
        <f aca="false">IF(Input!L99="","",Input!L99)</f>
        <v/>
      </c>
      <c r="M99" s="0" t="str">
        <f aca="false">IF(Input!M99="","",Input!M99)</f>
        <v/>
      </c>
      <c r="N99" s="0" t="str">
        <f aca="false">IF(J99="","",-NORMSINV(J99))</f>
        <v/>
      </c>
      <c r="O99" s="0" t="str">
        <f aca="false">IF('I comp'!D99="","",'I comp'!D99)</f>
        <v/>
      </c>
      <c r="P99" s="0" t="str">
        <f aca="false">IF(L99="","",-NORMSINV(L99))</f>
        <v/>
      </c>
      <c r="Q99" s="0" t="str">
        <f aca="false">IF('I comp'!F99="","",'I comp'!F99)</f>
        <v/>
      </c>
    </row>
    <row r="100" customFormat="false" ht="12.5" hidden="false" customHeight="false" outlineLevel="0" collapsed="false">
      <c r="A100" s="0" t="str">
        <f aca="false">IF(Input!A100="","",Input!A100)</f>
        <v>2015Q3</v>
      </c>
      <c r="B100" s="0" t="str">
        <f aca="false">IF(Input!B100="","",Input!B100)</f>
        <v/>
      </c>
      <c r="C100" s="0" t="str">
        <f aca="false">IF(Input!C100="","",Input!C100)</f>
        <v/>
      </c>
      <c r="D100" s="0" t="str">
        <f aca="false">IF(Input!D100="","",Input!D100)</f>
        <v/>
      </c>
      <c r="E100" s="0" t="str">
        <f aca="false">IF(Input!E100="","",Input!E100)</f>
        <v/>
      </c>
      <c r="F100" s="0" t="str">
        <f aca="false">IF(Input!F100="","",Input!F100)</f>
        <v/>
      </c>
      <c r="G100" s="0" t="str">
        <f aca="false">IF(Input!G100="","",Input!G100)</f>
        <v/>
      </c>
      <c r="H100" s="0" t="n">
        <f aca="false">IF(Input!H100="","",Input!H100)</f>
        <v>120.54387832</v>
      </c>
      <c r="I100" s="0" t="str">
        <f aca="false">IF(Input!I100="","",Input!I100)</f>
        <v/>
      </c>
      <c r="J100" s="0" t="str">
        <f aca="false">IF(Input!J100="","",Input!J100)</f>
        <v/>
      </c>
      <c r="K100" s="0" t="str">
        <f aca="false">IF(Input!K100="","",Input!K100)</f>
        <v/>
      </c>
      <c r="L100" s="0" t="str">
        <f aca="false">IF(Input!L100="","",Input!L100)</f>
        <v/>
      </c>
      <c r="M100" s="0" t="str">
        <f aca="false">IF(Input!M100="","",Input!M100)</f>
        <v/>
      </c>
      <c r="N100" s="0" t="str">
        <f aca="false">IF(J100="","",-NORMSINV(J100))</f>
        <v/>
      </c>
      <c r="O100" s="0" t="str">
        <f aca="false">IF('I comp'!D100="","",'I comp'!D100)</f>
        <v/>
      </c>
      <c r="P100" s="0" t="str">
        <f aca="false">IF(L100="","",-NORMSINV(L100))</f>
        <v/>
      </c>
      <c r="Q100" s="0" t="str">
        <f aca="false">IF('I comp'!F100="","",'I comp'!F100)</f>
        <v/>
      </c>
    </row>
    <row r="101" customFormat="false" ht="12.5" hidden="false" customHeight="false" outlineLevel="0" collapsed="false">
      <c r="A101" s="0" t="str">
        <f aca="false">IF(Input!A101="","",Input!A101)</f>
        <v>2015Q4</v>
      </c>
      <c r="B101" s="0" t="str">
        <f aca="false">IF(Input!B101="","",Input!B101)</f>
        <v/>
      </c>
      <c r="C101" s="0" t="str">
        <f aca="false">IF(Input!C101="","",Input!C101)</f>
        <v/>
      </c>
      <c r="D101" s="0" t="str">
        <f aca="false">IF(Input!D101="","",Input!D101)</f>
        <v/>
      </c>
      <c r="E101" s="0" t="str">
        <f aca="false">IF(Input!E101="","",Input!E101)</f>
        <v/>
      </c>
      <c r="F101" s="0" t="str">
        <f aca="false">IF(Input!F101="","",Input!F101)</f>
        <v/>
      </c>
      <c r="G101" s="0" t="str">
        <f aca="false">IF(Input!G101="","",Input!G101)</f>
        <v/>
      </c>
      <c r="H101" s="0" t="n">
        <f aca="false">IF(Input!H101="","",Input!H101)</f>
        <v>122.71274946</v>
      </c>
      <c r="I101" s="0" t="str">
        <f aca="false">IF(Input!I101="","",Input!I101)</f>
        <v/>
      </c>
      <c r="J101" s="0" t="str">
        <f aca="false">IF(Input!J101="","",Input!J101)</f>
        <v/>
      </c>
      <c r="K101" s="0" t="str">
        <f aca="false">IF(Input!K101="","",Input!K101)</f>
        <v/>
      </c>
      <c r="L101" s="0" t="str">
        <f aca="false">IF(Input!L101="","",Input!L101)</f>
        <v/>
      </c>
      <c r="M101" s="0" t="str">
        <f aca="false">IF(Input!M101="","",Input!M101)</f>
        <v/>
      </c>
      <c r="N101" s="0" t="str">
        <f aca="false">IF(J101="","",-NORMSINV(J101))</f>
        <v/>
      </c>
      <c r="O101" s="0" t="str">
        <f aca="false">IF('I comp'!D101="","",'I comp'!D101)</f>
        <v/>
      </c>
      <c r="P101" s="0" t="str">
        <f aca="false">IF(L101="","",-NORMSINV(L101))</f>
        <v/>
      </c>
      <c r="Q101" s="0" t="str">
        <f aca="false">IF('I comp'!F101="","",'I comp'!F101)</f>
        <v/>
      </c>
    </row>
    <row r="102" customFormat="false" ht="12.5" hidden="false" customHeight="false" outlineLevel="0" collapsed="false">
      <c r="A102" s="0" t="str">
        <f aca="false">IF(Input!A102="","",Input!A102)</f>
        <v>2016Q1</v>
      </c>
      <c r="B102" s="0" t="str">
        <f aca="false">IF(Input!B102="","",Input!B102)</f>
        <v/>
      </c>
      <c r="C102" s="0" t="str">
        <f aca="false">IF(Input!C102="","",Input!C102)</f>
        <v/>
      </c>
      <c r="D102" s="0" t="str">
        <f aca="false">IF(Input!D102="","",Input!D102)</f>
        <v/>
      </c>
      <c r="E102" s="0" t="str">
        <f aca="false">IF(Input!E102="","",Input!E102)</f>
        <v/>
      </c>
      <c r="F102" s="0" t="str">
        <f aca="false">IF(Input!F102="","",Input!F102)</f>
        <v/>
      </c>
      <c r="G102" s="0" t="str">
        <f aca="false">IF(Input!G102="","",Input!G102)</f>
        <v/>
      </c>
      <c r="H102" s="0" t="n">
        <f aca="false">IF(Input!H102="","",Input!H102)</f>
        <v>123.4305099</v>
      </c>
      <c r="I102" s="0" t="str">
        <f aca="false">IF(Input!I102="","",Input!I102)</f>
        <v/>
      </c>
      <c r="J102" s="0" t="str">
        <f aca="false">IF(Input!J102="","",Input!J102)</f>
        <v/>
      </c>
      <c r="K102" s="0" t="str">
        <f aca="false">IF(Input!K102="","",Input!K102)</f>
        <v/>
      </c>
      <c r="L102" s="0" t="str">
        <f aca="false">IF(Input!L102="","",Input!L102)</f>
        <v/>
      </c>
      <c r="M102" s="0" t="str">
        <f aca="false">IF(Input!M102="","",Input!M102)</f>
        <v/>
      </c>
      <c r="N102" s="0" t="str">
        <f aca="false">IF(J102="","",-NORMSINV(J102))</f>
        <v/>
      </c>
      <c r="O102" s="0" t="str">
        <f aca="false">IF('I comp'!D102="","",'I comp'!D102)</f>
        <v/>
      </c>
      <c r="P102" s="0" t="str">
        <f aca="false">IF(L102="","",-NORMSINV(L102))</f>
        <v/>
      </c>
      <c r="Q102" s="0" t="str">
        <f aca="false">IF('I comp'!F102="","",'I comp'!F102)</f>
        <v/>
      </c>
    </row>
    <row r="103" customFormat="false" ht="12.5" hidden="false" customHeight="false" outlineLevel="0" collapsed="false">
      <c r="A103" s="0" t="str">
        <f aca="false">IF(Input!A103="","",Input!A103)</f>
        <v>2016Q2</v>
      </c>
      <c r="B103" s="0" t="str">
        <f aca="false">IF(Input!B103="","",Input!B103)</f>
        <v/>
      </c>
      <c r="C103" s="0" t="str">
        <f aca="false">IF(Input!C103="","",Input!C103)</f>
        <v/>
      </c>
      <c r="D103" s="0" t="str">
        <f aca="false">IF(Input!D103="","",Input!D103)</f>
        <v/>
      </c>
      <c r="E103" s="0" t="str">
        <f aca="false">IF(Input!E103="","",Input!E103)</f>
        <v/>
      </c>
      <c r="F103" s="0" t="str">
        <f aca="false">IF(Input!F103="","",Input!F103)</f>
        <v/>
      </c>
      <c r="G103" s="0" t="str">
        <f aca="false">IF(Input!G103="","",Input!G103)</f>
        <v/>
      </c>
      <c r="H103" s="0" t="n">
        <f aca="false">IF(Input!H103="","",Input!H103)</f>
        <v>125.8291073</v>
      </c>
      <c r="I103" s="0" t="str">
        <f aca="false">IF(Input!I103="","",Input!I103)</f>
        <v/>
      </c>
      <c r="J103" s="0" t="str">
        <f aca="false">IF(Input!J103="","",Input!J103)</f>
        <v/>
      </c>
      <c r="K103" s="0" t="str">
        <f aca="false">IF(Input!K103="","",Input!K103)</f>
        <v/>
      </c>
      <c r="L103" s="0" t="str">
        <f aca="false">IF(Input!L103="","",Input!L103)</f>
        <v/>
      </c>
      <c r="M103" s="0" t="str">
        <f aca="false">IF(Input!M103="","",Input!M103)</f>
        <v/>
      </c>
      <c r="N103" s="0" t="str">
        <f aca="false">IF(J103="","",-NORMSINV(J103))</f>
        <v/>
      </c>
      <c r="O103" s="0" t="str">
        <f aca="false">IF('I comp'!D103="","",'I comp'!D103)</f>
        <v/>
      </c>
      <c r="P103" s="0" t="str">
        <f aca="false">IF(L103="","",-NORMSINV(L103))</f>
        <v/>
      </c>
      <c r="Q103" s="0" t="str">
        <f aca="false">IF('I comp'!F103="","",'I comp'!F103)</f>
        <v/>
      </c>
    </row>
    <row r="104" customFormat="false" ht="12.5" hidden="false" customHeight="false" outlineLevel="0" collapsed="false">
      <c r="A104" s="0" t="str">
        <f aca="false">IF(Input!A104="","",Input!A104)</f>
        <v>2016Q3</v>
      </c>
      <c r="B104" s="0" t="str">
        <f aca="false">IF(Input!B104="","",Input!B104)</f>
        <v/>
      </c>
      <c r="C104" s="0" t="str">
        <f aca="false">IF(Input!C104="","",Input!C104)</f>
        <v/>
      </c>
      <c r="D104" s="0" t="str">
        <f aca="false">IF(Input!D104="","",Input!D104)</f>
        <v/>
      </c>
      <c r="E104" s="0" t="str">
        <f aca="false">IF(Input!E104="","",Input!E104)</f>
        <v/>
      </c>
      <c r="F104" s="0" t="str">
        <f aca="false">IF(Input!F104="","",Input!F104)</f>
        <v/>
      </c>
      <c r="G104" s="0" t="str">
        <f aca="false">IF(Input!G104="","",Input!G104)</f>
        <v/>
      </c>
      <c r="H104" s="0" t="n">
        <f aca="false">IF(Input!H104="","",Input!H104)</f>
        <v>126.50253469</v>
      </c>
      <c r="I104" s="0" t="str">
        <f aca="false">IF(Input!I104="","",Input!I104)</f>
        <v/>
      </c>
      <c r="J104" s="0" t="str">
        <f aca="false">IF(Input!J104="","",Input!J104)</f>
        <v/>
      </c>
      <c r="K104" s="0" t="str">
        <f aca="false">IF(Input!K104="","",Input!K104)</f>
        <v/>
      </c>
      <c r="L104" s="0" t="str">
        <f aca="false">IF(Input!L104="","",Input!L104)</f>
        <v/>
      </c>
      <c r="M104" s="0" t="str">
        <f aca="false">IF(Input!M104="","",Input!M104)</f>
        <v/>
      </c>
      <c r="N104" s="0" t="str">
        <f aca="false">IF(J104="","",-NORMSINV(J104))</f>
        <v/>
      </c>
      <c r="O104" s="0" t="str">
        <f aca="false">IF('I comp'!D104="","",'I comp'!D104)</f>
        <v/>
      </c>
      <c r="P104" s="0" t="str">
        <f aca="false">IF(L104="","",-NORMSINV(L104))</f>
        <v/>
      </c>
      <c r="Q104" s="0" t="str">
        <f aca="false">IF('I comp'!F104="","",'I comp'!F104)</f>
        <v/>
      </c>
    </row>
    <row r="105" customFormat="false" ht="12.5" hidden="false" customHeight="false" outlineLevel="0" collapsed="false">
      <c r="A105" s="0" t="str">
        <f aca="false">IF(Input!A105="","",Input!A105)</f>
        <v>2016Q4</v>
      </c>
      <c r="B105" s="0" t="str">
        <f aca="false">IF(Input!B105="","",Input!B105)</f>
        <v/>
      </c>
      <c r="C105" s="0" t="str">
        <f aca="false">IF(Input!C105="","",Input!C105)</f>
        <v/>
      </c>
      <c r="D105" s="0" t="str">
        <f aca="false">IF(Input!D105="","",Input!D105)</f>
        <v/>
      </c>
      <c r="E105" s="0" t="str">
        <f aca="false">IF(Input!E105="","",Input!E105)</f>
        <v/>
      </c>
      <c r="F105" s="0" t="str">
        <f aca="false">IF(Input!F105="","",Input!F105)</f>
        <v/>
      </c>
      <c r="G105" s="0" t="str">
        <f aca="false">IF(Input!G105="","",Input!G105)</f>
        <v/>
      </c>
      <c r="H105" s="0" t="n">
        <f aca="false">IF(Input!H105="","",Input!H105)</f>
        <v>126.65812717</v>
      </c>
      <c r="I105" s="0" t="str">
        <f aca="false">IF(Input!I105="","",Input!I105)</f>
        <v/>
      </c>
      <c r="J105" s="0" t="str">
        <f aca="false">IF(Input!J105="","",Input!J105)</f>
        <v/>
      </c>
      <c r="K105" s="0" t="str">
        <f aca="false">IF(Input!K105="","",Input!K105)</f>
        <v/>
      </c>
      <c r="L105" s="0" t="str">
        <f aca="false">IF(Input!L105="","",Input!L105)</f>
        <v/>
      </c>
      <c r="M105" s="0" t="str">
        <f aca="false">IF(Input!M105="","",Input!M105)</f>
        <v/>
      </c>
      <c r="N105" s="0" t="str">
        <f aca="false">IF(J105="","",-NORMSINV(J105))</f>
        <v/>
      </c>
      <c r="O105" s="0" t="str">
        <f aca="false">IF('I comp'!D105="","",'I comp'!D105)</f>
        <v/>
      </c>
      <c r="P105" s="0" t="str">
        <f aca="false">IF(L105="","",-NORMSINV(L105))</f>
        <v/>
      </c>
      <c r="Q105" s="0" t="str">
        <f aca="false">IF('I comp'!F105="","",'I comp'!F105)</f>
        <v/>
      </c>
    </row>
    <row r="106" customFormat="false" ht="12.5" hidden="false" customHeight="false" outlineLevel="0" collapsed="false">
      <c r="A106" s="0" t="str">
        <f aca="false">IF(Input!A106="","",Input!A106)</f>
        <v/>
      </c>
      <c r="B106" s="0" t="str">
        <f aca="false">IF(Input!B106="","",Input!B106)</f>
        <v/>
      </c>
      <c r="C106" s="0" t="str">
        <f aca="false">IF(Input!C106="","",Input!C106)</f>
        <v/>
      </c>
      <c r="D106" s="0" t="str">
        <f aca="false">IF(Input!D106="","",Input!D106)</f>
        <v/>
      </c>
      <c r="E106" s="0" t="str">
        <f aca="false">IF(Input!E106="","",Input!E106)</f>
        <v/>
      </c>
      <c r="F106" s="0" t="str">
        <f aca="false">IF(Input!F106="","",Input!F106)</f>
        <v/>
      </c>
      <c r="G106" s="0" t="str">
        <f aca="false">IF(Input!G106="","",Input!G106)</f>
        <v/>
      </c>
      <c r="H106" s="0" t="str">
        <f aca="false">IF(Input!H106="","",Input!H106)</f>
        <v/>
      </c>
      <c r="I106" s="0" t="str">
        <f aca="false">IF(Input!I106="","",Input!I106)</f>
        <v/>
      </c>
      <c r="J106" s="0" t="str">
        <f aca="false">IF(Input!J106="","",Input!J106)</f>
        <v/>
      </c>
      <c r="K106" s="0" t="str">
        <f aca="false">IF(Input!K106="","",Input!K106)</f>
        <v/>
      </c>
      <c r="L106" s="0" t="str">
        <f aca="false">IF(Input!L106="","",Input!L106)</f>
        <v/>
      </c>
      <c r="M106" s="0" t="str">
        <f aca="false">IF(Input!M106="","",Input!M106)</f>
        <v/>
      </c>
    </row>
    <row r="107" customFormat="false" ht="12.5" hidden="false" customHeight="false" outlineLevel="0" collapsed="false">
      <c r="A107" s="0" t="str">
        <f aca="false">IF(Input!A107="","",Input!A107)</f>
        <v/>
      </c>
      <c r="B107" s="0" t="str">
        <f aca="false">IF(Input!B107="","",Input!B107)</f>
        <v/>
      </c>
      <c r="C107" s="0" t="str">
        <f aca="false">IF(Input!C107="","",Input!C107)</f>
        <v/>
      </c>
      <c r="D107" s="0" t="str">
        <f aca="false">IF(Input!D107="","",Input!D107)</f>
        <v/>
      </c>
      <c r="E107" s="0" t="str">
        <f aca="false">IF(Input!E107="","",Input!E107)</f>
        <v/>
      </c>
      <c r="F107" s="0" t="str">
        <f aca="false">IF(Input!F107="","",Input!F107)</f>
        <v/>
      </c>
      <c r="G107" s="0" t="str">
        <f aca="false">IF(Input!G107="","",Input!G107)</f>
        <v/>
      </c>
      <c r="H107" s="0" t="str">
        <f aca="false">IF(Input!H107="","",Input!H107)</f>
        <v/>
      </c>
      <c r="I107" s="0" t="str">
        <f aca="false">IF(Input!I107="","",Input!I107)</f>
        <v/>
      </c>
      <c r="J107" s="0" t="str">
        <f aca="false">IF(Input!J107="","",Input!J107)</f>
        <v/>
      </c>
      <c r="K107" s="0" t="str">
        <f aca="false">IF(Input!K107="","",Input!K107)</f>
        <v/>
      </c>
      <c r="L107" s="0" t="str">
        <f aca="false">IF(Input!L107="","",Input!L107)</f>
        <v/>
      </c>
      <c r="M107" s="0" t="str">
        <f aca="false">IF(Input!M107="","",Input!M107)</f>
        <v/>
      </c>
    </row>
    <row r="108" customFormat="false" ht="12.5" hidden="false" customHeight="false" outlineLevel="0" collapsed="false">
      <c r="A108" s="0" t="str">
        <f aca="false">IF(Input!A108="","",Input!A108)</f>
        <v/>
      </c>
      <c r="B108" s="0" t="str">
        <f aca="false">IF(Input!B108="","",Input!B108)</f>
        <v/>
      </c>
      <c r="C108" s="0" t="str">
        <f aca="false">IF(Input!C108="","",Input!C108)</f>
        <v/>
      </c>
      <c r="D108" s="0" t="str">
        <f aca="false">IF(Input!D108="","",Input!D108)</f>
        <v/>
      </c>
      <c r="E108" s="0" t="str">
        <f aca="false">IF(Input!E108="","",Input!E108)</f>
        <v/>
      </c>
      <c r="F108" s="0" t="str">
        <f aca="false">IF(Input!F108="","",Input!F108)</f>
        <v/>
      </c>
      <c r="G108" s="0" t="str">
        <f aca="false">IF(Input!G108="","",Input!G108)</f>
        <v/>
      </c>
      <c r="H108" s="0" t="str">
        <f aca="false">IF(Input!H108="","",Input!H108)</f>
        <v/>
      </c>
      <c r="I108" s="0" t="str">
        <f aca="false">IF(Input!I108="","",Input!I108)</f>
        <v/>
      </c>
      <c r="J108" s="0" t="str">
        <f aca="false">IF(Input!J108="","",Input!J108)</f>
        <v/>
      </c>
      <c r="K108" s="0" t="str">
        <f aca="false">IF(Input!K108="","",Input!K108)</f>
        <v/>
      </c>
      <c r="L108" s="0" t="str">
        <f aca="false">IF(Input!L108="","",Input!L108)</f>
        <v/>
      </c>
      <c r="M108" s="0" t="str">
        <f aca="false">IF(Input!M108="","",Input!M108)</f>
        <v/>
      </c>
    </row>
    <row r="109" customFormat="false" ht="12.5" hidden="false" customHeight="false" outlineLevel="0" collapsed="false">
      <c r="A109" s="0" t="str">
        <f aca="false">IF(Input!A109="","",Input!A109)</f>
        <v/>
      </c>
      <c r="B109" s="0" t="str">
        <f aca="false">IF(Input!B109="","",Input!B109)</f>
        <v/>
      </c>
      <c r="C109" s="0" t="str">
        <f aca="false">IF(Input!C109="","",Input!C109)</f>
        <v/>
      </c>
      <c r="D109" s="0" t="str">
        <f aca="false">IF(Input!D109="","",Input!D109)</f>
        <v/>
      </c>
      <c r="E109" s="0" t="str">
        <f aca="false">IF(Input!E109="","",Input!E109)</f>
        <v/>
      </c>
      <c r="F109" s="0" t="str">
        <f aca="false">IF(Input!F109="","",Input!F109)</f>
        <v/>
      </c>
      <c r="G109" s="0" t="str">
        <f aca="false">IF(Input!G109="","",Input!G109)</f>
        <v/>
      </c>
      <c r="H109" s="0" t="str">
        <f aca="false">IF(Input!H109="","",Input!H109)</f>
        <v/>
      </c>
      <c r="I109" s="0" t="str">
        <f aca="false">IF(Input!I109="","",Input!I109)</f>
        <v/>
      </c>
      <c r="J109" s="0" t="str">
        <f aca="false">IF(Input!J109="","",Input!J109)</f>
        <v/>
      </c>
      <c r="K109" s="0" t="str">
        <f aca="false">IF(Input!K109="","",Input!K109)</f>
        <v/>
      </c>
      <c r="L109" s="0" t="str">
        <f aca="false">IF(Input!L109="","",Input!L109)</f>
        <v/>
      </c>
      <c r="M109" s="0" t="str">
        <f aca="false">IF(Input!M109="","",Input!M109)</f>
        <v/>
      </c>
    </row>
    <row r="110" customFormat="false" ht="12.5" hidden="false" customHeight="false" outlineLevel="0" collapsed="false">
      <c r="A110" s="0" t="str">
        <f aca="false">IF(Input!A110="","",Input!A110)</f>
        <v/>
      </c>
      <c r="B110" s="0" t="str">
        <f aca="false">IF(Input!B110="","",Input!B110)</f>
        <v/>
      </c>
      <c r="C110" s="0" t="str">
        <f aca="false">IF(Input!C110="","",Input!C110)</f>
        <v/>
      </c>
      <c r="D110" s="0" t="str">
        <f aca="false">IF(Input!D110="","",Input!D110)</f>
        <v/>
      </c>
      <c r="E110" s="0" t="str">
        <f aca="false">IF(Input!E110="","",Input!E110)</f>
        <v/>
      </c>
      <c r="F110" s="0" t="str">
        <f aca="false">IF(Input!F110="","",Input!F110)</f>
        <v/>
      </c>
      <c r="G110" s="0" t="str">
        <f aca="false">IF(Input!G110="","",Input!G110)</f>
        <v/>
      </c>
      <c r="H110" s="0" t="str">
        <f aca="false">IF(Input!H110="","",Input!H110)</f>
        <v/>
      </c>
      <c r="I110" s="0" t="str">
        <f aca="false">IF(Input!I110="","",Input!I110)</f>
        <v/>
      </c>
      <c r="J110" s="0" t="str">
        <f aca="false">IF(Input!J110="","",Input!J110)</f>
        <v/>
      </c>
      <c r="K110" s="0" t="str">
        <f aca="false">IF(Input!K110="","",Input!K110)</f>
        <v/>
      </c>
      <c r="L110" s="0" t="str">
        <f aca="false">IF(Input!L110="","",Input!L110)</f>
        <v/>
      </c>
      <c r="M110" s="0" t="str">
        <f aca="false">IF(Input!M110="","",Input!M110)</f>
        <v/>
      </c>
    </row>
    <row r="111" customFormat="false" ht="12.5" hidden="false" customHeight="false" outlineLevel="0" collapsed="false">
      <c r="A111" s="0" t="str">
        <f aca="false">IF(Input!A111="","",Input!A111)</f>
        <v/>
      </c>
      <c r="B111" s="0" t="str">
        <f aca="false">IF(Input!B111="","",Input!B111)</f>
        <v/>
      </c>
      <c r="C111" s="0" t="str">
        <f aca="false">IF(Input!C111="","",Input!C111)</f>
        <v/>
      </c>
      <c r="D111" s="0" t="str">
        <f aca="false">IF(Input!D111="","",Input!D111)</f>
        <v/>
      </c>
      <c r="E111" s="0" t="str">
        <f aca="false">IF(Input!E111="","",Input!E111)</f>
        <v/>
      </c>
      <c r="F111" s="0" t="str">
        <f aca="false">IF(Input!F111="","",Input!F111)</f>
        <v/>
      </c>
      <c r="G111" s="0" t="str">
        <f aca="false">IF(Input!G111="","",Input!G111)</f>
        <v/>
      </c>
      <c r="H111" s="0" t="str">
        <f aca="false">IF(Input!H111="","",Input!H111)</f>
        <v/>
      </c>
      <c r="I111" s="0" t="str">
        <f aca="false">IF(Input!I111="","",Input!I111)</f>
        <v/>
      </c>
      <c r="J111" s="0" t="str">
        <f aca="false">IF(Input!J111="","",Input!J111)</f>
        <v/>
      </c>
      <c r="K111" s="0" t="str">
        <f aca="false">IF(Input!K111="","",Input!K111)</f>
        <v/>
      </c>
      <c r="L111" s="0" t="str">
        <f aca="false">IF(Input!L111="","",Input!L111)</f>
        <v/>
      </c>
      <c r="M111" s="0" t="str">
        <f aca="false">IF(Input!M111="","",Input!M111)</f>
        <v/>
      </c>
    </row>
    <row r="112" customFormat="false" ht="12.5" hidden="false" customHeight="false" outlineLevel="0" collapsed="false">
      <c r="A112" s="0" t="str">
        <f aca="false">IF(Input!A112="","",Input!A112)</f>
        <v/>
      </c>
      <c r="B112" s="0" t="str">
        <f aca="false">IF(Input!B112="","",Input!B112)</f>
        <v/>
      </c>
      <c r="C112" s="0" t="str">
        <f aca="false">IF(Input!C112="","",Input!C112)</f>
        <v/>
      </c>
      <c r="D112" s="0" t="str">
        <f aca="false">IF(Input!D112="","",Input!D112)</f>
        <v/>
      </c>
      <c r="E112" s="0" t="str">
        <f aca="false">IF(Input!E112="","",Input!E112)</f>
        <v/>
      </c>
      <c r="F112" s="0" t="str">
        <f aca="false">IF(Input!F112="","",Input!F112)</f>
        <v/>
      </c>
      <c r="G112" s="0" t="str">
        <f aca="false">IF(Input!G112="","",Input!G112)</f>
        <v/>
      </c>
      <c r="H112" s="0" t="str">
        <f aca="false">IF(Input!H112="","",Input!H112)</f>
        <v/>
      </c>
      <c r="I112" s="0" t="str">
        <f aca="false">IF(Input!I112="","",Input!I112)</f>
        <v/>
      </c>
      <c r="J112" s="0" t="str">
        <f aca="false">IF(Input!J112="","",Input!J112)</f>
        <v/>
      </c>
      <c r="K112" s="0" t="str">
        <f aca="false">IF(Input!K112="","",Input!K112)</f>
        <v/>
      </c>
      <c r="L112" s="0" t="str">
        <f aca="false">IF(Input!L112="","",Input!L112)</f>
        <v/>
      </c>
      <c r="M112" s="0" t="str">
        <f aca="false">IF(Input!M112="","",Input!M112)</f>
        <v/>
      </c>
    </row>
    <row r="113" customFormat="false" ht="12.5" hidden="false" customHeight="false" outlineLevel="0" collapsed="false">
      <c r="A113" s="0" t="str">
        <f aca="false">IF(Input!A113="","",Input!A113)</f>
        <v/>
      </c>
      <c r="B113" s="0" t="str">
        <f aca="false">IF(Input!B113="","",Input!B113)</f>
        <v/>
      </c>
      <c r="C113" s="0" t="str">
        <f aca="false">IF(Input!C113="","",Input!C113)</f>
        <v/>
      </c>
      <c r="D113" s="0" t="str">
        <f aca="false">IF(Input!D113="","",Input!D113)</f>
        <v/>
      </c>
      <c r="E113" s="0" t="str">
        <f aca="false">IF(Input!E113="","",Input!E113)</f>
        <v/>
      </c>
      <c r="F113" s="0" t="str">
        <f aca="false">IF(Input!F113="","",Input!F113)</f>
        <v/>
      </c>
      <c r="G113" s="0" t="str">
        <f aca="false">IF(Input!G113="","",Input!G113)</f>
        <v/>
      </c>
      <c r="H113" s="0" t="str">
        <f aca="false">IF(Input!H113="","",Input!H113)</f>
        <v/>
      </c>
      <c r="I113" s="0" t="str">
        <f aca="false">IF(Input!I113="","",Input!I113)</f>
        <v/>
      </c>
      <c r="J113" s="0" t="str">
        <f aca="false">IF(Input!J113="","",Input!J113)</f>
        <v/>
      </c>
      <c r="K113" s="0" t="str">
        <f aca="false">IF(Input!K113="","",Input!K113)</f>
        <v/>
      </c>
      <c r="L113" s="0" t="str">
        <f aca="false">IF(Input!L113="","",Input!L113)</f>
        <v/>
      </c>
      <c r="M113" s="0" t="str">
        <f aca="false">IF(Input!M113="","",Input!M113)</f>
        <v/>
      </c>
    </row>
    <row r="114" customFormat="false" ht="12.5" hidden="false" customHeight="false" outlineLevel="0" collapsed="false">
      <c r="A114" s="0" t="str">
        <f aca="false">IF(Input!A114="","",Input!A114)</f>
        <v/>
      </c>
      <c r="B114" s="0" t="str">
        <f aca="false">IF(Input!B114="","",Input!B114)</f>
        <v/>
      </c>
      <c r="C114" s="0" t="str">
        <f aca="false">IF(Input!C114="","",Input!C114)</f>
        <v/>
      </c>
      <c r="D114" s="0" t="str">
        <f aca="false">IF(Input!D114="","",Input!D114)</f>
        <v/>
      </c>
      <c r="E114" s="0" t="str">
        <f aca="false">IF(Input!E114="","",Input!E114)</f>
        <v/>
      </c>
      <c r="F114" s="0" t="str">
        <f aca="false">IF(Input!F114="","",Input!F114)</f>
        <v/>
      </c>
      <c r="G114" s="0" t="str">
        <f aca="false">IF(Input!G114="","",Input!G114)</f>
        <v/>
      </c>
      <c r="H114" s="0" t="str">
        <f aca="false">IF(Input!H114="","",Input!H114)</f>
        <v/>
      </c>
      <c r="I114" s="0" t="str">
        <f aca="false">IF(Input!I114="","",Input!I114)</f>
        <v/>
      </c>
      <c r="J114" s="0" t="str">
        <f aca="false">IF(Input!J114="","",Input!J114)</f>
        <v/>
      </c>
      <c r="K114" s="0" t="str">
        <f aca="false">IF(Input!K114="","",Input!K114)</f>
        <v/>
      </c>
      <c r="L114" s="0" t="str">
        <f aca="false">IF(Input!L114="","",Input!L114)</f>
        <v/>
      </c>
      <c r="M114" s="0" t="str">
        <f aca="false">IF(Input!M114="","",Input!M114)</f>
        <v/>
      </c>
    </row>
    <row r="115" customFormat="false" ht="12.5" hidden="false" customHeight="false" outlineLevel="0" collapsed="false">
      <c r="A115" s="0" t="str">
        <f aca="false">IF(Input!A115="","",Input!A115)</f>
        <v/>
      </c>
      <c r="B115" s="0" t="str">
        <f aca="false">IF(Input!B115="","",Input!B115)</f>
        <v/>
      </c>
      <c r="C115" s="0" t="str">
        <f aca="false">IF(Input!C115="","",Input!C115)</f>
        <v/>
      </c>
      <c r="D115" s="0" t="str">
        <f aca="false">IF(Input!D115="","",Input!D115)</f>
        <v/>
      </c>
      <c r="E115" s="0" t="str">
        <f aca="false">IF(Input!E115="","",Input!E115)</f>
        <v/>
      </c>
      <c r="F115" s="0" t="str">
        <f aca="false">IF(Input!F115="","",Input!F115)</f>
        <v/>
      </c>
      <c r="G115" s="0" t="str">
        <f aca="false">IF(Input!G115="","",Input!G115)</f>
        <v/>
      </c>
      <c r="H115" s="0" t="str">
        <f aca="false">IF(Input!H115="","",Input!H115)</f>
        <v/>
      </c>
      <c r="I115" s="0" t="str">
        <f aca="false">IF(Input!I115="","",Input!I115)</f>
        <v/>
      </c>
      <c r="J115" s="0" t="str">
        <f aca="false">IF(Input!J115="","",Input!J115)</f>
        <v/>
      </c>
      <c r="K115" s="0" t="str">
        <f aca="false">IF(Input!K115="","",Input!K115)</f>
        <v/>
      </c>
      <c r="L115" s="0" t="str">
        <f aca="false">IF(Input!L115="","",Input!L115)</f>
        <v/>
      </c>
      <c r="M115" s="0" t="str">
        <f aca="false">IF(Input!M115="","",Input!M115)</f>
        <v/>
      </c>
    </row>
    <row r="116" customFormat="false" ht="12.5" hidden="false" customHeight="false" outlineLevel="0" collapsed="false">
      <c r="A116" s="0" t="str">
        <f aca="false">IF(Input!A116="","",Input!A116)</f>
        <v/>
      </c>
      <c r="B116" s="0" t="str">
        <f aca="false">IF(Input!B116="","",Input!B116)</f>
        <v/>
      </c>
      <c r="C116" s="0" t="str">
        <f aca="false">IF(Input!C116="","",Input!C116)</f>
        <v/>
      </c>
      <c r="D116" s="0" t="str">
        <f aca="false">IF(Input!D116="","",Input!D116)</f>
        <v/>
      </c>
      <c r="E116" s="0" t="str">
        <f aca="false">IF(Input!E116="","",Input!E116)</f>
        <v/>
      </c>
      <c r="F116" s="0" t="str">
        <f aca="false">IF(Input!F116="","",Input!F116)</f>
        <v/>
      </c>
      <c r="G116" s="0" t="str">
        <f aca="false">IF(Input!G116="","",Input!G116)</f>
        <v/>
      </c>
      <c r="H116" s="0" t="str">
        <f aca="false">IF(Input!H116="","",Input!H116)</f>
        <v/>
      </c>
      <c r="I116" s="0" t="str">
        <f aca="false">IF(Input!I116="","",Input!I116)</f>
        <v/>
      </c>
      <c r="J116" s="0" t="str">
        <f aca="false">IF(Input!J116="","",Input!J116)</f>
        <v/>
      </c>
      <c r="K116" s="0" t="str">
        <f aca="false">IF(Input!K116="","",Input!K116)</f>
        <v/>
      </c>
      <c r="L116" s="0" t="str">
        <f aca="false">IF(Input!L116="","",Input!L116)</f>
        <v/>
      </c>
      <c r="M116" s="0" t="str">
        <f aca="false">IF(Input!M116="","",Input!M116)</f>
        <v/>
      </c>
    </row>
    <row r="117" customFormat="false" ht="12.5" hidden="false" customHeight="false" outlineLevel="0" collapsed="false">
      <c r="A117" s="0" t="str">
        <f aca="false">IF(Input!A117="","",Input!A117)</f>
        <v/>
      </c>
      <c r="B117" s="0" t="str">
        <f aca="false">IF(Input!B117="","",Input!B117)</f>
        <v/>
      </c>
      <c r="C117" s="0" t="str">
        <f aca="false">IF(Input!C117="","",Input!C117)</f>
        <v/>
      </c>
      <c r="D117" s="0" t="str">
        <f aca="false">IF(Input!D117="","",Input!D117)</f>
        <v/>
      </c>
      <c r="E117" s="0" t="str">
        <f aca="false">IF(Input!E117="","",Input!E117)</f>
        <v/>
      </c>
      <c r="F117" s="0" t="str">
        <f aca="false">IF(Input!F117="","",Input!F117)</f>
        <v/>
      </c>
      <c r="G117" s="0" t="str">
        <f aca="false">IF(Input!G117="","",Input!G117)</f>
        <v/>
      </c>
      <c r="H117" s="0" t="str">
        <f aca="false">IF(Input!H117="","",Input!H117)</f>
        <v/>
      </c>
      <c r="I117" s="0" t="str">
        <f aca="false">IF(Input!I117="","",Input!I117)</f>
        <v/>
      </c>
      <c r="J117" s="0" t="str">
        <f aca="false">IF(Input!J117="","",Input!J117)</f>
        <v/>
      </c>
      <c r="K117" s="0" t="str">
        <f aca="false">IF(Input!K117="","",Input!K117)</f>
        <v/>
      </c>
      <c r="L117" s="0" t="str">
        <f aca="false">IF(Input!L117="","",Input!L117)</f>
        <v/>
      </c>
      <c r="M117" s="0" t="str">
        <f aca="false">IF(Input!M117="","",Input!M117)</f>
        <v/>
      </c>
    </row>
    <row r="118" customFormat="false" ht="12.5" hidden="false" customHeight="false" outlineLevel="0" collapsed="false">
      <c r="A118" s="0" t="str">
        <f aca="false">IF(Input!A118="","",Input!A118)</f>
        <v/>
      </c>
      <c r="B118" s="0" t="str">
        <f aca="false">IF(Input!B118="","",Input!B118)</f>
        <v/>
      </c>
      <c r="C118" s="0" t="str">
        <f aca="false">IF(Input!C118="","",Input!C118)</f>
        <v/>
      </c>
      <c r="D118" s="0" t="str">
        <f aca="false">IF(Input!D118="","",Input!D118)</f>
        <v/>
      </c>
      <c r="E118" s="0" t="str">
        <f aca="false">IF(Input!E118="","",Input!E118)</f>
        <v/>
      </c>
      <c r="F118" s="0" t="str">
        <f aca="false">IF(Input!F118="","",Input!F118)</f>
        <v/>
      </c>
      <c r="G118" s="0" t="str">
        <f aca="false">IF(Input!G118="","",Input!G118)</f>
        <v/>
      </c>
      <c r="H118" s="0" t="str">
        <f aca="false">IF(Input!H118="","",Input!H118)</f>
        <v/>
      </c>
      <c r="I118" s="0" t="str">
        <f aca="false">IF(Input!I118="","",Input!I118)</f>
        <v/>
      </c>
      <c r="J118" s="0" t="str">
        <f aca="false">IF(Input!J118="","",Input!J118)</f>
        <v/>
      </c>
      <c r="K118" s="0" t="str">
        <f aca="false">IF(Input!K118="","",Input!K118)</f>
        <v/>
      </c>
      <c r="L118" s="0" t="str">
        <f aca="false">IF(Input!L118="","",Input!L118)</f>
        <v/>
      </c>
      <c r="M118" s="0" t="str">
        <f aca="false">IF(Input!M118="","",Input!M118)</f>
        <v/>
      </c>
    </row>
    <row r="119" customFormat="false" ht="12.5" hidden="false" customHeight="false" outlineLevel="0" collapsed="false">
      <c r="A119" s="0" t="str">
        <f aca="false">IF(Input!A119="","",Input!A119)</f>
        <v/>
      </c>
      <c r="B119" s="0" t="str">
        <f aca="false">IF(Input!B119="","",Input!B119)</f>
        <v/>
      </c>
      <c r="C119" s="0" t="str">
        <f aca="false">IF(Input!C119="","",Input!C119)</f>
        <v/>
      </c>
      <c r="D119" s="0" t="str">
        <f aca="false">IF(Input!D119="","",Input!D119)</f>
        <v/>
      </c>
      <c r="E119" s="0" t="str">
        <f aca="false">IF(Input!E119="","",Input!E119)</f>
        <v/>
      </c>
      <c r="F119" s="0" t="str">
        <f aca="false">IF(Input!F119="","",Input!F119)</f>
        <v/>
      </c>
      <c r="G119" s="0" t="str">
        <f aca="false">IF(Input!G119="","",Input!G119)</f>
        <v/>
      </c>
      <c r="H119" s="0" t="str">
        <f aca="false">IF(Input!H119="","",Input!H119)</f>
        <v/>
      </c>
      <c r="I119" s="0" t="str">
        <f aca="false">IF(Input!I119="","",Input!I119)</f>
        <v/>
      </c>
      <c r="J119" s="0" t="str">
        <f aca="false">IF(Input!J119="","",Input!J119)</f>
        <v/>
      </c>
      <c r="K119" s="0" t="str">
        <f aca="false">IF(Input!K119="","",Input!K119)</f>
        <v/>
      </c>
      <c r="L119" s="0" t="str">
        <f aca="false">IF(Input!L119="","",Input!L119)</f>
        <v/>
      </c>
      <c r="M119" s="0" t="str">
        <f aca="false">IF(Input!M119="","",Input!M119)</f>
        <v/>
      </c>
    </row>
    <row r="120" customFormat="false" ht="12.5" hidden="false" customHeight="false" outlineLevel="0" collapsed="false">
      <c r="A120" s="0" t="str">
        <f aca="false">IF(Input!A120="","",Input!A120)</f>
        <v/>
      </c>
      <c r="B120" s="0" t="str">
        <f aca="false">IF(Input!B120="","",Input!B120)</f>
        <v/>
      </c>
      <c r="C120" s="0" t="str">
        <f aca="false">IF(Input!C120="","",Input!C120)</f>
        <v/>
      </c>
      <c r="D120" s="0" t="str">
        <f aca="false">IF(Input!D120="","",Input!D120)</f>
        <v/>
      </c>
      <c r="E120" s="0" t="str">
        <f aca="false">IF(Input!E120="","",Input!E120)</f>
        <v/>
      </c>
      <c r="F120" s="0" t="str">
        <f aca="false">IF(Input!F120="","",Input!F120)</f>
        <v/>
      </c>
      <c r="G120" s="0" t="str">
        <f aca="false">IF(Input!G120="","",Input!G120)</f>
        <v/>
      </c>
      <c r="H120" s="0" t="str">
        <f aca="false">IF(Input!H120="","",Input!H120)</f>
        <v/>
      </c>
      <c r="I120" s="0" t="str">
        <f aca="false">IF(Input!I120="","",Input!I120)</f>
        <v/>
      </c>
      <c r="J120" s="0" t="str">
        <f aca="false">IF(Input!J120="","",Input!J120)</f>
        <v/>
      </c>
      <c r="K120" s="0" t="str">
        <f aca="false">IF(Input!K120="","",Input!K120)</f>
        <v/>
      </c>
      <c r="L120" s="0" t="str">
        <f aca="false">IF(Input!L120="","",Input!L120)</f>
        <v/>
      </c>
      <c r="M120" s="0" t="str">
        <f aca="false">IF(Input!M120="","",Input!M120)</f>
        <v/>
      </c>
    </row>
    <row r="121" customFormat="false" ht="12.5" hidden="false" customHeight="false" outlineLevel="0" collapsed="false">
      <c r="A121" s="0" t="str">
        <f aca="false">IF(Input!A121="","",Input!A121)</f>
        <v/>
      </c>
      <c r="B121" s="0" t="str">
        <f aca="false">IF(Input!B121="","",Input!B121)</f>
        <v/>
      </c>
      <c r="C121" s="0" t="str">
        <f aca="false">IF(Input!C121="","",Input!C121)</f>
        <v/>
      </c>
      <c r="D121" s="0" t="str">
        <f aca="false">IF(Input!D121="","",Input!D121)</f>
        <v/>
      </c>
      <c r="E121" s="0" t="str">
        <f aca="false">IF(Input!E121="","",Input!E121)</f>
        <v/>
      </c>
      <c r="F121" s="0" t="str">
        <f aca="false">IF(Input!F121="","",Input!F121)</f>
        <v/>
      </c>
      <c r="G121" s="0" t="str">
        <f aca="false">IF(Input!G121="","",Input!G121)</f>
        <v/>
      </c>
      <c r="H121" s="0" t="str">
        <f aca="false">IF(Input!H121="","",Input!H121)</f>
        <v/>
      </c>
      <c r="I121" s="0" t="str">
        <f aca="false">IF(Input!I121="","",Input!I121)</f>
        <v/>
      </c>
      <c r="J121" s="0" t="str">
        <f aca="false">IF(Input!J121="","",Input!J121)</f>
        <v/>
      </c>
      <c r="K121" s="0" t="str">
        <f aca="false">IF(Input!K121="","",Input!K121)</f>
        <v/>
      </c>
      <c r="L121" s="0" t="str">
        <f aca="false">IF(Input!L121="","",Input!L121)</f>
        <v/>
      </c>
      <c r="M121" s="0" t="str">
        <f aca="false">IF(Input!M121="","",Input!M121)</f>
        <v/>
      </c>
    </row>
    <row r="122" customFormat="false" ht="12.5" hidden="false" customHeight="false" outlineLevel="0" collapsed="false">
      <c r="A122" s="0" t="str">
        <f aca="false">IF(Input!A122="","",Input!A122)</f>
        <v/>
      </c>
      <c r="B122" s="0" t="str">
        <f aca="false">IF(Input!B122="","",Input!B122)</f>
        <v/>
      </c>
      <c r="C122" s="0" t="str">
        <f aca="false">IF(Input!C122="","",Input!C122)</f>
        <v/>
      </c>
      <c r="D122" s="0" t="str">
        <f aca="false">IF(Input!D122="","",Input!D122)</f>
        <v/>
      </c>
      <c r="E122" s="0" t="str">
        <f aca="false">IF(Input!E122="","",Input!E122)</f>
        <v/>
      </c>
      <c r="F122" s="0" t="str">
        <f aca="false">IF(Input!F122="","",Input!F122)</f>
        <v/>
      </c>
      <c r="G122" s="0" t="str">
        <f aca="false">IF(Input!G122="","",Input!G122)</f>
        <v/>
      </c>
      <c r="H122" s="0" t="str">
        <f aca="false">IF(Input!H122="","",Input!H122)</f>
        <v/>
      </c>
      <c r="I122" s="0" t="str">
        <f aca="false">IF(Input!I122="","",Input!I122)</f>
        <v/>
      </c>
      <c r="J122" s="0" t="str">
        <f aca="false">IF(Input!J122="","",Input!J122)</f>
        <v/>
      </c>
      <c r="K122" s="0" t="str">
        <f aca="false">IF(Input!K122="","",Input!K122)</f>
        <v/>
      </c>
      <c r="L122" s="0" t="str">
        <f aca="false">IF(Input!L122="","",Input!L122)</f>
        <v/>
      </c>
      <c r="M122" s="0" t="str">
        <f aca="false">IF(Input!M122="","",Input!M122)</f>
        <v/>
      </c>
    </row>
    <row r="123" customFormat="false" ht="12.5" hidden="false" customHeight="false" outlineLevel="0" collapsed="false">
      <c r="A123" s="0" t="str">
        <f aca="false">IF(Input!A123="","",Input!A123)</f>
        <v/>
      </c>
      <c r="B123" s="0" t="str">
        <f aca="false">IF(Input!B123="","",Input!B123)</f>
        <v/>
      </c>
      <c r="C123" s="0" t="str">
        <f aca="false">IF(Input!C123="","",Input!C123)</f>
        <v/>
      </c>
      <c r="D123" s="0" t="str">
        <f aca="false">IF(Input!D123="","",Input!D123)</f>
        <v/>
      </c>
      <c r="E123" s="0" t="str">
        <f aca="false">IF(Input!E123="","",Input!E123)</f>
        <v/>
      </c>
      <c r="F123" s="0" t="str">
        <f aca="false">IF(Input!F123="","",Input!F123)</f>
        <v/>
      </c>
      <c r="G123" s="0" t="str">
        <f aca="false">IF(Input!G123="","",Input!G123)</f>
        <v/>
      </c>
      <c r="H123" s="0" t="str">
        <f aca="false">IF(Input!H123="","",Input!H123)</f>
        <v/>
      </c>
      <c r="I123" s="0" t="str">
        <f aca="false">IF(Input!I123="","",Input!I123)</f>
        <v/>
      </c>
      <c r="J123" s="0" t="str">
        <f aca="false">IF(Input!J123="","",Input!J123)</f>
        <v/>
      </c>
      <c r="K123" s="0" t="str">
        <f aca="false">IF(Input!K123="","",Input!K123)</f>
        <v/>
      </c>
      <c r="L123" s="0" t="str">
        <f aca="false">IF(Input!L123="","",Input!L123)</f>
        <v/>
      </c>
      <c r="M123" s="0" t="str">
        <f aca="false">IF(Input!M123="","",Input!M123)</f>
        <v/>
      </c>
    </row>
    <row r="124" customFormat="false" ht="12.5" hidden="false" customHeight="false" outlineLevel="0" collapsed="false">
      <c r="A124" s="0" t="str">
        <f aca="false">IF(Input!A124="","",Input!A124)</f>
        <v/>
      </c>
      <c r="B124" s="0" t="str">
        <f aca="false">IF(Input!B124="","",Input!B124)</f>
        <v/>
      </c>
      <c r="C124" s="0" t="str">
        <f aca="false">IF(Input!C124="","",Input!C124)</f>
        <v/>
      </c>
      <c r="D124" s="0" t="str">
        <f aca="false">IF(Input!D124="","",Input!D124)</f>
        <v/>
      </c>
      <c r="E124" s="0" t="str">
        <f aca="false">IF(Input!E124="","",Input!E124)</f>
        <v/>
      </c>
      <c r="F124" s="0" t="str">
        <f aca="false">IF(Input!F124="","",Input!F124)</f>
        <v/>
      </c>
      <c r="G124" s="0" t="str">
        <f aca="false">IF(Input!G124="","",Input!G124)</f>
        <v/>
      </c>
      <c r="H124" s="0" t="str">
        <f aca="false">IF(Input!H124="","",Input!H124)</f>
        <v/>
      </c>
      <c r="I124" s="0" t="str">
        <f aca="false">IF(Input!I124="","",Input!I124)</f>
        <v/>
      </c>
      <c r="J124" s="0" t="str">
        <f aca="false">IF(Input!J124="","",Input!J124)</f>
        <v/>
      </c>
      <c r="K124" s="0" t="str">
        <f aca="false">IF(Input!K124="","",Input!K124)</f>
        <v/>
      </c>
      <c r="L124" s="0" t="str">
        <f aca="false">IF(Input!L124="","",Input!L124)</f>
        <v/>
      </c>
      <c r="M124" s="0" t="str">
        <f aca="false">IF(Input!M124="","",Input!M124)</f>
        <v/>
      </c>
    </row>
    <row r="125" customFormat="false" ht="12.5" hidden="false" customHeight="false" outlineLevel="0" collapsed="false">
      <c r="A125" s="0" t="str">
        <f aca="false">IF(Input!A125="","",Input!A125)</f>
        <v/>
      </c>
      <c r="B125" s="0" t="str">
        <f aca="false">IF(Input!B125="","",Input!B125)</f>
        <v/>
      </c>
      <c r="C125" s="0" t="str">
        <f aca="false">IF(Input!C125="","",Input!C125)</f>
        <v/>
      </c>
      <c r="D125" s="0" t="str">
        <f aca="false">IF(Input!D125="","",Input!D125)</f>
        <v/>
      </c>
      <c r="E125" s="0" t="str">
        <f aca="false">IF(Input!E125="","",Input!E125)</f>
        <v/>
      </c>
      <c r="F125" s="0" t="str">
        <f aca="false">IF(Input!F125="","",Input!F125)</f>
        <v/>
      </c>
      <c r="G125" s="0" t="str">
        <f aca="false">IF(Input!G125="","",Input!G125)</f>
        <v/>
      </c>
      <c r="H125" s="0" t="str">
        <f aca="false">IF(Input!H125="","",Input!H125)</f>
        <v/>
      </c>
      <c r="I125" s="0" t="str">
        <f aca="false">IF(Input!I125="","",Input!I125)</f>
        <v/>
      </c>
      <c r="J125" s="0" t="str">
        <f aca="false">IF(Input!J125="","",Input!J125)</f>
        <v/>
      </c>
      <c r="K125" s="0" t="str">
        <f aca="false">IF(Input!K125="","",Input!K125)</f>
        <v/>
      </c>
      <c r="L125" s="0" t="str">
        <f aca="false">IF(Input!L125="","",Input!L125)</f>
        <v/>
      </c>
      <c r="M125" s="0" t="str">
        <f aca="false">IF(Input!M125="","",Input!M125)</f>
        <v/>
      </c>
    </row>
    <row r="126" customFormat="false" ht="12.5" hidden="false" customHeight="false" outlineLevel="0" collapsed="false">
      <c r="A126" s="0" t="str">
        <f aca="false">IF(Input!A126="","",Input!A126)</f>
        <v/>
      </c>
      <c r="B126" s="0" t="str">
        <f aca="false">IF(Input!B126="","",Input!B126)</f>
        <v/>
      </c>
      <c r="C126" s="0" t="str">
        <f aca="false">IF(Input!C126="","",Input!C126)</f>
        <v/>
      </c>
      <c r="D126" s="0" t="str">
        <f aca="false">IF(Input!D126="","",Input!D126)</f>
        <v/>
      </c>
      <c r="E126" s="0" t="str">
        <f aca="false">IF(Input!E126="","",Input!E126)</f>
        <v/>
      </c>
      <c r="F126" s="0" t="str">
        <f aca="false">IF(Input!F126="","",Input!F126)</f>
        <v/>
      </c>
      <c r="G126" s="0" t="str">
        <f aca="false">IF(Input!G126="","",Input!G126)</f>
        <v/>
      </c>
      <c r="H126" s="0" t="str">
        <f aca="false">IF(Input!H126="","",Input!H126)</f>
        <v/>
      </c>
      <c r="I126" s="0" t="str">
        <f aca="false">IF(Input!I126="","",Input!I126)</f>
        <v/>
      </c>
      <c r="J126" s="0" t="str">
        <f aca="false">IF(Input!J126="","",Input!J126)</f>
        <v/>
      </c>
      <c r="K126" s="0" t="str">
        <f aca="false">IF(Input!K126="","",Input!K126)</f>
        <v/>
      </c>
      <c r="L126" s="0" t="str">
        <f aca="false">IF(Input!L126="","",Input!L126)</f>
        <v/>
      </c>
      <c r="M126" s="0" t="str">
        <f aca="false">IF(Input!M126="","",Input!M126)</f>
        <v/>
      </c>
    </row>
    <row r="127" customFormat="false" ht="12.5" hidden="false" customHeight="false" outlineLevel="0" collapsed="false">
      <c r="A127" s="0" t="str">
        <f aca="false">IF(Input!A127="","",Input!A127)</f>
        <v/>
      </c>
      <c r="B127" s="0" t="str">
        <f aca="false">IF(Input!B127="","",Input!B127)</f>
        <v/>
      </c>
      <c r="C127" s="0" t="str">
        <f aca="false">IF(Input!C127="","",Input!C127)</f>
        <v/>
      </c>
      <c r="D127" s="0" t="str">
        <f aca="false">IF(Input!D127="","",Input!D127)</f>
        <v/>
      </c>
      <c r="E127" s="0" t="str">
        <f aca="false">IF(Input!E127="","",Input!E127)</f>
        <v/>
      </c>
      <c r="F127" s="0" t="str">
        <f aca="false">IF(Input!F127="","",Input!F127)</f>
        <v/>
      </c>
      <c r="G127" s="0" t="str">
        <f aca="false">IF(Input!G127="","",Input!G127)</f>
        <v/>
      </c>
      <c r="H127" s="0" t="str">
        <f aca="false">IF(Input!H127="","",Input!H127)</f>
        <v/>
      </c>
      <c r="I127" s="0" t="str">
        <f aca="false">IF(Input!I127="","",Input!I127)</f>
        <v/>
      </c>
      <c r="J127" s="0" t="str">
        <f aca="false">IF(Input!J127="","",Input!J127)</f>
        <v/>
      </c>
      <c r="K127" s="0" t="str">
        <f aca="false">IF(Input!K127="","",Input!K127)</f>
        <v/>
      </c>
      <c r="L127" s="0" t="str">
        <f aca="false">IF(Input!L127="","",Input!L127)</f>
        <v/>
      </c>
      <c r="M127" s="0" t="str">
        <f aca="false">IF(Input!M127="","",Input!M127)</f>
        <v/>
      </c>
    </row>
    <row r="128" customFormat="false" ht="12.5" hidden="false" customHeight="false" outlineLevel="0" collapsed="false">
      <c r="A128" s="0" t="str">
        <f aca="false">IF(Input!A128="","",Input!A128)</f>
        <v/>
      </c>
      <c r="B128" s="0" t="str">
        <f aca="false">IF(Input!B128="","",Input!B128)</f>
        <v/>
      </c>
      <c r="C128" s="0" t="str">
        <f aca="false">IF(Input!C128="","",Input!C128)</f>
        <v/>
      </c>
      <c r="D128" s="0" t="str">
        <f aca="false">IF(Input!D128="","",Input!D128)</f>
        <v/>
      </c>
      <c r="E128" s="0" t="str">
        <f aca="false">IF(Input!E128="","",Input!E128)</f>
        <v/>
      </c>
      <c r="F128" s="0" t="str">
        <f aca="false">IF(Input!F128="","",Input!F128)</f>
        <v/>
      </c>
      <c r="G128" s="0" t="str">
        <f aca="false">IF(Input!G128="","",Input!G128)</f>
        <v/>
      </c>
      <c r="H128" s="0" t="str">
        <f aca="false">IF(Input!H128="","",Input!H128)</f>
        <v/>
      </c>
      <c r="I128" s="0" t="str">
        <f aca="false">IF(Input!I128="","",Input!I128)</f>
        <v/>
      </c>
      <c r="J128" s="0" t="str">
        <f aca="false">IF(Input!J128="","",Input!J128)</f>
        <v/>
      </c>
      <c r="K128" s="0" t="str">
        <f aca="false">IF(Input!K128="","",Input!K128)</f>
        <v/>
      </c>
      <c r="L128" s="0" t="str">
        <f aca="false">IF(Input!L128="","",Input!L128)</f>
        <v/>
      </c>
      <c r="M128" s="0" t="str">
        <f aca="false">IF(Input!M128="","",Input!M128)</f>
        <v/>
      </c>
    </row>
    <row r="129" customFormat="false" ht="12.5" hidden="false" customHeight="false" outlineLevel="0" collapsed="false">
      <c r="A129" s="0" t="str">
        <f aca="false">IF(Input!A129="","",Input!A129)</f>
        <v/>
      </c>
      <c r="B129" s="0" t="str">
        <f aca="false">IF(Input!B129="","",Input!B129)</f>
        <v/>
      </c>
      <c r="C129" s="0" t="str">
        <f aca="false">IF(Input!C129="","",Input!C129)</f>
        <v/>
      </c>
      <c r="D129" s="0" t="str">
        <f aca="false">IF(Input!D129="","",Input!D129)</f>
        <v/>
      </c>
      <c r="E129" s="0" t="str">
        <f aca="false">IF(Input!E129="","",Input!E129)</f>
        <v/>
      </c>
      <c r="F129" s="0" t="str">
        <f aca="false">IF(Input!F129="","",Input!F129)</f>
        <v/>
      </c>
      <c r="G129" s="0" t="str">
        <f aca="false">IF(Input!G129="","",Input!G129)</f>
        <v/>
      </c>
      <c r="H129" s="0" t="str">
        <f aca="false">IF(Input!H129="","",Input!H129)</f>
        <v/>
      </c>
      <c r="I129" s="0" t="str">
        <f aca="false">IF(Input!I129="","",Input!I129)</f>
        <v/>
      </c>
      <c r="J129" s="0" t="str">
        <f aca="false">IF(Input!J129="","",Input!J129)</f>
        <v/>
      </c>
      <c r="K129" s="0" t="str">
        <f aca="false">IF(Input!K129="","",Input!K129)</f>
        <v/>
      </c>
      <c r="L129" s="0" t="str">
        <f aca="false">IF(Input!L129="","",Input!L129)</f>
        <v/>
      </c>
      <c r="M129" s="0" t="str">
        <f aca="false">IF(Input!M129="","",Input!M129)</f>
        <v/>
      </c>
    </row>
    <row r="130" customFormat="false" ht="12.5" hidden="false" customHeight="false" outlineLevel="0" collapsed="false">
      <c r="A130" s="0" t="str">
        <f aca="false">IF(Input!A130="","",Input!A130)</f>
        <v/>
      </c>
      <c r="B130" s="0" t="str">
        <f aca="false">IF(Input!B130="","",Input!B130)</f>
        <v/>
      </c>
      <c r="C130" s="0" t="str">
        <f aca="false">IF(Input!C130="","",Input!C130)</f>
        <v/>
      </c>
      <c r="D130" s="0" t="str">
        <f aca="false">IF(Input!D130="","",Input!D130)</f>
        <v/>
      </c>
      <c r="E130" s="0" t="str">
        <f aca="false">IF(Input!E130="","",Input!E130)</f>
        <v/>
      </c>
      <c r="F130" s="0" t="str">
        <f aca="false">IF(Input!F130="","",Input!F130)</f>
        <v/>
      </c>
      <c r="G130" s="0" t="str">
        <f aca="false">IF(Input!G130="","",Input!G130)</f>
        <v/>
      </c>
      <c r="H130" s="0" t="str">
        <f aca="false">IF(Input!H130="","",Input!H130)</f>
        <v/>
      </c>
      <c r="I130" s="0" t="str">
        <f aca="false">IF(Input!I130="","",Input!I130)</f>
        <v/>
      </c>
      <c r="J130" s="0" t="str">
        <f aca="false">IF(Input!J130="","",Input!J130)</f>
        <v/>
      </c>
      <c r="K130" s="0" t="str">
        <f aca="false">IF(Input!K130="","",Input!K130)</f>
        <v/>
      </c>
      <c r="L130" s="0" t="str">
        <f aca="false">IF(Input!L130="","",Input!L130)</f>
        <v/>
      </c>
      <c r="M130" s="0" t="str">
        <f aca="false">IF(Input!M130="","",Input!M130)</f>
        <v/>
      </c>
    </row>
    <row r="131" customFormat="false" ht="12.5" hidden="false" customHeight="false" outlineLevel="0" collapsed="false">
      <c r="A131" s="0" t="str">
        <f aca="false">IF(Input!A131="","",Input!A131)</f>
        <v/>
      </c>
      <c r="B131" s="0" t="str">
        <f aca="false">IF(Input!B131="","",Input!B131)</f>
        <v/>
      </c>
      <c r="C131" s="0" t="str">
        <f aca="false">IF(Input!C131="","",Input!C131)</f>
        <v/>
      </c>
      <c r="D131" s="0" t="str">
        <f aca="false">IF(Input!D131="","",Input!D131)</f>
        <v/>
      </c>
      <c r="E131" s="0" t="str">
        <f aca="false">IF(Input!E131="","",Input!E131)</f>
        <v/>
      </c>
      <c r="F131" s="0" t="str">
        <f aca="false">IF(Input!F131="","",Input!F131)</f>
        <v/>
      </c>
      <c r="G131" s="0" t="str">
        <f aca="false">IF(Input!G131="","",Input!G131)</f>
        <v/>
      </c>
      <c r="H131" s="0" t="str">
        <f aca="false">IF(Input!H131="","",Input!H131)</f>
        <v/>
      </c>
      <c r="I131" s="0" t="str">
        <f aca="false">IF(Input!I131="","",Input!I131)</f>
        <v/>
      </c>
      <c r="J131" s="0" t="str">
        <f aca="false">IF(Input!J131="","",Input!J131)</f>
        <v/>
      </c>
      <c r="K131" s="0" t="str">
        <f aca="false">IF(Input!K131="","",Input!K131)</f>
        <v/>
      </c>
      <c r="L131" s="0" t="str">
        <f aca="false">IF(Input!L131="","",Input!L131)</f>
        <v/>
      </c>
      <c r="M131" s="0" t="str">
        <f aca="false">IF(Input!M131="","",Input!M131)</f>
        <v/>
      </c>
    </row>
    <row r="132" customFormat="false" ht="12.5" hidden="false" customHeight="false" outlineLevel="0" collapsed="false">
      <c r="A132" s="0" t="str">
        <f aca="false">IF(Input!A132="","",Input!A132)</f>
        <v/>
      </c>
      <c r="B132" s="0" t="str">
        <f aca="false">IF(Input!B132="","",Input!B132)</f>
        <v/>
      </c>
      <c r="C132" s="0" t="str">
        <f aca="false">IF(Input!C132="","",Input!C132)</f>
        <v/>
      </c>
      <c r="D132" s="0" t="str">
        <f aca="false">IF(Input!D132="","",Input!D132)</f>
        <v/>
      </c>
      <c r="E132" s="0" t="str">
        <f aca="false">IF(Input!E132="","",Input!E132)</f>
        <v/>
      </c>
      <c r="F132" s="0" t="str">
        <f aca="false">IF(Input!F132="","",Input!F132)</f>
        <v/>
      </c>
      <c r="G132" s="0" t="str">
        <f aca="false">IF(Input!G132="","",Input!G132)</f>
        <v/>
      </c>
      <c r="H132" s="0" t="str">
        <f aca="false">IF(Input!H132="","",Input!H132)</f>
        <v/>
      </c>
      <c r="I132" s="0" t="str">
        <f aca="false">IF(Input!I132="","",Input!I132)</f>
        <v/>
      </c>
      <c r="J132" s="0" t="str">
        <f aca="false">IF(Input!J132="","",Input!J132)</f>
        <v/>
      </c>
      <c r="K132" s="0" t="str">
        <f aca="false">IF(Input!K132="","",Input!K132)</f>
        <v/>
      </c>
      <c r="L132" s="0" t="str">
        <f aca="false">IF(Input!L132="","",Input!L132)</f>
        <v/>
      </c>
      <c r="M132" s="0" t="str">
        <f aca="false">IF(Input!M132="","",Input!M132)</f>
        <v/>
      </c>
    </row>
    <row r="133" customFormat="false" ht="12.5" hidden="false" customHeight="false" outlineLevel="0" collapsed="false">
      <c r="A133" s="0" t="str">
        <f aca="false">IF(Input!A133="","",Input!A133)</f>
        <v/>
      </c>
      <c r="B133" s="0" t="str">
        <f aca="false">IF(Input!B133="","",Input!B133)</f>
        <v/>
      </c>
      <c r="C133" s="0" t="str">
        <f aca="false">IF(Input!C133="","",Input!C133)</f>
        <v/>
      </c>
      <c r="D133" s="0" t="str">
        <f aca="false">IF(Input!D133="","",Input!D133)</f>
        <v/>
      </c>
      <c r="E133" s="0" t="str">
        <f aca="false">IF(Input!E133="","",Input!E133)</f>
        <v/>
      </c>
      <c r="F133" s="0" t="str">
        <f aca="false">IF(Input!F133="","",Input!F133)</f>
        <v/>
      </c>
      <c r="G133" s="0" t="str">
        <f aca="false">IF(Input!G133="","",Input!G133)</f>
        <v/>
      </c>
      <c r="H133" s="0" t="str">
        <f aca="false">IF(Input!H133="","",Input!H133)</f>
        <v/>
      </c>
      <c r="I133" s="0" t="str">
        <f aca="false">IF(Input!I133="","",Input!I133)</f>
        <v/>
      </c>
      <c r="J133" s="0" t="str">
        <f aca="false">IF(Input!J133="","",Input!J133)</f>
        <v/>
      </c>
      <c r="K133" s="0" t="str">
        <f aca="false">IF(Input!K133="","",Input!K133)</f>
        <v/>
      </c>
      <c r="L133" s="0" t="str">
        <f aca="false">IF(Input!L133="","",Input!L133)</f>
        <v/>
      </c>
      <c r="M133" s="0" t="str">
        <f aca="false">IF(Input!M133="","",Input!M133)</f>
        <v/>
      </c>
    </row>
    <row r="134" customFormat="false" ht="12.5" hidden="false" customHeight="false" outlineLevel="0" collapsed="false">
      <c r="A134" s="0" t="str">
        <f aca="false">IF(Input!A134="","",Input!A134)</f>
        <v/>
      </c>
      <c r="B134" s="0" t="str">
        <f aca="false">IF(Input!B134="","",Input!B134)</f>
        <v/>
      </c>
      <c r="C134" s="0" t="str">
        <f aca="false">IF(Input!C134="","",Input!C134)</f>
        <v/>
      </c>
      <c r="D134" s="0" t="str">
        <f aca="false">IF(Input!D134="","",Input!D134)</f>
        <v/>
      </c>
      <c r="E134" s="0" t="str">
        <f aca="false">IF(Input!E134="","",Input!E134)</f>
        <v/>
      </c>
      <c r="F134" s="0" t="str">
        <f aca="false">IF(Input!F134="","",Input!F134)</f>
        <v/>
      </c>
      <c r="G134" s="0" t="str">
        <f aca="false">IF(Input!G134="","",Input!G134)</f>
        <v/>
      </c>
      <c r="H134" s="0" t="str">
        <f aca="false">IF(Input!H134="","",Input!H134)</f>
        <v/>
      </c>
      <c r="I134" s="0" t="str">
        <f aca="false">IF(Input!I134="","",Input!I134)</f>
        <v/>
      </c>
      <c r="J134" s="0" t="str">
        <f aca="false">IF(Input!J134="","",Input!J134)</f>
        <v/>
      </c>
      <c r="K134" s="0" t="str">
        <f aca="false">IF(Input!K134="","",Input!K134)</f>
        <v/>
      </c>
      <c r="L134" s="0" t="str">
        <f aca="false">IF(Input!L134="","",Input!L134)</f>
        <v/>
      </c>
      <c r="M134" s="0" t="str">
        <f aca="false">IF(Input!M134="","",Input!M134)</f>
        <v/>
      </c>
    </row>
    <row r="135" customFormat="false" ht="12.5" hidden="false" customHeight="false" outlineLevel="0" collapsed="false">
      <c r="A135" s="0" t="str">
        <f aca="false">IF(Input!A135="","",Input!A135)</f>
        <v/>
      </c>
      <c r="B135" s="0" t="str">
        <f aca="false">IF(Input!B135="","",Input!B135)</f>
        <v/>
      </c>
      <c r="C135" s="0" t="str">
        <f aca="false">IF(Input!C135="","",Input!C135)</f>
        <v/>
      </c>
      <c r="D135" s="0" t="str">
        <f aca="false">IF(Input!D135="","",Input!D135)</f>
        <v/>
      </c>
      <c r="E135" s="0" t="str">
        <f aca="false">IF(Input!E135="","",Input!E135)</f>
        <v/>
      </c>
      <c r="F135" s="0" t="str">
        <f aca="false">IF(Input!F135="","",Input!F135)</f>
        <v/>
      </c>
      <c r="G135" s="0" t="str">
        <f aca="false">IF(Input!G135="","",Input!G135)</f>
        <v/>
      </c>
      <c r="H135" s="0" t="str">
        <f aca="false">IF(Input!H135="","",Input!H135)</f>
        <v/>
      </c>
      <c r="I135" s="0" t="str">
        <f aca="false">IF(Input!I135="","",Input!I135)</f>
        <v/>
      </c>
      <c r="J135" s="0" t="str">
        <f aca="false">IF(Input!J135="","",Input!J135)</f>
        <v/>
      </c>
      <c r="K135" s="0" t="str">
        <f aca="false">IF(Input!K135="","",Input!K135)</f>
        <v/>
      </c>
      <c r="L135" s="0" t="str">
        <f aca="false">IF(Input!L135="","",Input!L135)</f>
        <v/>
      </c>
      <c r="M135" s="0" t="str">
        <f aca="false">IF(Input!M135="","",Input!M135)</f>
        <v/>
      </c>
    </row>
    <row r="136" customFormat="false" ht="12.5" hidden="false" customHeight="false" outlineLevel="0" collapsed="false">
      <c r="A136" s="0" t="str">
        <f aca="false">IF(Input!A136="","",Input!A136)</f>
        <v/>
      </c>
      <c r="B136" s="0" t="str">
        <f aca="false">IF(Input!B136="","",Input!B136)</f>
        <v/>
      </c>
      <c r="C136" s="0" t="str">
        <f aca="false">IF(Input!C136="","",Input!C136)</f>
        <v/>
      </c>
      <c r="D136" s="0" t="str">
        <f aca="false">IF(Input!D136="","",Input!D136)</f>
        <v/>
      </c>
      <c r="E136" s="0" t="str">
        <f aca="false">IF(Input!E136="","",Input!E136)</f>
        <v/>
      </c>
      <c r="F136" s="0" t="str">
        <f aca="false">IF(Input!F136="","",Input!F136)</f>
        <v/>
      </c>
      <c r="G136" s="0" t="str">
        <f aca="false">IF(Input!G136="","",Input!G136)</f>
        <v/>
      </c>
      <c r="H136" s="0" t="str">
        <f aca="false">IF(Input!H136="","",Input!H136)</f>
        <v/>
      </c>
      <c r="I136" s="0" t="str">
        <f aca="false">IF(Input!I136="","",Input!I136)</f>
        <v/>
      </c>
      <c r="J136" s="0" t="str">
        <f aca="false">IF(Input!J136="","",Input!J136)</f>
        <v/>
      </c>
      <c r="K136" s="0" t="str">
        <f aca="false">IF(Input!K136="","",Input!K136)</f>
        <v/>
      </c>
      <c r="L136" s="0" t="str">
        <f aca="false">IF(Input!L136="","",Input!L136)</f>
        <v/>
      </c>
      <c r="M136" s="0" t="str">
        <f aca="false">IF(Input!M136="","",Input!M136)</f>
        <v/>
      </c>
    </row>
    <row r="137" customFormat="false" ht="12.5" hidden="false" customHeight="false" outlineLevel="0" collapsed="false">
      <c r="A137" s="0" t="str">
        <f aca="false">IF(Input!A137="","",Input!A137)</f>
        <v/>
      </c>
      <c r="B137" s="0" t="str">
        <f aca="false">IF(Input!B137="","",Input!B137)</f>
        <v/>
      </c>
      <c r="C137" s="0" t="str">
        <f aca="false">IF(Input!C137="","",Input!C137)</f>
        <v/>
      </c>
      <c r="D137" s="0" t="str">
        <f aca="false">IF(Input!D137="","",Input!D137)</f>
        <v/>
      </c>
      <c r="E137" s="0" t="str">
        <f aca="false">IF(Input!E137="","",Input!E137)</f>
        <v/>
      </c>
      <c r="F137" s="0" t="str">
        <f aca="false">IF(Input!F137="","",Input!F137)</f>
        <v/>
      </c>
      <c r="G137" s="0" t="str">
        <f aca="false">IF(Input!G137="","",Input!G137)</f>
        <v/>
      </c>
      <c r="H137" s="0" t="str">
        <f aca="false">IF(Input!H137="","",Input!H137)</f>
        <v/>
      </c>
      <c r="I137" s="0" t="str">
        <f aca="false">IF(Input!I137="","",Input!I137)</f>
        <v/>
      </c>
      <c r="J137" s="0" t="str">
        <f aca="false">IF(Input!J137="","",Input!J137)</f>
        <v/>
      </c>
      <c r="K137" s="0" t="str">
        <f aca="false">IF(Input!K137="","",Input!K137)</f>
        <v/>
      </c>
      <c r="L137" s="0" t="str">
        <f aca="false">IF(Input!L137="","",Input!L137)</f>
        <v/>
      </c>
      <c r="M137" s="0" t="str">
        <f aca="false">IF(Input!M137="","",Input!M137)</f>
        <v/>
      </c>
    </row>
    <row r="138" customFormat="false" ht="12.5" hidden="false" customHeight="false" outlineLevel="0" collapsed="false">
      <c r="A138" s="0" t="str">
        <f aca="false">IF(Input!A138="","",Input!A138)</f>
        <v/>
      </c>
      <c r="B138" s="0" t="str">
        <f aca="false">IF(Input!B138="","",Input!B138)</f>
        <v/>
      </c>
      <c r="C138" s="0" t="str">
        <f aca="false">IF(Input!C138="","",Input!C138)</f>
        <v/>
      </c>
      <c r="D138" s="0" t="str">
        <f aca="false">IF(Input!D138="","",Input!D138)</f>
        <v/>
      </c>
      <c r="E138" s="0" t="str">
        <f aca="false">IF(Input!E138="","",Input!E138)</f>
        <v/>
      </c>
      <c r="F138" s="0" t="str">
        <f aca="false">IF(Input!F138="","",Input!F138)</f>
        <v/>
      </c>
      <c r="G138" s="0" t="str">
        <f aca="false">IF(Input!G138="","",Input!G138)</f>
        <v/>
      </c>
      <c r="H138" s="0" t="str">
        <f aca="false">IF(Input!H138="","",Input!H138)</f>
        <v/>
      </c>
      <c r="I138" s="0" t="str">
        <f aca="false">IF(Input!I138="","",Input!I138)</f>
        <v/>
      </c>
      <c r="J138" s="0" t="str">
        <f aca="false">IF(Input!J138="","",Input!J138)</f>
        <v/>
      </c>
      <c r="K138" s="0" t="str">
        <f aca="false">IF(Input!K138="","",Input!K138)</f>
        <v/>
      </c>
      <c r="L138" s="0" t="str">
        <f aca="false">IF(Input!L138="","",Input!L138)</f>
        <v/>
      </c>
      <c r="M138" s="0" t="str">
        <f aca="false">IF(Input!M138="","",Input!M138)</f>
        <v/>
      </c>
    </row>
    <row r="139" customFormat="false" ht="12.5" hidden="false" customHeight="false" outlineLevel="0" collapsed="false">
      <c r="A139" s="0" t="str">
        <f aca="false">IF(Input!A139="","",Input!A139)</f>
        <v/>
      </c>
      <c r="B139" s="0" t="str">
        <f aca="false">IF(Input!B139="","",Input!B139)</f>
        <v/>
      </c>
      <c r="C139" s="0" t="str">
        <f aca="false">IF(Input!C139="","",Input!C139)</f>
        <v/>
      </c>
      <c r="D139" s="0" t="str">
        <f aca="false">IF(Input!D139="","",Input!D139)</f>
        <v/>
      </c>
      <c r="E139" s="0" t="str">
        <f aca="false">IF(Input!E139="","",Input!E139)</f>
        <v/>
      </c>
      <c r="F139" s="0" t="str">
        <f aca="false">IF(Input!F139="","",Input!F139)</f>
        <v/>
      </c>
      <c r="G139" s="0" t="str">
        <f aca="false">IF(Input!G139="","",Input!G139)</f>
        <v/>
      </c>
      <c r="H139" s="0" t="str">
        <f aca="false">IF(Input!H139="","",Input!H139)</f>
        <v/>
      </c>
      <c r="I139" s="0" t="str">
        <f aca="false">IF(Input!I139="","",Input!I139)</f>
        <v/>
      </c>
      <c r="J139" s="0" t="str">
        <f aca="false">IF(Input!J139="","",Input!J139)</f>
        <v/>
      </c>
      <c r="K139" s="0" t="str">
        <f aca="false">IF(Input!K139="","",Input!K139)</f>
        <v/>
      </c>
      <c r="L139" s="0" t="str">
        <f aca="false">IF(Input!L139="","",Input!L139)</f>
        <v/>
      </c>
      <c r="M139" s="0" t="str">
        <f aca="false">IF(Input!M139="","",Input!M139)</f>
        <v/>
      </c>
    </row>
    <row r="140" customFormat="false" ht="12.5" hidden="false" customHeight="false" outlineLevel="0" collapsed="false">
      <c r="A140" s="0" t="str">
        <f aca="false">IF(Input!A140="","",Input!A140)</f>
        <v/>
      </c>
      <c r="B140" s="0" t="str">
        <f aca="false">IF(Input!B140="","",Input!B140)</f>
        <v/>
      </c>
      <c r="C140" s="0" t="str">
        <f aca="false">IF(Input!C140="","",Input!C140)</f>
        <v/>
      </c>
      <c r="D140" s="0" t="str">
        <f aca="false">IF(Input!D140="","",Input!D140)</f>
        <v/>
      </c>
      <c r="E140" s="0" t="str">
        <f aca="false">IF(Input!E140="","",Input!E140)</f>
        <v/>
      </c>
      <c r="F140" s="0" t="str">
        <f aca="false">IF(Input!F140="","",Input!F140)</f>
        <v/>
      </c>
      <c r="G140" s="0" t="str">
        <f aca="false">IF(Input!G140="","",Input!G140)</f>
        <v/>
      </c>
      <c r="H140" s="0" t="str">
        <f aca="false">IF(Input!H140="","",Input!H140)</f>
        <v/>
      </c>
      <c r="I140" s="0" t="str">
        <f aca="false">IF(Input!I140="","",Input!I140)</f>
        <v/>
      </c>
      <c r="J140" s="0" t="str">
        <f aca="false">IF(Input!J140="","",Input!J140)</f>
        <v/>
      </c>
      <c r="K140" s="0" t="str">
        <f aca="false">IF(Input!K140="","",Input!K140)</f>
        <v/>
      </c>
      <c r="L140" s="0" t="str">
        <f aca="false">IF(Input!L140="","",Input!L140)</f>
        <v/>
      </c>
      <c r="M140" s="0" t="str">
        <f aca="false">IF(Input!M140="","",Input!M140)</f>
        <v/>
      </c>
    </row>
    <row r="141" customFormat="false" ht="12.5" hidden="false" customHeight="false" outlineLevel="0" collapsed="false">
      <c r="A141" s="0" t="str">
        <f aca="false">IF(Input!A141="","",Input!A141)</f>
        <v/>
      </c>
      <c r="B141" s="0" t="str">
        <f aca="false">IF(Input!B141="","",Input!B141)</f>
        <v/>
      </c>
      <c r="C141" s="0" t="str">
        <f aca="false">IF(Input!C141="","",Input!C141)</f>
        <v/>
      </c>
      <c r="D141" s="0" t="str">
        <f aca="false">IF(Input!D141="","",Input!D141)</f>
        <v/>
      </c>
      <c r="E141" s="0" t="str">
        <f aca="false">IF(Input!E141="","",Input!E141)</f>
        <v/>
      </c>
      <c r="F141" s="0" t="str">
        <f aca="false">IF(Input!F141="","",Input!F141)</f>
        <v/>
      </c>
      <c r="G141" s="0" t="str">
        <f aca="false">IF(Input!G141="","",Input!G141)</f>
        <v/>
      </c>
      <c r="H141" s="0" t="str">
        <f aca="false">IF(Input!H141="","",Input!H141)</f>
        <v/>
      </c>
      <c r="I141" s="0" t="str">
        <f aca="false">IF(Input!I141="","",Input!I141)</f>
        <v/>
      </c>
      <c r="J141" s="0" t="str">
        <f aca="false">IF(Input!J141="","",Input!J141)</f>
        <v/>
      </c>
      <c r="K141" s="0" t="str">
        <f aca="false">IF(Input!K141="","",Input!K141)</f>
        <v/>
      </c>
      <c r="L141" s="0" t="str">
        <f aca="false">IF(Input!L141="","",Input!L141)</f>
        <v/>
      </c>
      <c r="M141" s="0" t="str">
        <f aca="false">IF(Input!M141="","",Input!M141)</f>
        <v/>
      </c>
    </row>
    <row r="142" customFormat="false" ht="12.5" hidden="false" customHeight="false" outlineLevel="0" collapsed="false">
      <c r="A142" s="0" t="str">
        <f aca="false">IF(Input!A142="","",Input!A142)</f>
        <v/>
      </c>
      <c r="B142" s="0" t="str">
        <f aca="false">IF(Input!B142="","",Input!B142)</f>
        <v/>
      </c>
      <c r="C142" s="0" t="str">
        <f aca="false">IF(Input!C142="","",Input!C142)</f>
        <v/>
      </c>
      <c r="D142" s="0" t="str">
        <f aca="false">IF(Input!D142="","",Input!D142)</f>
        <v/>
      </c>
      <c r="E142" s="0" t="str">
        <f aca="false">IF(Input!E142="","",Input!E142)</f>
        <v/>
      </c>
      <c r="F142" s="0" t="str">
        <f aca="false">IF(Input!F142="","",Input!F142)</f>
        <v/>
      </c>
      <c r="G142" s="0" t="str">
        <f aca="false">IF(Input!G142="","",Input!G142)</f>
        <v/>
      </c>
      <c r="H142" s="0" t="str">
        <f aca="false">IF(Input!H142="","",Input!H142)</f>
        <v/>
      </c>
      <c r="I142" s="0" t="str">
        <f aca="false">IF(Input!I142="","",Input!I142)</f>
        <v/>
      </c>
      <c r="J142" s="0" t="str">
        <f aca="false">IF(Input!J142="","",Input!J142)</f>
        <v/>
      </c>
      <c r="K142" s="0" t="str">
        <f aca="false">IF(Input!K142="","",Input!K142)</f>
        <v/>
      </c>
      <c r="L142" s="0" t="str">
        <f aca="false">IF(Input!L142="","",Input!L142)</f>
        <v/>
      </c>
      <c r="M142" s="0" t="str">
        <f aca="false">IF(Input!M142="","",Input!M142)</f>
        <v/>
      </c>
    </row>
    <row r="143" customFormat="false" ht="12.5" hidden="false" customHeight="false" outlineLevel="0" collapsed="false">
      <c r="A143" s="0" t="str">
        <f aca="false">IF(Input!A143="","",Input!A143)</f>
        <v/>
      </c>
      <c r="B143" s="0" t="str">
        <f aca="false">IF(Input!B143="","",Input!B143)</f>
        <v/>
      </c>
      <c r="C143" s="0" t="str">
        <f aca="false">IF(Input!C143="","",Input!C143)</f>
        <v/>
      </c>
      <c r="D143" s="0" t="str">
        <f aca="false">IF(Input!D143="","",Input!D143)</f>
        <v/>
      </c>
      <c r="E143" s="0" t="str">
        <f aca="false">IF(Input!E143="","",Input!E143)</f>
        <v/>
      </c>
      <c r="F143" s="0" t="str">
        <f aca="false">IF(Input!F143="","",Input!F143)</f>
        <v/>
      </c>
      <c r="G143" s="0" t="str">
        <f aca="false">IF(Input!G143="","",Input!G143)</f>
        <v/>
      </c>
      <c r="H143" s="0" t="str">
        <f aca="false">IF(Input!H143="","",Input!H143)</f>
        <v/>
      </c>
      <c r="I143" s="0" t="str">
        <f aca="false">IF(Input!I143="","",Input!I143)</f>
        <v/>
      </c>
      <c r="J143" s="0" t="str">
        <f aca="false">IF(Input!J143="","",Input!J143)</f>
        <v/>
      </c>
      <c r="K143" s="0" t="str">
        <f aca="false">IF(Input!K143="","",Input!K143)</f>
        <v/>
      </c>
      <c r="L143" s="0" t="str">
        <f aca="false">IF(Input!L143="","",Input!L143)</f>
        <v/>
      </c>
      <c r="M143" s="0" t="str">
        <f aca="false">IF(Input!M143="","",Input!M143)</f>
        <v/>
      </c>
    </row>
    <row r="144" customFormat="false" ht="12.5" hidden="false" customHeight="false" outlineLevel="0" collapsed="false">
      <c r="A144" s="0" t="str">
        <f aca="false">IF(Input!A144="","",Input!A144)</f>
        <v/>
      </c>
      <c r="B144" s="0" t="str">
        <f aca="false">IF(Input!B144="","",Input!B144)</f>
        <v/>
      </c>
      <c r="C144" s="0" t="str">
        <f aca="false">IF(Input!C144="","",Input!C144)</f>
        <v/>
      </c>
      <c r="D144" s="0" t="str">
        <f aca="false">IF(Input!D144="","",Input!D144)</f>
        <v/>
      </c>
      <c r="E144" s="0" t="str">
        <f aca="false">IF(Input!E144="","",Input!E144)</f>
        <v/>
      </c>
      <c r="F144" s="0" t="str">
        <f aca="false">IF(Input!F144="","",Input!F144)</f>
        <v/>
      </c>
      <c r="G144" s="0" t="str">
        <f aca="false">IF(Input!G144="","",Input!G144)</f>
        <v/>
      </c>
      <c r="H144" s="0" t="str">
        <f aca="false">IF(Input!H144="","",Input!H144)</f>
        <v/>
      </c>
      <c r="I144" s="0" t="str">
        <f aca="false">IF(Input!I144="","",Input!I144)</f>
        <v/>
      </c>
      <c r="J144" s="0" t="str">
        <f aca="false">IF(Input!J144="","",Input!J144)</f>
        <v/>
      </c>
      <c r="K144" s="0" t="str">
        <f aca="false">IF(Input!K144="","",Input!K144)</f>
        <v/>
      </c>
      <c r="L144" s="0" t="str">
        <f aca="false">IF(Input!L144="","",Input!L144)</f>
        <v/>
      </c>
      <c r="M144" s="0" t="str">
        <f aca="false">IF(Input!M144="","",Input!M144)</f>
        <v/>
      </c>
    </row>
    <row r="145" customFormat="false" ht="12.5" hidden="false" customHeight="false" outlineLevel="0" collapsed="false">
      <c r="A145" s="0" t="str">
        <f aca="false">IF(Input!A145="","",Input!A145)</f>
        <v/>
      </c>
      <c r="B145" s="0" t="str">
        <f aca="false">IF(Input!B145="","",Input!B145)</f>
        <v/>
      </c>
      <c r="C145" s="0" t="str">
        <f aca="false">IF(Input!C145="","",Input!C145)</f>
        <v/>
      </c>
      <c r="D145" s="0" t="str">
        <f aca="false">IF(Input!D145="","",Input!D145)</f>
        <v/>
      </c>
      <c r="E145" s="0" t="str">
        <f aca="false">IF(Input!E145="","",Input!E145)</f>
        <v/>
      </c>
      <c r="F145" s="0" t="str">
        <f aca="false">IF(Input!F145="","",Input!F145)</f>
        <v/>
      </c>
      <c r="G145" s="0" t="str">
        <f aca="false">IF(Input!G145="","",Input!G145)</f>
        <v/>
      </c>
      <c r="H145" s="0" t="str">
        <f aca="false">IF(Input!H145="","",Input!H145)</f>
        <v/>
      </c>
      <c r="I145" s="0" t="str">
        <f aca="false">IF(Input!I145="","",Input!I145)</f>
        <v/>
      </c>
      <c r="J145" s="0" t="str">
        <f aca="false">IF(Input!J145="","",Input!J145)</f>
        <v/>
      </c>
      <c r="K145" s="0" t="str">
        <f aca="false">IF(Input!K145="","",Input!K145)</f>
        <v/>
      </c>
      <c r="L145" s="0" t="str">
        <f aca="false">IF(Input!L145="","",Input!L145)</f>
        <v/>
      </c>
      <c r="M145" s="0" t="str">
        <f aca="false">IF(Input!M145="","",Input!M145)</f>
        <v/>
      </c>
    </row>
    <row r="146" customFormat="false" ht="12.5" hidden="false" customHeight="false" outlineLevel="0" collapsed="false">
      <c r="A146" s="0" t="str">
        <f aca="false">IF(Input!A146="","",Input!A146)</f>
        <v/>
      </c>
      <c r="B146" s="0" t="str">
        <f aca="false">IF(Input!B146="","",Input!B146)</f>
        <v/>
      </c>
      <c r="C146" s="0" t="str">
        <f aca="false">IF(Input!C146="","",Input!C146)</f>
        <v/>
      </c>
      <c r="D146" s="0" t="str">
        <f aca="false">IF(Input!D146="","",Input!D146)</f>
        <v/>
      </c>
      <c r="E146" s="0" t="str">
        <f aca="false">IF(Input!E146="","",Input!E146)</f>
        <v/>
      </c>
      <c r="F146" s="0" t="str">
        <f aca="false">IF(Input!F146="","",Input!F146)</f>
        <v/>
      </c>
      <c r="G146" s="0" t="str">
        <f aca="false">IF(Input!G146="","",Input!G146)</f>
        <v/>
      </c>
      <c r="H146" s="0" t="str">
        <f aca="false">IF(Input!H146="","",Input!H146)</f>
        <v/>
      </c>
      <c r="I146" s="0" t="str">
        <f aca="false">IF(Input!I146="","",Input!I146)</f>
        <v/>
      </c>
      <c r="J146" s="0" t="str">
        <f aca="false">IF(Input!J146="","",Input!J146)</f>
        <v/>
      </c>
      <c r="K146" s="0" t="str">
        <f aca="false">IF(Input!K146="","",Input!K146)</f>
        <v/>
      </c>
      <c r="L146" s="0" t="str">
        <f aca="false">IF(Input!L146="","",Input!L146)</f>
        <v/>
      </c>
      <c r="M146" s="0" t="str">
        <f aca="false">IF(Input!M146="","",Input!M146)</f>
        <v/>
      </c>
    </row>
    <row r="147" customFormat="false" ht="12.5" hidden="false" customHeight="false" outlineLevel="0" collapsed="false">
      <c r="A147" s="0" t="str">
        <f aca="false">IF(Input!A147="","",Input!A147)</f>
        <v/>
      </c>
      <c r="B147" s="0" t="str">
        <f aca="false">IF(Input!B147="","",Input!B147)</f>
        <v/>
      </c>
      <c r="C147" s="0" t="str">
        <f aca="false">IF(Input!C147="","",Input!C147)</f>
        <v/>
      </c>
      <c r="D147" s="0" t="str">
        <f aca="false">IF(Input!D147="","",Input!D147)</f>
        <v/>
      </c>
      <c r="E147" s="0" t="str">
        <f aca="false">IF(Input!E147="","",Input!E147)</f>
        <v/>
      </c>
      <c r="F147" s="0" t="str">
        <f aca="false">IF(Input!F147="","",Input!F147)</f>
        <v/>
      </c>
      <c r="G147" s="0" t="str">
        <f aca="false">IF(Input!G147="","",Input!G147)</f>
        <v/>
      </c>
      <c r="H147" s="0" t="str">
        <f aca="false">IF(Input!H147="","",Input!H147)</f>
        <v/>
      </c>
      <c r="I147" s="0" t="str">
        <f aca="false">IF(Input!I147="","",Input!I147)</f>
        <v/>
      </c>
      <c r="J147" s="0" t="str">
        <f aca="false">IF(Input!J147="","",Input!J147)</f>
        <v/>
      </c>
      <c r="K147" s="0" t="str">
        <f aca="false">IF(Input!K147="","",Input!K147)</f>
        <v/>
      </c>
      <c r="L147" s="0" t="str">
        <f aca="false">IF(Input!L147="","",Input!L147)</f>
        <v/>
      </c>
      <c r="M147" s="0" t="str">
        <f aca="false">IF(Input!M147="","",Input!M147)</f>
        <v/>
      </c>
    </row>
    <row r="148" customFormat="false" ht="12.5" hidden="false" customHeight="false" outlineLevel="0" collapsed="false">
      <c r="A148" s="0" t="str">
        <f aca="false">IF(Input!A148="","",Input!A148)</f>
        <v/>
      </c>
      <c r="B148" s="0" t="str">
        <f aca="false">IF(Input!B148="","",Input!B148)</f>
        <v/>
      </c>
      <c r="C148" s="0" t="str">
        <f aca="false">IF(Input!C148="","",Input!C148)</f>
        <v/>
      </c>
      <c r="D148" s="0" t="str">
        <f aca="false">IF(Input!D148="","",Input!D148)</f>
        <v/>
      </c>
      <c r="E148" s="0" t="str">
        <f aca="false">IF(Input!E148="","",Input!E148)</f>
        <v/>
      </c>
      <c r="F148" s="0" t="str">
        <f aca="false">IF(Input!F148="","",Input!F148)</f>
        <v/>
      </c>
      <c r="G148" s="0" t="str">
        <f aca="false">IF(Input!G148="","",Input!G148)</f>
        <v/>
      </c>
      <c r="H148" s="0" t="str">
        <f aca="false">IF(Input!H148="","",Input!H148)</f>
        <v/>
      </c>
      <c r="I148" s="0" t="str">
        <f aca="false">IF(Input!I148="","",Input!I148)</f>
        <v/>
      </c>
      <c r="J148" s="0" t="str">
        <f aca="false">IF(Input!J148="","",Input!J148)</f>
        <v/>
      </c>
      <c r="K148" s="0" t="str">
        <f aca="false">IF(Input!K148="","",Input!K148)</f>
        <v/>
      </c>
      <c r="L148" s="0" t="str">
        <f aca="false">IF(Input!L148="","",Input!L148)</f>
        <v/>
      </c>
      <c r="M148" s="0" t="str">
        <f aca="false">IF(Input!M148="","",Input!M148)</f>
        <v/>
      </c>
    </row>
    <row r="149" customFormat="false" ht="12.5" hidden="false" customHeight="false" outlineLevel="0" collapsed="false">
      <c r="A149" s="0" t="str">
        <f aca="false">IF(Input!A149="","",Input!A149)</f>
        <v/>
      </c>
      <c r="B149" s="0" t="str">
        <f aca="false">IF(Input!B149="","",Input!B149)</f>
        <v/>
      </c>
      <c r="C149" s="0" t="str">
        <f aca="false">IF(Input!C149="","",Input!C149)</f>
        <v/>
      </c>
      <c r="D149" s="0" t="str">
        <f aca="false">IF(Input!D149="","",Input!D149)</f>
        <v/>
      </c>
      <c r="E149" s="0" t="str">
        <f aca="false">IF(Input!E149="","",Input!E149)</f>
        <v/>
      </c>
      <c r="F149" s="0" t="str">
        <f aca="false">IF(Input!F149="","",Input!F149)</f>
        <v/>
      </c>
      <c r="G149" s="0" t="str">
        <f aca="false">IF(Input!G149="","",Input!G149)</f>
        <v/>
      </c>
      <c r="H149" s="0" t="str">
        <f aca="false">IF(Input!H149="","",Input!H149)</f>
        <v/>
      </c>
      <c r="I149" s="0" t="str">
        <f aca="false">IF(Input!I149="","",Input!I149)</f>
        <v/>
      </c>
      <c r="J149" s="0" t="str">
        <f aca="false">IF(Input!J149="","",Input!J149)</f>
        <v/>
      </c>
      <c r="K149" s="0" t="str">
        <f aca="false">IF(Input!K149="","",Input!K149)</f>
        <v/>
      </c>
      <c r="L149" s="0" t="str">
        <f aca="false">IF(Input!L149="","",Input!L149)</f>
        <v/>
      </c>
      <c r="M149" s="0" t="str">
        <f aca="false">IF(Input!M149="","",Input!M149)</f>
        <v/>
      </c>
    </row>
    <row r="150" customFormat="false" ht="12.5" hidden="false" customHeight="false" outlineLevel="0" collapsed="false">
      <c r="A150" s="0" t="str">
        <f aca="false">IF(Input!A150="","",Input!A150)</f>
        <v/>
      </c>
      <c r="B150" s="0" t="str">
        <f aca="false">IF(Input!B150="","",Input!B150)</f>
        <v/>
      </c>
      <c r="C150" s="0" t="str">
        <f aca="false">IF(Input!C150="","",Input!C150)</f>
        <v/>
      </c>
      <c r="D150" s="0" t="str">
        <f aca="false">IF(Input!D150="","",Input!D150)</f>
        <v/>
      </c>
      <c r="E150" s="0" t="str">
        <f aca="false">IF(Input!E150="","",Input!E150)</f>
        <v/>
      </c>
      <c r="F150" s="0" t="str">
        <f aca="false">IF(Input!F150="","",Input!F150)</f>
        <v/>
      </c>
      <c r="G150" s="0" t="str">
        <f aca="false">IF(Input!G150="","",Input!G150)</f>
        <v/>
      </c>
      <c r="H150" s="0" t="str">
        <f aca="false">IF(Input!H150="","",Input!H150)</f>
        <v/>
      </c>
      <c r="I150" s="0" t="str">
        <f aca="false">IF(Input!I150="","",Input!I150)</f>
        <v/>
      </c>
      <c r="J150" s="0" t="str">
        <f aca="false">IF(Input!J150="","",Input!J150)</f>
        <v/>
      </c>
      <c r="K150" s="0" t="str">
        <f aca="false">IF(Input!K150="","",Input!K150)</f>
        <v/>
      </c>
      <c r="L150" s="0" t="str">
        <f aca="false">IF(Input!L150="","",Input!L150)</f>
        <v/>
      </c>
      <c r="M150" s="0" t="str">
        <f aca="false">IF(Input!M150="","",Input!M150)</f>
        <v/>
      </c>
    </row>
    <row r="151" customFormat="false" ht="12.5" hidden="false" customHeight="false" outlineLevel="0" collapsed="false">
      <c r="A151" s="0" t="str">
        <f aca="false">IF(Input!A151="","",Input!A151)</f>
        <v/>
      </c>
      <c r="B151" s="0" t="str">
        <f aca="false">IF(Input!B151="","",Input!B151)</f>
        <v/>
      </c>
      <c r="C151" s="0" t="str">
        <f aca="false">IF(Input!C151="","",Input!C151)</f>
        <v/>
      </c>
      <c r="D151" s="0" t="str">
        <f aca="false">IF(Input!D151="","",Input!D151)</f>
        <v/>
      </c>
      <c r="E151" s="0" t="str">
        <f aca="false">IF(Input!E151="","",Input!E151)</f>
        <v/>
      </c>
      <c r="F151" s="0" t="str">
        <f aca="false">IF(Input!F151="","",Input!F151)</f>
        <v/>
      </c>
      <c r="G151" s="0" t="str">
        <f aca="false">IF(Input!G151="","",Input!G151)</f>
        <v/>
      </c>
      <c r="H151" s="0" t="str">
        <f aca="false">IF(Input!H151="","",Input!H151)</f>
        <v/>
      </c>
      <c r="I151" s="0" t="str">
        <f aca="false">IF(Input!I151="","",Input!I151)</f>
        <v/>
      </c>
      <c r="J151" s="0" t="str">
        <f aca="false">IF(Input!J151="","",Input!J151)</f>
        <v/>
      </c>
      <c r="K151" s="0" t="str">
        <f aca="false">IF(Input!K151="","",Input!K151)</f>
        <v/>
      </c>
      <c r="L151" s="0" t="str">
        <f aca="false">IF(Input!L151="","",Input!L151)</f>
        <v/>
      </c>
      <c r="M151" s="0" t="str">
        <f aca="false">IF(Input!M151="","",Input!M151)</f>
        <v/>
      </c>
    </row>
    <row r="152" customFormat="false" ht="12.5" hidden="false" customHeight="false" outlineLevel="0" collapsed="false">
      <c r="A152" s="0" t="str">
        <f aca="false">IF(Input!A152="","",Input!A152)</f>
        <v/>
      </c>
      <c r="B152" s="0" t="str">
        <f aca="false">IF(Input!B152="","",Input!B152)</f>
        <v/>
      </c>
      <c r="C152" s="0" t="str">
        <f aca="false">IF(Input!C152="","",Input!C152)</f>
        <v/>
      </c>
      <c r="D152" s="0" t="str">
        <f aca="false">IF(Input!D152="","",Input!D152)</f>
        <v/>
      </c>
      <c r="E152" s="0" t="str">
        <f aca="false">IF(Input!E152="","",Input!E152)</f>
        <v/>
      </c>
      <c r="F152" s="0" t="str">
        <f aca="false">IF(Input!F152="","",Input!F152)</f>
        <v/>
      </c>
      <c r="G152" s="0" t="str">
        <f aca="false">IF(Input!G152="","",Input!G152)</f>
        <v/>
      </c>
      <c r="H152" s="0" t="str">
        <f aca="false">IF(Input!H152="","",Input!H152)</f>
        <v/>
      </c>
      <c r="I152" s="0" t="str">
        <f aca="false">IF(Input!I152="","",Input!I152)</f>
        <v/>
      </c>
      <c r="J152" s="0" t="str">
        <f aca="false">IF(Input!J152="","",Input!J152)</f>
        <v/>
      </c>
      <c r="K152" s="0" t="str">
        <f aca="false">IF(Input!K152="","",Input!K152)</f>
        <v/>
      </c>
      <c r="L152" s="0" t="str">
        <f aca="false">IF(Input!L152="","",Input!L152)</f>
        <v/>
      </c>
      <c r="M152" s="0" t="str">
        <f aca="false">IF(Input!M152="","",Input!M152)</f>
        <v/>
      </c>
    </row>
    <row r="153" customFormat="false" ht="12.5" hidden="false" customHeight="false" outlineLevel="0" collapsed="false">
      <c r="A153" s="0" t="str">
        <f aca="false">IF(Input!A153="","",Input!A153)</f>
        <v/>
      </c>
      <c r="B153" s="0" t="str">
        <f aca="false">IF(Input!B153="","",Input!B153)</f>
        <v/>
      </c>
      <c r="C153" s="0" t="str">
        <f aca="false">IF(Input!C153="","",Input!C153)</f>
        <v/>
      </c>
      <c r="D153" s="0" t="str">
        <f aca="false">IF(Input!D153="","",Input!D153)</f>
        <v/>
      </c>
      <c r="E153" s="0" t="str">
        <f aca="false">IF(Input!E153="","",Input!E153)</f>
        <v/>
      </c>
      <c r="F153" s="0" t="str">
        <f aca="false">IF(Input!F153="","",Input!F153)</f>
        <v/>
      </c>
      <c r="G153" s="0" t="str">
        <f aca="false">IF(Input!G153="","",Input!G153)</f>
        <v/>
      </c>
      <c r="H153" s="0" t="str">
        <f aca="false">IF(Input!H153="","",Input!H153)</f>
        <v/>
      </c>
      <c r="I153" s="0" t="str">
        <f aca="false">IF(Input!I153="","",Input!I153)</f>
        <v/>
      </c>
      <c r="J153" s="0" t="str">
        <f aca="false">IF(Input!J153="","",Input!J153)</f>
        <v/>
      </c>
      <c r="K153" s="0" t="str">
        <f aca="false">IF(Input!K153="","",Input!K153)</f>
        <v/>
      </c>
      <c r="L153" s="0" t="str">
        <f aca="false">IF(Input!L153="","",Input!L153)</f>
        <v/>
      </c>
      <c r="M153" s="0" t="str">
        <f aca="false">IF(Input!M153="","",Input!M153)</f>
        <v/>
      </c>
    </row>
    <row r="154" customFormat="false" ht="12.5" hidden="false" customHeight="false" outlineLevel="0" collapsed="false">
      <c r="A154" s="0" t="str">
        <f aca="false">IF(Input!A154="","",Input!A154)</f>
        <v/>
      </c>
      <c r="B154" s="0" t="str">
        <f aca="false">IF(Input!B154="","",Input!B154)</f>
        <v/>
      </c>
      <c r="C154" s="0" t="str">
        <f aca="false">IF(Input!C154="","",Input!C154)</f>
        <v/>
      </c>
      <c r="D154" s="0" t="str">
        <f aca="false">IF(Input!D154="","",Input!D154)</f>
        <v/>
      </c>
      <c r="E154" s="0" t="str">
        <f aca="false">IF(Input!E154="","",Input!E154)</f>
        <v/>
      </c>
      <c r="F154" s="0" t="str">
        <f aca="false">IF(Input!F154="","",Input!F154)</f>
        <v/>
      </c>
      <c r="G154" s="0" t="str">
        <f aca="false">IF(Input!G154="","",Input!G154)</f>
        <v/>
      </c>
      <c r="H154" s="0" t="str">
        <f aca="false">IF(Input!H154="","",Input!H154)</f>
        <v/>
      </c>
      <c r="I154" s="0" t="str">
        <f aca="false">IF(Input!I154="","",Input!I154)</f>
        <v/>
      </c>
      <c r="J154" s="0" t="str">
        <f aca="false">IF(Input!J154="","",Input!J154)</f>
        <v/>
      </c>
      <c r="K154" s="0" t="str">
        <f aca="false">IF(Input!K154="","",Input!K154)</f>
        <v/>
      </c>
      <c r="L154" s="0" t="str">
        <f aca="false">IF(Input!L154="","",Input!L154)</f>
        <v/>
      </c>
      <c r="M154" s="0" t="str">
        <f aca="false">IF(Input!M154="","",Input!M154)</f>
        <v/>
      </c>
    </row>
    <row r="155" customFormat="false" ht="12.5" hidden="false" customHeight="false" outlineLevel="0" collapsed="false">
      <c r="A155" s="0" t="str">
        <f aca="false">IF(Input!A155="","",Input!A155)</f>
        <v/>
      </c>
      <c r="B155" s="0" t="str">
        <f aca="false">IF(Input!B155="","",Input!B155)</f>
        <v/>
      </c>
      <c r="C155" s="0" t="str">
        <f aca="false">IF(Input!C155="","",Input!C155)</f>
        <v/>
      </c>
      <c r="D155" s="0" t="str">
        <f aca="false">IF(Input!D155="","",Input!D155)</f>
        <v/>
      </c>
      <c r="E155" s="0" t="str">
        <f aca="false">IF(Input!E155="","",Input!E155)</f>
        <v/>
      </c>
      <c r="F155" s="0" t="str">
        <f aca="false">IF(Input!F155="","",Input!F155)</f>
        <v/>
      </c>
      <c r="G155" s="0" t="str">
        <f aca="false">IF(Input!G155="","",Input!G155)</f>
        <v/>
      </c>
      <c r="H155" s="0" t="str">
        <f aca="false">IF(Input!H155="","",Input!H155)</f>
        <v/>
      </c>
      <c r="I155" s="0" t="str">
        <f aca="false">IF(Input!I155="","",Input!I155)</f>
        <v/>
      </c>
      <c r="J155" s="0" t="str">
        <f aca="false">IF(Input!J155="","",Input!J155)</f>
        <v/>
      </c>
      <c r="K155" s="0" t="str">
        <f aca="false">IF(Input!K155="","",Input!K155)</f>
        <v/>
      </c>
      <c r="L155" s="0" t="str">
        <f aca="false">IF(Input!L155="","",Input!L155)</f>
        <v/>
      </c>
      <c r="M155" s="0" t="str">
        <f aca="false">IF(Input!M155="","",Input!M155)</f>
        <v/>
      </c>
    </row>
    <row r="156" customFormat="false" ht="12.5" hidden="false" customHeight="false" outlineLevel="0" collapsed="false">
      <c r="A156" s="0" t="str">
        <f aca="false">IF(Input!A156="","",Input!A156)</f>
        <v/>
      </c>
      <c r="B156" s="0" t="str">
        <f aca="false">IF(Input!B156="","",Input!B156)</f>
        <v/>
      </c>
      <c r="C156" s="0" t="str">
        <f aca="false">IF(Input!C156="","",Input!C156)</f>
        <v/>
      </c>
      <c r="D156" s="0" t="str">
        <f aca="false">IF(Input!D156="","",Input!D156)</f>
        <v/>
      </c>
      <c r="E156" s="0" t="str">
        <f aca="false">IF(Input!E156="","",Input!E156)</f>
        <v/>
      </c>
      <c r="F156" s="0" t="str">
        <f aca="false">IF(Input!F156="","",Input!F156)</f>
        <v/>
      </c>
      <c r="G156" s="0" t="str">
        <f aca="false">IF(Input!G156="","",Input!G156)</f>
        <v/>
      </c>
      <c r="H156" s="0" t="str">
        <f aca="false">IF(Input!H156="","",Input!H156)</f>
        <v/>
      </c>
      <c r="I156" s="0" t="str">
        <f aca="false">IF(Input!I156="","",Input!I156)</f>
        <v/>
      </c>
      <c r="J156" s="0" t="str">
        <f aca="false">IF(Input!J156="","",Input!J156)</f>
        <v/>
      </c>
      <c r="K156" s="0" t="str">
        <f aca="false">IF(Input!K156="","",Input!K156)</f>
        <v/>
      </c>
      <c r="L156" s="0" t="str">
        <f aca="false">IF(Input!L156="","",Input!L156)</f>
        <v/>
      </c>
      <c r="M156" s="0" t="str">
        <f aca="false">IF(Input!M156="","",Input!M156)</f>
        <v/>
      </c>
    </row>
    <row r="157" customFormat="false" ht="12.5" hidden="false" customHeight="false" outlineLevel="0" collapsed="false">
      <c r="A157" s="0" t="str">
        <f aca="false">IF(Input!A157="","",Input!A157)</f>
        <v/>
      </c>
      <c r="B157" s="0" t="str">
        <f aca="false">IF(Input!B157="","",Input!B157)</f>
        <v/>
      </c>
      <c r="C157" s="0" t="str">
        <f aca="false">IF(Input!C157="","",Input!C157)</f>
        <v/>
      </c>
      <c r="D157" s="0" t="str">
        <f aca="false">IF(Input!D157="","",Input!D157)</f>
        <v/>
      </c>
      <c r="E157" s="0" t="str">
        <f aca="false">IF(Input!E157="","",Input!E157)</f>
        <v/>
      </c>
      <c r="F157" s="0" t="str">
        <f aca="false">IF(Input!F157="","",Input!F157)</f>
        <v/>
      </c>
      <c r="G157" s="0" t="str">
        <f aca="false">IF(Input!G157="","",Input!G157)</f>
        <v/>
      </c>
      <c r="H157" s="0" t="str">
        <f aca="false">IF(Input!H157="","",Input!H157)</f>
        <v/>
      </c>
      <c r="I157" s="0" t="str">
        <f aca="false">IF(Input!I157="","",Input!I157)</f>
        <v/>
      </c>
      <c r="J157" s="0" t="str">
        <f aca="false">IF(Input!J157="","",Input!J157)</f>
        <v/>
      </c>
      <c r="K157" s="0" t="str">
        <f aca="false">IF(Input!K157="","",Input!K157)</f>
        <v/>
      </c>
      <c r="L157" s="0" t="str">
        <f aca="false">IF(Input!L157="","",Input!L157)</f>
        <v/>
      </c>
      <c r="M157" s="0" t="str">
        <f aca="false">IF(Input!M157="","",Input!M157)</f>
        <v/>
      </c>
    </row>
    <row r="158" customFormat="false" ht="12.5" hidden="false" customHeight="false" outlineLevel="0" collapsed="false">
      <c r="A158" s="0" t="str">
        <f aca="false">IF(Input!A158="","",Input!A158)</f>
        <v/>
      </c>
      <c r="B158" s="0" t="str">
        <f aca="false">IF(Input!B158="","",Input!B158)</f>
        <v/>
      </c>
      <c r="C158" s="0" t="str">
        <f aca="false">IF(Input!C158="","",Input!C158)</f>
        <v/>
      </c>
      <c r="D158" s="0" t="str">
        <f aca="false">IF(Input!D158="","",Input!D158)</f>
        <v/>
      </c>
      <c r="E158" s="0" t="str">
        <f aca="false">IF(Input!E158="","",Input!E158)</f>
        <v/>
      </c>
      <c r="F158" s="0" t="str">
        <f aca="false">IF(Input!F158="","",Input!F158)</f>
        <v/>
      </c>
      <c r="G158" s="0" t="str">
        <f aca="false">IF(Input!G158="","",Input!G158)</f>
        <v/>
      </c>
      <c r="H158" s="0" t="str">
        <f aca="false">IF(Input!H158="","",Input!H158)</f>
        <v/>
      </c>
      <c r="I158" s="0" t="str">
        <f aca="false">IF(Input!I158="","",Input!I158)</f>
        <v/>
      </c>
      <c r="J158" s="0" t="str">
        <f aca="false">IF(Input!J158="","",Input!J158)</f>
        <v/>
      </c>
      <c r="K158" s="0" t="str">
        <f aca="false">IF(Input!K158="","",Input!K158)</f>
        <v/>
      </c>
      <c r="L158" s="0" t="str">
        <f aca="false">IF(Input!L158="","",Input!L158)</f>
        <v/>
      </c>
      <c r="M158" s="0" t="str">
        <f aca="false">IF(Input!M158="","",Input!M158)</f>
        <v/>
      </c>
    </row>
    <row r="159" customFormat="false" ht="12.5" hidden="false" customHeight="false" outlineLevel="0" collapsed="false">
      <c r="A159" s="0" t="str">
        <f aca="false">IF(Input!A159="","",Input!A159)</f>
        <v/>
      </c>
      <c r="B159" s="0" t="str">
        <f aca="false">IF(Input!B159="","",Input!B159)</f>
        <v/>
      </c>
      <c r="C159" s="0" t="str">
        <f aca="false">IF(Input!C159="","",Input!C159)</f>
        <v/>
      </c>
      <c r="D159" s="0" t="str">
        <f aca="false">IF(Input!D159="","",Input!D159)</f>
        <v/>
      </c>
      <c r="E159" s="0" t="str">
        <f aca="false">IF(Input!E159="","",Input!E159)</f>
        <v/>
      </c>
      <c r="F159" s="0" t="str">
        <f aca="false">IF(Input!F159="","",Input!F159)</f>
        <v/>
      </c>
      <c r="G159" s="0" t="str">
        <f aca="false">IF(Input!G159="","",Input!G159)</f>
        <v/>
      </c>
      <c r="H159" s="0" t="str">
        <f aca="false">IF(Input!H159="","",Input!H159)</f>
        <v/>
      </c>
      <c r="I159" s="0" t="str">
        <f aca="false">IF(Input!I159="","",Input!I159)</f>
        <v/>
      </c>
      <c r="J159" s="0" t="str">
        <f aca="false">IF(Input!J159="","",Input!J159)</f>
        <v/>
      </c>
      <c r="K159" s="0" t="str">
        <f aca="false">IF(Input!K159="","",Input!K159)</f>
        <v/>
      </c>
      <c r="L159" s="0" t="str">
        <f aca="false">IF(Input!L159="","",Input!L159)</f>
        <v/>
      </c>
      <c r="M159" s="0" t="str">
        <f aca="false">IF(Input!M159="","",Input!M159)</f>
        <v/>
      </c>
    </row>
    <row r="160" customFormat="false" ht="12.5" hidden="false" customHeight="false" outlineLevel="0" collapsed="false">
      <c r="A160" s="0" t="str">
        <f aca="false">IF(Input!A160="","",Input!A160)</f>
        <v/>
      </c>
      <c r="B160" s="0" t="str">
        <f aca="false">IF(Input!B160="","",Input!B160)</f>
        <v/>
      </c>
      <c r="C160" s="0" t="str">
        <f aca="false">IF(Input!C160="","",Input!C160)</f>
        <v/>
      </c>
      <c r="D160" s="0" t="str">
        <f aca="false">IF(Input!D160="","",Input!D160)</f>
        <v/>
      </c>
      <c r="E160" s="0" t="str">
        <f aca="false">IF(Input!E160="","",Input!E160)</f>
        <v/>
      </c>
      <c r="F160" s="0" t="str">
        <f aca="false">IF(Input!F160="","",Input!F160)</f>
        <v/>
      </c>
      <c r="G160" s="0" t="str">
        <f aca="false">IF(Input!G160="","",Input!G160)</f>
        <v/>
      </c>
      <c r="H160" s="0" t="str">
        <f aca="false">IF(Input!H160="","",Input!H160)</f>
        <v/>
      </c>
      <c r="I160" s="0" t="str">
        <f aca="false">IF(Input!I160="","",Input!I160)</f>
        <v/>
      </c>
      <c r="J160" s="0" t="str">
        <f aca="false">IF(Input!J160="","",Input!J160)</f>
        <v/>
      </c>
      <c r="K160" s="0" t="str">
        <f aca="false">IF(Input!K160="","",Input!K160)</f>
        <v/>
      </c>
      <c r="L160" s="0" t="str">
        <f aca="false">IF(Input!L160="","",Input!L160)</f>
        <v/>
      </c>
      <c r="M160" s="0" t="str">
        <f aca="false">IF(Input!M160="","",Input!M160)</f>
        <v/>
      </c>
    </row>
    <row r="161" customFormat="false" ht="12.5" hidden="false" customHeight="false" outlineLevel="0" collapsed="false">
      <c r="A161" s="0" t="str">
        <f aca="false">IF(Input!A161="","",Input!A161)</f>
        <v/>
      </c>
      <c r="B161" s="0" t="str">
        <f aca="false">IF(Input!B161="","",Input!B161)</f>
        <v/>
      </c>
      <c r="C161" s="0" t="str">
        <f aca="false">IF(Input!C161="","",Input!C161)</f>
        <v/>
      </c>
      <c r="D161" s="0" t="str">
        <f aca="false">IF(Input!D161="","",Input!D161)</f>
        <v/>
      </c>
      <c r="E161" s="0" t="str">
        <f aca="false">IF(Input!E161="","",Input!E161)</f>
        <v/>
      </c>
      <c r="F161" s="0" t="str">
        <f aca="false">IF(Input!F161="","",Input!F161)</f>
        <v/>
      </c>
      <c r="G161" s="0" t="str">
        <f aca="false">IF(Input!G161="","",Input!G161)</f>
        <v/>
      </c>
      <c r="H161" s="0" t="str">
        <f aca="false">IF(Input!H161="","",Input!H161)</f>
        <v/>
      </c>
      <c r="I161" s="0" t="str">
        <f aca="false">IF(Input!I161="","",Input!I161)</f>
        <v/>
      </c>
      <c r="J161" s="0" t="str">
        <f aca="false">IF(Input!J161="","",Input!J161)</f>
        <v/>
      </c>
      <c r="K161" s="0" t="str">
        <f aca="false">IF(Input!K161="","",Input!K161)</f>
        <v/>
      </c>
      <c r="L161" s="0" t="str">
        <f aca="false">IF(Input!L161="","",Input!L161)</f>
        <v/>
      </c>
      <c r="M161" s="0" t="str">
        <f aca="false">IF(Input!M161="","",Input!M161)</f>
        <v/>
      </c>
    </row>
    <row r="162" customFormat="false" ht="12.5" hidden="false" customHeight="false" outlineLevel="0" collapsed="false">
      <c r="A162" s="0" t="str">
        <f aca="false">IF(Input!A162="","",Input!A162)</f>
        <v/>
      </c>
      <c r="B162" s="0" t="str">
        <f aca="false">IF(Input!B162="","",Input!B162)</f>
        <v/>
      </c>
      <c r="C162" s="0" t="str">
        <f aca="false">IF(Input!C162="","",Input!C162)</f>
        <v/>
      </c>
      <c r="D162" s="0" t="str">
        <f aca="false">IF(Input!D162="","",Input!D162)</f>
        <v/>
      </c>
      <c r="E162" s="0" t="str">
        <f aca="false">IF(Input!E162="","",Input!E162)</f>
        <v/>
      </c>
      <c r="F162" s="0" t="str">
        <f aca="false">IF(Input!F162="","",Input!F162)</f>
        <v/>
      </c>
      <c r="G162" s="0" t="str">
        <f aca="false">IF(Input!G162="","",Input!G162)</f>
        <v/>
      </c>
      <c r="H162" s="0" t="str">
        <f aca="false">IF(Input!H162="","",Input!H162)</f>
        <v/>
      </c>
      <c r="I162" s="0" t="str">
        <f aca="false">IF(Input!I162="","",Input!I162)</f>
        <v/>
      </c>
      <c r="J162" s="0" t="str">
        <f aca="false">IF(Input!J162="","",Input!J162)</f>
        <v/>
      </c>
      <c r="K162" s="0" t="str">
        <f aca="false">IF(Input!K162="","",Input!K162)</f>
        <v/>
      </c>
      <c r="L162" s="0" t="str">
        <f aca="false">IF(Input!L162="","",Input!L162)</f>
        <v/>
      </c>
      <c r="M162" s="0" t="str">
        <f aca="false">IF(Input!M162="","",Input!M162)</f>
        <v/>
      </c>
    </row>
    <row r="163" customFormat="false" ht="12.5" hidden="false" customHeight="false" outlineLevel="0" collapsed="false">
      <c r="A163" s="0" t="str">
        <f aca="false">IF(Input!A163="","",Input!A163)</f>
        <v/>
      </c>
      <c r="B163" s="0" t="str">
        <f aca="false">IF(Input!B163="","",Input!B163)</f>
        <v/>
      </c>
      <c r="C163" s="0" t="str">
        <f aca="false">IF(Input!C163="","",Input!C163)</f>
        <v/>
      </c>
      <c r="D163" s="0" t="str">
        <f aca="false">IF(Input!D163="","",Input!D163)</f>
        <v/>
      </c>
      <c r="E163" s="0" t="str">
        <f aca="false">IF(Input!E163="","",Input!E163)</f>
        <v/>
      </c>
      <c r="F163" s="0" t="str">
        <f aca="false">IF(Input!F163="","",Input!F163)</f>
        <v/>
      </c>
      <c r="G163" s="0" t="str">
        <f aca="false">IF(Input!G163="","",Input!G163)</f>
        <v/>
      </c>
      <c r="H163" s="0" t="str">
        <f aca="false">IF(Input!H163="","",Input!H163)</f>
        <v/>
      </c>
      <c r="I163" s="0" t="str">
        <f aca="false">IF(Input!I163="","",Input!I163)</f>
        <v/>
      </c>
      <c r="J163" s="0" t="str">
        <f aca="false">IF(Input!J163="","",Input!J163)</f>
        <v/>
      </c>
      <c r="K163" s="0" t="str">
        <f aca="false">IF(Input!K163="","",Input!K163)</f>
        <v/>
      </c>
      <c r="L163" s="0" t="str">
        <f aca="false">IF(Input!L163="","",Input!L163)</f>
        <v/>
      </c>
      <c r="M163" s="0" t="str">
        <f aca="false">IF(Input!M163="","",Input!M163)</f>
        <v/>
      </c>
    </row>
    <row r="164" customFormat="false" ht="12.5" hidden="false" customHeight="false" outlineLevel="0" collapsed="false">
      <c r="A164" s="0" t="str">
        <f aca="false">IF(Input!A164="","",Input!A164)</f>
        <v/>
      </c>
      <c r="B164" s="0" t="str">
        <f aca="false">IF(Input!B164="","",Input!B164)</f>
        <v/>
      </c>
      <c r="C164" s="0" t="str">
        <f aca="false">IF(Input!C164="","",Input!C164)</f>
        <v/>
      </c>
      <c r="D164" s="0" t="str">
        <f aca="false">IF(Input!D164="","",Input!D164)</f>
        <v/>
      </c>
      <c r="E164" s="0" t="str">
        <f aca="false">IF(Input!E164="","",Input!E164)</f>
        <v/>
      </c>
      <c r="F164" s="0" t="str">
        <f aca="false">IF(Input!F164="","",Input!F164)</f>
        <v/>
      </c>
      <c r="G164" s="0" t="str">
        <f aca="false">IF(Input!G164="","",Input!G164)</f>
        <v/>
      </c>
      <c r="H164" s="0" t="str">
        <f aca="false">IF(Input!H164="","",Input!H164)</f>
        <v/>
      </c>
      <c r="I164" s="0" t="str">
        <f aca="false">IF(Input!I164="","",Input!I164)</f>
        <v/>
      </c>
      <c r="J164" s="0" t="str">
        <f aca="false">IF(Input!J164="","",Input!J164)</f>
        <v/>
      </c>
      <c r="K164" s="0" t="str">
        <f aca="false">IF(Input!K164="","",Input!K164)</f>
        <v/>
      </c>
      <c r="L164" s="0" t="str">
        <f aca="false">IF(Input!L164="","",Input!L164)</f>
        <v/>
      </c>
      <c r="M164" s="0" t="str">
        <f aca="false">IF(Input!M164="","",Input!M164)</f>
        <v/>
      </c>
    </row>
    <row r="165" customFormat="false" ht="12.5" hidden="false" customHeight="false" outlineLevel="0" collapsed="false">
      <c r="A165" s="0" t="str">
        <f aca="false">IF(Input!A165="","",Input!A165)</f>
        <v/>
      </c>
      <c r="B165" s="0" t="str">
        <f aca="false">IF(Input!B165="","",Input!B165)</f>
        <v/>
      </c>
      <c r="C165" s="0" t="str">
        <f aca="false">IF(Input!C165="","",Input!C165)</f>
        <v/>
      </c>
      <c r="D165" s="0" t="str">
        <f aca="false">IF(Input!D165="","",Input!D165)</f>
        <v/>
      </c>
      <c r="E165" s="0" t="str">
        <f aca="false">IF(Input!E165="","",Input!E165)</f>
        <v/>
      </c>
      <c r="F165" s="0" t="str">
        <f aca="false">IF(Input!F165="","",Input!F165)</f>
        <v/>
      </c>
      <c r="G165" s="0" t="str">
        <f aca="false">IF(Input!G165="","",Input!G165)</f>
        <v/>
      </c>
      <c r="H165" s="0" t="str">
        <f aca="false">IF(Input!H165="","",Input!H165)</f>
        <v/>
      </c>
      <c r="I165" s="0" t="str">
        <f aca="false">IF(Input!I165="","",Input!I165)</f>
        <v/>
      </c>
      <c r="J165" s="0" t="str">
        <f aca="false">IF(Input!J165="","",Input!J165)</f>
        <v/>
      </c>
      <c r="K165" s="0" t="str">
        <f aca="false">IF(Input!K165="","",Input!K165)</f>
        <v/>
      </c>
      <c r="L165" s="0" t="str">
        <f aca="false">IF(Input!L165="","",Input!L165)</f>
        <v/>
      </c>
      <c r="M165" s="0" t="str">
        <f aca="false">IF(Input!M165="","",Input!M165)</f>
        <v/>
      </c>
    </row>
    <row r="166" customFormat="false" ht="12.5" hidden="false" customHeight="false" outlineLevel="0" collapsed="false">
      <c r="A166" s="0" t="str">
        <f aca="false">IF(Input!A166="","",Input!A166)</f>
        <v/>
      </c>
      <c r="B166" s="0" t="str">
        <f aca="false">IF(Input!B166="","",Input!B166)</f>
        <v/>
      </c>
      <c r="C166" s="0" t="str">
        <f aca="false">IF(Input!C166="","",Input!C166)</f>
        <v/>
      </c>
      <c r="D166" s="0" t="str">
        <f aca="false">IF(Input!D166="","",Input!D166)</f>
        <v/>
      </c>
      <c r="E166" s="0" t="str">
        <f aca="false">IF(Input!E166="","",Input!E166)</f>
        <v/>
      </c>
      <c r="F166" s="0" t="str">
        <f aca="false">IF(Input!F166="","",Input!F166)</f>
        <v/>
      </c>
      <c r="G166" s="0" t="str">
        <f aca="false">IF(Input!G166="","",Input!G166)</f>
        <v/>
      </c>
      <c r="H166" s="0" t="str">
        <f aca="false">IF(Input!H166="","",Input!H166)</f>
        <v/>
      </c>
      <c r="I166" s="0" t="str">
        <f aca="false">IF(Input!I166="","",Input!I166)</f>
        <v/>
      </c>
      <c r="J166" s="0" t="str">
        <f aca="false">IF(Input!J166="","",Input!J166)</f>
        <v/>
      </c>
      <c r="K166" s="0" t="str">
        <f aca="false">IF(Input!K166="","",Input!K166)</f>
        <v/>
      </c>
      <c r="L166" s="0" t="str">
        <f aca="false">IF(Input!L166="","",Input!L166)</f>
        <v/>
      </c>
      <c r="M166" s="0" t="str">
        <f aca="false">IF(Input!M166="","",Input!M166)</f>
        <v/>
      </c>
    </row>
    <row r="167" customFormat="false" ht="12.5" hidden="false" customHeight="false" outlineLevel="0" collapsed="false">
      <c r="A167" s="0" t="str">
        <f aca="false">IF(Input!A167="","",Input!A167)</f>
        <v/>
      </c>
      <c r="B167" s="0" t="str">
        <f aca="false">IF(Input!B167="","",Input!B167)</f>
        <v/>
      </c>
      <c r="C167" s="0" t="str">
        <f aca="false">IF(Input!C167="","",Input!C167)</f>
        <v/>
      </c>
      <c r="D167" s="0" t="str">
        <f aca="false">IF(Input!D167="","",Input!D167)</f>
        <v/>
      </c>
      <c r="E167" s="0" t="str">
        <f aca="false">IF(Input!E167="","",Input!E167)</f>
        <v/>
      </c>
      <c r="F167" s="0" t="str">
        <f aca="false">IF(Input!F167="","",Input!F167)</f>
        <v/>
      </c>
      <c r="G167" s="0" t="str">
        <f aca="false">IF(Input!G167="","",Input!G167)</f>
        <v/>
      </c>
      <c r="H167" s="0" t="str">
        <f aca="false">IF(Input!H167="","",Input!H167)</f>
        <v/>
      </c>
      <c r="I167" s="0" t="str">
        <f aca="false">IF(Input!I167="","",Input!I167)</f>
        <v/>
      </c>
      <c r="J167" s="0" t="str">
        <f aca="false">IF(Input!J167="","",Input!J167)</f>
        <v/>
      </c>
      <c r="K167" s="0" t="str">
        <f aca="false">IF(Input!K167="","",Input!K167)</f>
        <v/>
      </c>
      <c r="L167" s="0" t="str">
        <f aca="false">IF(Input!L167="","",Input!L167)</f>
        <v/>
      </c>
      <c r="M167" s="0" t="str">
        <f aca="false">IF(Input!M167="","",Input!M167)</f>
        <v/>
      </c>
    </row>
    <row r="168" customFormat="false" ht="12.5" hidden="false" customHeight="false" outlineLevel="0" collapsed="false">
      <c r="A168" s="0" t="str">
        <f aca="false">IF(Input!A168="","",Input!A168)</f>
        <v/>
      </c>
      <c r="B168" s="0" t="str">
        <f aca="false">IF(Input!B168="","",Input!B168)</f>
        <v/>
      </c>
      <c r="C168" s="0" t="str">
        <f aca="false">IF(Input!C168="","",Input!C168)</f>
        <v/>
      </c>
      <c r="D168" s="0" t="str">
        <f aca="false">IF(Input!D168="","",Input!D168)</f>
        <v/>
      </c>
      <c r="E168" s="0" t="str">
        <f aca="false">IF(Input!E168="","",Input!E168)</f>
        <v/>
      </c>
      <c r="F168" s="0" t="str">
        <f aca="false">IF(Input!F168="","",Input!F168)</f>
        <v/>
      </c>
      <c r="G168" s="0" t="str">
        <f aca="false">IF(Input!G168="","",Input!G168)</f>
        <v/>
      </c>
      <c r="H168" s="0" t="str">
        <f aca="false">IF(Input!H168="","",Input!H168)</f>
        <v/>
      </c>
      <c r="I168" s="0" t="str">
        <f aca="false">IF(Input!I168="","",Input!I168)</f>
        <v/>
      </c>
      <c r="J168" s="0" t="str">
        <f aca="false">IF(Input!J168="","",Input!J168)</f>
        <v/>
      </c>
      <c r="K168" s="0" t="str">
        <f aca="false">IF(Input!K168="","",Input!K168)</f>
        <v/>
      </c>
      <c r="L168" s="0" t="str">
        <f aca="false">IF(Input!L168="","",Input!L168)</f>
        <v/>
      </c>
      <c r="M168" s="0" t="str">
        <f aca="false">IF(Input!M168="","",Input!M168)</f>
        <v/>
      </c>
    </row>
    <row r="169" customFormat="false" ht="12.5" hidden="false" customHeight="false" outlineLevel="0" collapsed="false">
      <c r="A169" s="0" t="str">
        <f aca="false">IF(Input!A169="","",Input!A169)</f>
        <v/>
      </c>
      <c r="B169" s="0" t="str">
        <f aca="false">IF(Input!B169="","",Input!B169)</f>
        <v/>
      </c>
      <c r="C169" s="0" t="str">
        <f aca="false">IF(Input!C169="","",Input!C169)</f>
        <v/>
      </c>
      <c r="D169" s="0" t="str">
        <f aca="false">IF(Input!D169="","",Input!D169)</f>
        <v/>
      </c>
      <c r="E169" s="0" t="str">
        <f aca="false">IF(Input!E169="","",Input!E169)</f>
        <v/>
      </c>
      <c r="F169" s="0" t="str">
        <f aca="false">IF(Input!F169="","",Input!F169)</f>
        <v/>
      </c>
      <c r="G169" s="0" t="str">
        <f aca="false">IF(Input!G169="","",Input!G169)</f>
        <v/>
      </c>
      <c r="H169" s="0" t="str">
        <f aca="false">IF(Input!H169="","",Input!H169)</f>
        <v/>
      </c>
      <c r="I169" s="0" t="str">
        <f aca="false">IF(Input!I169="","",Input!I169)</f>
        <v/>
      </c>
      <c r="J169" s="0" t="str">
        <f aca="false">IF(Input!J169="","",Input!J169)</f>
        <v/>
      </c>
      <c r="K169" s="0" t="str">
        <f aca="false">IF(Input!K169="","",Input!K169)</f>
        <v/>
      </c>
      <c r="L169" s="0" t="str">
        <f aca="false">IF(Input!L169="","",Input!L169)</f>
        <v/>
      </c>
      <c r="M169" s="0" t="str">
        <f aca="false">IF(Input!M169="","",Input!M169)</f>
        <v/>
      </c>
    </row>
    <row r="170" customFormat="false" ht="12.5" hidden="false" customHeight="false" outlineLevel="0" collapsed="false">
      <c r="A170" s="0" t="str">
        <f aca="false">IF(Input!A170="","",Input!A170)</f>
        <v/>
      </c>
      <c r="B170" s="0" t="str">
        <f aca="false">IF(Input!B170="","",Input!B170)</f>
        <v/>
      </c>
      <c r="C170" s="0" t="str">
        <f aca="false">IF(Input!C170="","",Input!C170)</f>
        <v/>
      </c>
      <c r="D170" s="0" t="str">
        <f aca="false">IF(Input!D170="","",Input!D170)</f>
        <v/>
      </c>
      <c r="E170" s="0" t="str">
        <f aca="false">IF(Input!E170="","",Input!E170)</f>
        <v/>
      </c>
      <c r="F170" s="0" t="str">
        <f aca="false">IF(Input!F170="","",Input!F170)</f>
        <v/>
      </c>
      <c r="G170" s="0" t="str">
        <f aca="false">IF(Input!G170="","",Input!G170)</f>
        <v/>
      </c>
      <c r="H170" s="0" t="str">
        <f aca="false">IF(Input!H170="","",Input!H170)</f>
        <v/>
      </c>
      <c r="I170" s="0" t="str">
        <f aca="false">IF(Input!I170="","",Input!I170)</f>
        <v/>
      </c>
      <c r="J170" s="0" t="str">
        <f aca="false">IF(Input!J170="","",Input!J170)</f>
        <v/>
      </c>
      <c r="K170" s="0" t="str">
        <f aca="false">IF(Input!K170="","",Input!K170)</f>
        <v/>
      </c>
      <c r="L170" s="0" t="str">
        <f aca="false">IF(Input!L170="","",Input!L170)</f>
        <v/>
      </c>
      <c r="M170" s="0" t="str">
        <f aca="false">IF(Input!M170="","",Input!M170)</f>
        <v/>
      </c>
    </row>
    <row r="171" customFormat="false" ht="12.5" hidden="false" customHeight="false" outlineLevel="0" collapsed="false">
      <c r="A171" s="0" t="str">
        <f aca="false">IF(Input!A171="","",Input!A171)</f>
        <v/>
      </c>
      <c r="B171" s="0" t="str">
        <f aca="false">IF(Input!B171="","",Input!B171)</f>
        <v/>
      </c>
      <c r="C171" s="0" t="str">
        <f aca="false">IF(Input!C171="","",Input!C171)</f>
        <v/>
      </c>
      <c r="D171" s="0" t="str">
        <f aca="false">IF(Input!D171="","",Input!D171)</f>
        <v/>
      </c>
      <c r="E171" s="0" t="str">
        <f aca="false">IF(Input!E171="","",Input!E171)</f>
        <v/>
      </c>
      <c r="F171" s="0" t="str">
        <f aca="false">IF(Input!F171="","",Input!F171)</f>
        <v/>
      </c>
      <c r="G171" s="0" t="str">
        <f aca="false">IF(Input!G171="","",Input!G171)</f>
        <v/>
      </c>
      <c r="H171" s="0" t="str">
        <f aca="false">IF(Input!H171="","",Input!H171)</f>
        <v/>
      </c>
      <c r="I171" s="0" t="str">
        <f aca="false">IF(Input!I171="","",Input!I171)</f>
        <v/>
      </c>
      <c r="J171" s="0" t="str">
        <f aca="false">IF(Input!J171="","",Input!J171)</f>
        <v/>
      </c>
      <c r="K171" s="0" t="str">
        <f aca="false">IF(Input!K171="","",Input!K171)</f>
        <v/>
      </c>
      <c r="L171" s="0" t="str">
        <f aca="false">IF(Input!L171="","",Input!L171)</f>
        <v/>
      </c>
      <c r="M171" s="0" t="str">
        <f aca="false">IF(Input!M171="","",Input!M171)</f>
        <v/>
      </c>
    </row>
    <row r="172" customFormat="false" ht="12.5" hidden="false" customHeight="false" outlineLevel="0" collapsed="false">
      <c r="A172" s="0" t="str">
        <f aca="false">IF(Input!A172="","",Input!A172)</f>
        <v/>
      </c>
      <c r="B172" s="0" t="str">
        <f aca="false">IF(Input!B172="","",Input!B172)</f>
        <v/>
      </c>
      <c r="C172" s="0" t="str">
        <f aca="false">IF(Input!C172="","",Input!C172)</f>
        <v/>
      </c>
      <c r="D172" s="0" t="str">
        <f aca="false">IF(Input!D172="","",Input!D172)</f>
        <v/>
      </c>
      <c r="E172" s="0" t="str">
        <f aca="false">IF(Input!E172="","",Input!E172)</f>
        <v/>
      </c>
      <c r="F172" s="0" t="str">
        <f aca="false">IF(Input!F172="","",Input!F172)</f>
        <v/>
      </c>
      <c r="G172" s="0" t="str">
        <f aca="false">IF(Input!G172="","",Input!G172)</f>
        <v/>
      </c>
      <c r="H172" s="0" t="str">
        <f aca="false">IF(Input!H172="","",Input!H172)</f>
        <v/>
      </c>
      <c r="I172" s="0" t="str">
        <f aca="false">IF(Input!I172="","",Input!I172)</f>
        <v/>
      </c>
      <c r="J172" s="0" t="str">
        <f aca="false">IF(Input!J172="","",Input!J172)</f>
        <v/>
      </c>
      <c r="K172" s="0" t="str">
        <f aca="false">IF(Input!K172="","",Input!K172)</f>
        <v/>
      </c>
      <c r="L172" s="0" t="str">
        <f aca="false">IF(Input!L172="","",Input!L172)</f>
        <v/>
      </c>
      <c r="M172" s="0" t="str">
        <f aca="false">IF(Input!M172="","",Input!M172)</f>
        <v/>
      </c>
    </row>
    <row r="173" customFormat="false" ht="12.5" hidden="false" customHeight="false" outlineLevel="0" collapsed="false">
      <c r="A173" s="0" t="str">
        <f aca="false">IF(Input!A173="","",Input!A173)</f>
        <v/>
      </c>
      <c r="B173" s="0" t="str">
        <f aca="false">IF(Input!B173="","",Input!B173)</f>
        <v/>
      </c>
      <c r="C173" s="0" t="str">
        <f aca="false">IF(Input!C173="","",Input!C173)</f>
        <v/>
      </c>
      <c r="D173" s="0" t="str">
        <f aca="false">IF(Input!D173="","",Input!D173)</f>
        <v/>
      </c>
      <c r="E173" s="0" t="str">
        <f aca="false">IF(Input!E173="","",Input!E173)</f>
        <v/>
      </c>
      <c r="F173" s="0" t="str">
        <f aca="false">IF(Input!F173="","",Input!F173)</f>
        <v/>
      </c>
      <c r="G173" s="0" t="str">
        <f aca="false">IF(Input!G173="","",Input!G173)</f>
        <v/>
      </c>
      <c r="H173" s="0" t="str">
        <f aca="false">IF(Input!H173="","",Input!H173)</f>
        <v/>
      </c>
      <c r="I173" s="0" t="str">
        <f aca="false">IF(Input!I173="","",Input!I173)</f>
        <v/>
      </c>
      <c r="J173" s="0" t="str">
        <f aca="false">IF(Input!J173="","",Input!J173)</f>
        <v/>
      </c>
      <c r="K173" s="0" t="str">
        <f aca="false">IF(Input!K173="","",Input!K173)</f>
        <v/>
      </c>
      <c r="L173" s="0" t="str">
        <f aca="false">IF(Input!L173="","",Input!L173)</f>
        <v/>
      </c>
      <c r="M173" s="0" t="str">
        <f aca="false">IF(Input!M173="","",Input!M173)</f>
        <v/>
      </c>
    </row>
    <row r="174" customFormat="false" ht="12.5" hidden="false" customHeight="false" outlineLevel="0" collapsed="false">
      <c r="A174" s="0" t="str">
        <f aca="false">IF(Input!A174="","",Input!A174)</f>
        <v/>
      </c>
      <c r="B174" s="0" t="str">
        <f aca="false">IF(Input!B174="","",Input!B174)</f>
        <v/>
      </c>
      <c r="C174" s="0" t="str">
        <f aca="false">IF(Input!C174="","",Input!C174)</f>
        <v/>
      </c>
      <c r="D174" s="0" t="str">
        <f aca="false">IF(Input!D174="","",Input!D174)</f>
        <v/>
      </c>
      <c r="E174" s="0" t="str">
        <f aca="false">IF(Input!E174="","",Input!E174)</f>
        <v/>
      </c>
      <c r="F174" s="0" t="str">
        <f aca="false">IF(Input!F174="","",Input!F174)</f>
        <v/>
      </c>
      <c r="G174" s="0" t="str">
        <f aca="false">IF(Input!G174="","",Input!G174)</f>
        <v/>
      </c>
      <c r="H174" s="0" t="str">
        <f aca="false">IF(Input!H174="","",Input!H174)</f>
        <v/>
      </c>
      <c r="I174" s="0" t="str">
        <f aca="false">IF(Input!I174="","",Input!I174)</f>
        <v/>
      </c>
      <c r="J174" s="0" t="str">
        <f aca="false">IF(Input!J174="","",Input!J174)</f>
        <v/>
      </c>
      <c r="K174" s="0" t="str">
        <f aca="false">IF(Input!K174="","",Input!K174)</f>
        <v/>
      </c>
      <c r="L174" s="0" t="str">
        <f aca="false">IF(Input!L174="","",Input!L174)</f>
        <v/>
      </c>
      <c r="M174" s="0" t="str">
        <f aca="false">IF(Input!M174="","",Input!M174)</f>
        <v/>
      </c>
    </row>
    <row r="175" customFormat="false" ht="12.5" hidden="false" customHeight="false" outlineLevel="0" collapsed="false">
      <c r="A175" s="0" t="str">
        <f aca="false">IF(Input!A175="","",Input!A175)</f>
        <v/>
      </c>
      <c r="B175" s="0" t="str">
        <f aca="false">IF(Input!B175="","",Input!B175)</f>
        <v/>
      </c>
      <c r="C175" s="0" t="str">
        <f aca="false">IF(Input!C175="","",Input!C175)</f>
        <v/>
      </c>
      <c r="D175" s="0" t="str">
        <f aca="false">IF(Input!D175="","",Input!D175)</f>
        <v/>
      </c>
      <c r="E175" s="0" t="str">
        <f aca="false">IF(Input!E175="","",Input!E175)</f>
        <v/>
      </c>
      <c r="F175" s="0" t="str">
        <f aca="false">IF(Input!F175="","",Input!F175)</f>
        <v/>
      </c>
      <c r="G175" s="0" t="str">
        <f aca="false">IF(Input!G175="","",Input!G175)</f>
        <v/>
      </c>
      <c r="H175" s="0" t="str">
        <f aca="false">IF(Input!H175="","",Input!H175)</f>
        <v/>
      </c>
      <c r="I175" s="0" t="str">
        <f aca="false">IF(Input!I175="","",Input!I175)</f>
        <v/>
      </c>
      <c r="J175" s="0" t="str">
        <f aca="false">IF(Input!J175="","",Input!J175)</f>
        <v/>
      </c>
      <c r="K175" s="0" t="str">
        <f aca="false">IF(Input!K175="","",Input!K175)</f>
        <v/>
      </c>
      <c r="L175" s="0" t="str">
        <f aca="false">IF(Input!L175="","",Input!L175)</f>
        <v/>
      </c>
      <c r="M175" s="0" t="str">
        <f aca="false">IF(Input!M175="","",Input!M175)</f>
        <v/>
      </c>
    </row>
    <row r="176" customFormat="false" ht="12.5" hidden="false" customHeight="false" outlineLevel="0" collapsed="false">
      <c r="A176" s="0" t="str">
        <f aca="false">IF(Input!A176="","",Input!A176)</f>
        <v/>
      </c>
      <c r="B176" s="0" t="str">
        <f aca="false">IF(Input!B176="","",Input!B176)</f>
        <v/>
      </c>
      <c r="C176" s="0" t="str">
        <f aca="false">IF(Input!C176="","",Input!C176)</f>
        <v/>
      </c>
      <c r="D176" s="0" t="str">
        <f aca="false">IF(Input!D176="","",Input!D176)</f>
        <v/>
      </c>
      <c r="E176" s="0" t="str">
        <f aca="false">IF(Input!E176="","",Input!E176)</f>
        <v/>
      </c>
      <c r="F176" s="0" t="str">
        <f aca="false">IF(Input!F176="","",Input!F176)</f>
        <v/>
      </c>
      <c r="G176" s="0" t="str">
        <f aca="false">IF(Input!G176="","",Input!G176)</f>
        <v/>
      </c>
      <c r="H176" s="0" t="str">
        <f aca="false">IF(Input!H176="","",Input!H176)</f>
        <v/>
      </c>
      <c r="I176" s="0" t="str">
        <f aca="false">IF(Input!I176="","",Input!I176)</f>
        <v/>
      </c>
      <c r="J176" s="0" t="str">
        <f aca="false">IF(Input!J176="","",Input!J176)</f>
        <v/>
      </c>
      <c r="K176" s="0" t="str">
        <f aca="false">IF(Input!K176="","",Input!K176)</f>
        <v/>
      </c>
      <c r="L176" s="0" t="str">
        <f aca="false">IF(Input!L176="","",Input!L176)</f>
        <v/>
      </c>
      <c r="M176" s="0" t="str">
        <f aca="false">IF(Input!M176="","",Input!M176)</f>
        <v/>
      </c>
    </row>
    <row r="177" customFormat="false" ht="12.5" hidden="false" customHeight="false" outlineLevel="0" collapsed="false">
      <c r="A177" s="0" t="str">
        <f aca="false">IF(Input!A177="","",Input!A177)</f>
        <v/>
      </c>
      <c r="B177" s="0" t="str">
        <f aca="false">IF(Input!B177="","",Input!B177)</f>
        <v/>
      </c>
      <c r="C177" s="0" t="str">
        <f aca="false">IF(Input!C177="","",Input!C177)</f>
        <v/>
      </c>
      <c r="D177" s="0" t="str">
        <f aca="false">IF(Input!D177="","",Input!D177)</f>
        <v/>
      </c>
      <c r="E177" s="0" t="str">
        <f aca="false">IF(Input!E177="","",Input!E177)</f>
        <v/>
      </c>
      <c r="F177" s="0" t="str">
        <f aca="false">IF(Input!F177="","",Input!F177)</f>
        <v/>
      </c>
      <c r="G177" s="0" t="str">
        <f aca="false">IF(Input!G177="","",Input!G177)</f>
        <v/>
      </c>
      <c r="H177" s="0" t="str">
        <f aca="false">IF(Input!H177="","",Input!H177)</f>
        <v/>
      </c>
      <c r="I177" s="0" t="str">
        <f aca="false">IF(Input!I177="","",Input!I177)</f>
        <v/>
      </c>
      <c r="J177" s="0" t="str">
        <f aca="false">IF(Input!J177="","",Input!J177)</f>
        <v/>
      </c>
      <c r="K177" s="0" t="str">
        <f aca="false">IF(Input!K177="","",Input!K177)</f>
        <v/>
      </c>
      <c r="L177" s="0" t="str">
        <f aca="false">IF(Input!L177="","",Input!L177)</f>
        <v/>
      </c>
      <c r="M177" s="0" t="str">
        <f aca="false">IF(Input!M177="","",Input!M177)</f>
        <v/>
      </c>
    </row>
    <row r="178" customFormat="false" ht="12.5" hidden="false" customHeight="false" outlineLevel="0" collapsed="false">
      <c r="A178" s="0" t="str">
        <f aca="false">IF(Input!A178="","",Input!A178)</f>
        <v/>
      </c>
      <c r="B178" s="0" t="str">
        <f aca="false">IF(Input!B178="","",Input!B178)</f>
        <v/>
      </c>
      <c r="C178" s="0" t="str">
        <f aca="false">IF(Input!C178="","",Input!C178)</f>
        <v/>
      </c>
      <c r="D178" s="0" t="str">
        <f aca="false">IF(Input!D178="","",Input!D178)</f>
        <v/>
      </c>
      <c r="E178" s="0" t="str">
        <f aca="false">IF(Input!E178="","",Input!E178)</f>
        <v/>
      </c>
      <c r="F178" s="0" t="str">
        <f aca="false">IF(Input!F178="","",Input!F178)</f>
        <v/>
      </c>
      <c r="G178" s="0" t="str">
        <f aca="false">IF(Input!G178="","",Input!G178)</f>
        <v/>
      </c>
      <c r="H178" s="0" t="str">
        <f aca="false">IF(Input!H178="","",Input!H178)</f>
        <v/>
      </c>
      <c r="I178" s="0" t="str">
        <f aca="false">IF(Input!I178="","",Input!I178)</f>
        <v/>
      </c>
      <c r="J178" s="0" t="str">
        <f aca="false">IF(Input!J178="","",Input!J178)</f>
        <v/>
      </c>
      <c r="K178" s="0" t="str">
        <f aca="false">IF(Input!K178="","",Input!K178)</f>
        <v/>
      </c>
      <c r="L178" s="0" t="str">
        <f aca="false">IF(Input!L178="","",Input!L178)</f>
        <v/>
      </c>
      <c r="M178" s="0" t="str">
        <f aca="false">IF(Input!M178="","",Input!M178)</f>
        <v/>
      </c>
    </row>
    <row r="179" customFormat="false" ht="12.5" hidden="false" customHeight="false" outlineLevel="0" collapsed="false">
      <c r="A179" s="0" t="str">
        <f aca="false">IF(Input!A179="","",Input!A179)</f>
        <v/>
      </c>
      <c r="B179" s="0" t="str">
        <f aca="false">IF(Input!B179="","",Input!B179)</f>
        <v/>
      </c>
      <c r="C179" s="0" t="str">
        <f aca="false">IF(Input!C179="","",Input!C179)</f>
        <v/>
      </c>
      <c r="D179" s="0" t="str">
        <f aca="false">IF(Input!D179="","",Input!D179)</f>
        <v/>
      </c>
      <c r="E179" s="0" t="str">
        <f aca="false">IF(Input!E179="","",Input!E179)</f>
        <v/>
      </c>
      <c r="F179" s="0" t="str">
        <f aca="false">IF(Input!F179="","",Input!F179)</f>
        <v/>
      </c>
      <c r="G179" s="0" t="str">
        <f aca="false">IF(Input!G179="","",Input!G179)</f>
        <v/>
      </c>
      <c r="H179" s="0" t="str">
        <f aca="false">IF(Input!H179="","",Input!H179)</f>
        <v/>
      </c>
      <c r="I179" s="0" t="str">
        <f aca="false">IF(Input!I179="","",Input!I179)</f>
        <v/>
      </c>
      <c r="J179" s="0" t="str">
        <f aca="false">IF(Input!J179="","",Input!J179)</f>
        <v/>
      </c>
      <c r="K179" s="0" t="str">
        <f aca="false">IF(Input!K179="","",Input!K179)</f>
        <v/>
      </c>
      <c r="L179" s="0" t="str">
        <f aca="false">IF(Input!L179="","",Input!L179)</f>
        <v/>
      </c>
      <c r="M179" s="0" t="str">
        <f aca="false">IF(Input!M179="","",Input!M179)</f>
        <v/>
      </c>
    </row>
    <row r="180" customFormat="false" ht="12.5" hidden="false" customHeight="false" outlineLevel="0" collapsed="false">
      <c r="A180" s="0" t="str">
        <f aca="false">IF(Input!A180="","",Input!A180)</f>
        <v/>
      </c>
      <c r="B180" s="0" t="str">
        <f aca="false">IF(Input!B180="","",Input!B180)</f>
        <v/>
      </c>
      <c r="C180" s="0" t="str">
        <f aca="false">IF(Input!C180="","",Input!C180)</f>
        <v/>
      </c>
      <c r="D180" s="0" t="str">
        <f aca="false">IF(Input!D180="","",Input!D180)</f>
        <v/>
      </c>
      <c r="E180" s="0" t="str">
        <f aca="false">IF(Input!E180="","",Input!E180)</f>
        <v/>
      </c>
      <c r="F180" s="0" t="str">
        <f aca="false">IF(Input!F180="","",Input!F180)</f>
        <v/>
      </c>
      <c r="G180" s="0" t="str">
        <f aca="false">IF(Input!G180="","",Input!G180)</f>
        <v/>
      </c>
      <c r="H180" s="0" t="str">
        <f aca="false">IF(Input!H180="","",Input!H180)</f>
        <v/>
      </c>
      <c r="I180" s="0" t="str">
        <f aca="false">IF(Input!I180="","",Input!I180)</f>
        <v/>
      </c>
      <c r="J180" s="0" t="str">
        <f aca="false">IF(Input!J180="","",Input!J180)</f>
        <v/>
      </c>
      <c r="K180" s="0" t="str">
        <f aca="false">IF(Input!K180="","",Input!K180)</f>
        <v/>
      </c>
      <c r="L180" s="0" t="str">
        <f aca="false">IF(Input!L180="","",Input!L180)</f>
        <v/>
      </c>
      <c r="M180" s="0" t="str">
        <f aca="false">IF(Input!M180="","",Input!M180)</f>
        <v/>
      </c>
    </row>
    <row r="181" customFormat="false" ht="12.5" hidden="false" customHeight="false" outlineLevel="0" collapsed="false">
      <c r="A181" s="0" t="str">
        <f aca="false">IF(Input!A181="","",Input!A181)</f>
        <v/>
      </c>
      <c r="B181" s="0" t="str">
        <f aca="false">IF(Input!B181="","",Input!B181)</f>
        <v/>
      </c>
      <c r="C181" s="0" t="str">
        <f aca="false">IF(Input!C181="","",Input!C181)</f>
        <v/>
      </c>
      <c r="D181" s="0" t="str">
        <f aca="false">IF(Input!D181="","",Input!D181)</f>
        <v/>
      </c>
      <c r="E181" s="0" t="str">
        <f aca="false">IF(Input!E181="","",Input!E181)</f>
        <v/>
      </c>
      <c r="F181" s="0" t="str">
        <f aca="false">IF(Input!F181="","",Input!F181)</f>
        <v/>
      </c>
      <c r="G181" s="0" t="str">
        <f aca="false">IF(Input!G181="","",Input!G181)</f>
        <v/>
      </c>
      <c r="H181" s="0" t="str">
        <f aca="false">IF(Input!H181="","",Input!H181)</f>
        <v/>
      </c>
      <c r="I181" s="0" t="str">
        <f aca="false">IF(Input!I181="","",Input!I181)</f>
        <v/>
      </c>
      <c r="J181" s="0" t="str">
        <f aca="false">IF(Input!J181="","",Input!J181)</f>
        <v/>
      </c>
      <c r="K181" s="0" t="str">
        <f aca="false">IF(Input!K181="","",Input!K181)</f>
        <v/>
      </c>
      <c r="L181" s="0" t="str">
        <f aca="false">IF(Input!L181="","",Input!L181)</f>
        <v/>
      </c>
      <c r="M181" s="0" t="str">
        <f aca="false">IF(Input!M181="","",Input!M181)</f>
        <v/>
      </c>
    </row>
    <row r="182" customFormat="false" ht="12.5" hidden="false" customHeight="false" outlineLevel="0" collapsed="false">
      <c r="A182" s="0" t="str">
        <f aca="false">IF(Input!A182="","",Input!A182)</f>
        <v/>
      </c>
      <c r="B182" s="0" t="str">
        <f aca="false">IF(Input!B182="","",Input!B182)</f>
        <v/>
      </c>
      <c r="C182" s="0" t="str">
        <f aca="false">IF(Input!C182="","",Input!C182)</f>
        <v/>
      </c>
      <c r="D182" s="0" t="str">
        <f aca="false">IF(Input!D182="","",Input!D182)</f>
        <v/>
      </c>
      <c r="E182" s="0" t="str">
        <f aca="false">IF(Input!E182="","",Input!E182)</f>
        <v/>
      </c>
      <c r="F182" s="0" t="str">
        <f aca="false">IF(Input!F182="","",Input!F182)</f>
        <v/>
      </c>
      <c r="G182" s="0" t="str">
        <f aca="false">IF(Input!G182="","",Input!G182)</f>
        <v/>
      </c>
      <c r="H182" s="0" t="str">
        <f aca="false">IF(Input!H182="","",Input!H182)</f>
        <v/>
      </c>
      <c r="I182" s="0" t="str">
        <f aca="false">IF(Input!I182="","",Input!I182)</f>
        <v/>
      </c>
      <c r="J182" s="0" t="str">
        <f aca="false">IF(Input!J182="","",Input!J182)</f>
        <v/>
      </c>
      <c r="K182" s="0" t="str">
        <f aca="false">IF(Input!K182="","",Input!K182)</f>
        <v/>
      </c>
      <c r="L182" s="0" t="str">
        <f aca="false">IF(Input!L182="","",Input!L182)</f>
        <v/>
      </c>
      <c r="M182" s="0" t="str">
        <f aca="false">IF(Input!M182="","",Input!M182)</f>
        <v/>
      </c>
    </row>
    <row r="183" customFormat="false" ht="12.5" hidden="false" customHeight="false" outlineLevel="0" collapsed="false">
      <c r="A183" s="0" t="str">
        <f aca="false">IF(Input!A183="","",Input!A183)</f>
        <v/>
      </c>
      <c r="B183" s="0" t="str">
        <f aca="false">IF(Input!B183="","",Input!B183)</f>
        <v/>
      </c>
      <c r="C183" s="0" t="str">
        <f aca="false">IF(Input!C183="","",Input!C183)</f>
        <v/>
      </c>
      <c r="D183" s="0" t="str">
        <f aca="false">IF(Input!D183="","",Input!D183)</f>
        <v/>
      </c>
      <c r="E183" s="0" t="str">
        <f aca="false">IF(Input!E183="","",Input!E183)</f>
        <v/>
      </c>
      <c r="F183" s="0" t="str">
        <f aca="false">IF(Input!F183="","",Input!F183)</f>
        <v/>
      </c>
      <c r="G183" s="0" t="str">
        <f aca="false">IF(Input!G183="","",Input!G183)</f>
        <v/>
      </c>
      <c r="H183" s="0" t="str">
        <f aca="false">IF(Input!H183="","",Input!H183)</f>
        <v/>
      </c>
      <c r="I183" s="0" t="str">
        <f aca="false">IF(Input!I183="","",Input!I183)</f>
        <v/>
      </c>
      <c r="J183" s="0" t="str">
        <f aca="false">IF(Input!J183="","",Input!J183)</f>
        <v/>
      </c>
      <c r="K183" s="0" t="str">
        <f aca="false">IF(Input!K183="","",Input!K183)</f>
        <v/>
      </c>
      <c r="L183" s="0" t="str">
        <f aca="false">IF(Input!L183="","",Input!L183)</f>
        <v/>
      </c>
      <c r="M183" s="0" t="str">
        <f aca="false">IF(Input!M183="","",Input!M183)</f>
        <v/>
      </c>
    </row>
    <row r="184" customFormat="false" ht="12.5" hidden="false" customHeight="false" outlineLevel="0" collapsed="false">
      <c r="A184" s="0" t="str">
        <f aca="false">IF(Input!A184="","",Input!A184)</f>
        <v/>
      </c>
      <c r="B184" s="0" t="str">
        <f aca="false">IF(Input!B184="","",Input!B184)</f>
        <v/>
      </c>
      <c r="C184" s="0" t="str">
        <f aca="false">IF(Input!C184="","",Input!C184)</f>
        <v/>
      </c>
      <c r="D184" s="0" t="str">
        <f aca="false">IF(Input!D184="","",Input!D184)</f>
        <v/>
      </c>
      <c r="E184" s="0" t="str">
        <f aca="false">IF(Input!E184="","",Input!E184)</f>
        <v/>
      </c>
      <c r="F184" s="0" t="str">
        <f aca="false">IF(Input!F184="","",Input!F184)</f>
        <v/>
      </c>
      <c r="G184" s="0" t="str">
        <f aca="false">IF(Input!G184="","",Input!G184)</f>
        <v/>
      </c>
      <c r="H184" s="0" t="str">
        <f aca="false">IF(Input!H184="","",Input!H184)</f>
        <v/>
      </c>
      <c r="I184" s="0" t="str">
        <f aca="false">IF(Input!I184="","",Input!I184)</f>
        <v/>
      </c>
      <c r="J184" s="0" t="str">
        <f aca="false">IF(Input!J184="","",Input!J184)</f>
        <v/>
      </c>
      <c r="K184" s="0" t="str">
        <f aca="false">IF(Input!K184="","",Input!K184)</f>
        <v/>
      </c>
      <c r="L184" s="0" t="str">
        <f aca="false">IF(Input!L184="","",Input!L184)</f>
        <v/>
      </c>
      <c r="M184" s="0" t="str">
        <f aca="false">IF(Input!M184="","",Input!M184)</f>
        <v/>
      </c>
    </row>
    <row r="185" customFormat="false" ht="12.5" hidden="false" customHeight="false" outlineLevel="0" collapsed="false">
      <c r="A185" s="0" t="str">
        <f aca="false">IF(Input!A185="","",Input!A185)</f>
        <v/>
      </c>
      <c r="B185" s="0" t="str">
        <f aca="false">IF(Input!B185="","",Input!B185)</f>
        <v/>
      </c>
      <c r="C185" s="0" t="str">
        <f aca="false">IF(Input!C185="","",Input!C185)</f>
        <v/>
      </c>
      <c r="D185" s="0" t="str">
        <f aca="false">IF(Input!D185="","",Input!D185)</f>
        <v/>
      </c>
      <c r="E185" s="0" t="str">
        <f aca="false">IF(Input!E185="","",Input!E185)</f>
        <v/>
      </c>
      <c r="F185" s="0" t="str">
        <f aca="false">IF(Input!F185="","",Input!F185)</f>
        <v/>
      </c>
      <c r="G185" s="0" t="str">
        <f aca="false">IF(Input!G185="","",Input!G185)</f>
        <v/>
      </c>
      <c r="H185" s="0" t="str">
        <f aca="false">IF(Input!H185="","",Input!H185)</f>
        <v/>
      </c>
      <c r="I185" s="0" t="str">
        <f aca="false">IF(Input!I185="","",Input!I185)</f>
        <v/>
      </c>
      <c r="J185" s="0" t="str">
        <f aca="false">IF(Input!J185="","",Input!J185)</f>
        <v/>
      </c>
      <c r="K185" s="0" t="str">
        <f aca="false">IF(Input!K185="","",Input!K185)</f>
        <v/>
      </c>
      <c r="L185" s="0" t="str">
        <f aca="false">IF(Input!L185="","",Input!L185)</f>
        <v/>
      </c>
      <c r="M185" s="0" t="str">
        <f aca="false">IF(Input!M185="","",Input!M185)</f>
        <v/>
      </c>
    </row>
    <row r="186" customFormat="false" ht="12.5" hidden="false" customHeight="false" outlineLevel="0" collapsed="false">
      <c r="A186" s="0" t="str">
        <f aca="false">IF(Input!A186="","",Input!A186)</f>
        <v/>
      </c>
      <c r="B186" s="0" t="str">
        <f aca="false">IF(Input!B186="","",Input!B186)</f>
        <v/>
      </c>
      <c r="C186" s="0" t="str">
        <f aca="false">IF(Input!C186="","",Input!C186)</f>
        <v/>
      </c>
      <c r="D186" s="0" t="str">
        <f aca="false">IF(Input!D186="","",Input!D186)</f>
        <v/>
      </c>
      <c r="E186" s="0" t="str">
        <f aca="false">IF(Input!E186="","",Input!E186)</f>
        <v/>
      </c>
      <c r="F186" s="0" t="str">
        <f aca="false">IF(Input!F186="","",Input!F186)</f>
        <v/>
      </c>
      <c r="G186" s="0" t="str">
        <f aca="false">IF(Input!G186="","",Input!G186)</f>
        <v/>
      </c>
      <c r="H186" s="0" t="str">
        <f aca="false">IF(Input!H186="","",Input!H186)</f>
        <v/>
      </c>
      <c r="I186" s="0" t="str">
        <f aca="false">IF(Input!I186="","",Input!I186)</f>
        <v/>
      </c>
      <c r="J186" s="0" t="str">
        <f aca="false">IF(Input!J186="","",Input!J186)</f>
        <v/>
      </c>
      <c r="K186" s="0" t="str">
        <f aca="false">IF(Input!K186="","",Input!K186)</f>
        <v/>
      </c>
      <c r="L186" s="0" t="str">
        <f aca="false">IF(Input!L186="","",Input!L186)</f>
        <v/>
      </c>
      <c r="M186" s="0" t="str">
        <f aca="false">IF(Input!M186="","",Input!M186)</f>
        <v/>
      </c>
    </row>
    <row r="187" customFormat="false" ht="12.5" hidden="false" customHeight="false" outlineLevel="0" collapsed="false">
      <c r="A187" s="0" t="str">
        <f aca="false">IF(Input!A187="","",Input!A187)</f>
        <v/>
      </c>
      <c r="B187" s="0" t="str">
        <f aca="false">IF(Input!B187="","",Input!B187)</f>
        <v/>
      </c>
      <c r="C187" s="0" t="str">
        <f aca="false">IF(Input!C187="","",Input!C187)</f>
        <v/>
      </c>
      <c r="D187" s="0" t="str">
        <f aca="false">IF(Input!D187="","",Input!D187)</f>
        <v/>
      </c>
      <c r="E187" s="0" t="str">
        <f aca="false">IF(Input!E187="","",Input!E187)</f>
        <v/>
      </c>
      <c r="F187" s="0" t="str">
        <f aca="false">IF(Input!F187="","",Input!F187)</f>
        <v/>
      </c>
      <c r="G187" s="0" t="str">
        <f aca="false">IF(Input!G187="","",Input!G187)</f>
        <v/>
      </c>
      <c r="H187" s="0" t="str">
        <f aca="false">IF(Input!H187="","",Input!H187)</f>
        <v/>
      </c>
      <c r="I187" s="0" t="str">
        <f aca="false">IF(Input!I187="","",Input!I187)</f>
        <v/>
      </c>
      <c r="J187" s="0" t="str">
        <f aca="false">IF(Input!J187="","",Input!J187)</f>
        <v/>
      </c>
      <c r="K187" s="0" t="str">
        <f aca="false">IF(Input!K187="","",Input!K187)</f>
        <v/>
      </c>
      <c r="L187" s="0" t="str">
        <f aca="false">IF(Input!L187="","",Input!L187)</f>
        <v/>
      </c>
      <c r="M187" s="0" t="str">
        <f aca="false">IF(Input!M187="","",Input!M187)</f>
        <v/>
      </c>
    </row>
    <row r="188" customFormat="false" ht="12.5" hidden="false" customHeight="false" outlineLevel="0" collapsed="false">
      <c r="A188" s="0" t="str">
        <f aca="false">IF(Input!A188="","",Input!A188)</f>
        <v/>
      </c>
      <c r="B188" s="0" t="str">
        <f aca="false">IF(Input!B188="","",Input!B188)</f>
        <v/>
      </c>
      <c r="C188" s="0" t="str">
        <f aca="false">IF(Input!C188="","",Input!C188)</f>
        <v/>
      </c>
      <c r="D188" s="0" t="str">
        <f aca="false">IF(Input!D188="","",Input!D188)</f>
        <v/>
      </c>
      <c r="E188" s="0" t="str">
        <f aca="false">IF(Input!E188="","",Input!E188)</f>
        <v/>
      </c>
      <c r="F188" s="0" t="str">
        <f aca="false">IF(Input!F188="","",Input!F188)</f>
        <v/>
      </c>
      <c r="G188" s="0" t="str">
        <f aca="false">IF(Input!G188="","",Input!G188)</f>
        <v/>
      </c>
      <c r="H188" s="0" t="str">
        <f aca="false">IF(Input!H188="","",Input!H188)</f>
        <v/>
      </c>
      <c r="I188" s="0" t="str">
        <f aca="false">IF(Input!I188="","",Input!I188)</f>
        <v/>
      </c>
      <c r="J188" s="0" t="str">
        <f aca="false">IF(Input!J188="","",Input!J188)</f>
        <v/>
      </c>
      <c r="K188" s="0" t="str">
        <f aca="false">IF(Input!K188="","",Input!K188)</f>
        <v/>
      </c>
      <c r="L188" s="0" t="str">
        <f aca="false">IF(Input!L188="","",Input!L188)</f>
        <v/>
      </c>
      <c r="M188" s="0" t="str">
        <f aca="false">IF(Input!M188="","",Input!M188)</f>
        <v/>
      </c>
    </row>
    <row r="189" customFormat="false" ht="12.5" hidden="false" customHeight="false" outlineLevel="0" collapsed="false">
      <c r="A189" s="0" t="str">
        <f aca="false">IF(Input!A189="","",Input!A189)</f>
        <v/>
      </c>
      <c r="B189" s="0" t="str">
        <f aca="false">IF(Input!B189="","",Input!B189)</f>
        <v/>
      </c>
      <c r="C189" s="0" t="str">
        <f aca="false">IF(Input!C189="","",Input!C189)</f>
        <v/>
      </c>
      <c r="D189" s="0" t="str">
        <f aca="false">IF(Input!D189="","",Input!D189)</f>
        <v/>
      </c>
      <c r="E189" s="0" t="str">
        <f aca="false">IF(Input!E189="","",Input!E189)</f>
        <v/>
      </c>
      <c r="F189" s="0" t="str">
        <f aca="false">IF(Input!F189="","",Input!F189)</f>
        <v/>
      </c>
      <c r="G189" s="0" t="str">
        <f aca="false">IF(Input!G189="","",Input!G189)</f>
        <v/>
      </c>
      <c r="H189" s="0" t="str">
        <f aca="false">IF(Input!H189="","",Input!H189)</f>
        <v/>
      </c>
      <c r="I189" s="0" t="str">
        <f aca="false">IF(Input!I189="","",Input!I189)</f>
        <v/>
      </c>
      <c r="J189" s="0" t="str">
        <f aca="false">IF(Input!J189="","",Input!J189)</f>
        <v/>
      </c>
      <c r="K189" s="0" t="str">
        <f aca="false">IF(Input!K189="","",Input!K189)</f>
        <v/>
      </c>
      <c r="L189" s="0" t="str">
        <f aca="false">IF(Input!L189="","",Input!L189)</f>
        <v/>
      </c>
      <c r="M189" s="0" t="str">
        <f aca="false">IF(Input!M189="","",Input!M189)</f>
        <v/>
      </c>
    </row>
    <row r="190" customFormat="false" ht="12.5" hidden="false" customHeight="false" outlineLevel="0" collapsed="false">
      <c r="A190" s="0" t="str">
        <f aca="false">IF(Input!A190="","",Input!A190)</f>
        <v/>
      </c>
      <c r="B190" s="0" t="str">
        <f aca="false">IF(Input!B190="","",Input!B190)</f>
        <v/>
      </c>
      <c r="C190" s="0" t="str">
        <f aca="false">IF(Input!C190="","",Input!C190)</f>
        <v/>
      </c>
      <c r="D190" s="0" t="str">
        <f aca="false">IF(Input!D190="","",Input!D190)</f>
        <v/>
      </c>
      <c r="E190" s="0" t="str">
        <f aca="false">IF(Input!E190="","",Input!E190)</f>
        <v/>
      </c>
      <c r="F190" s="0" t="str">
        <f aca="false">IF(Input!F190="","",Input!F190)</f>
        <v/>
      </c>
      <c r="G190" s="0" t="str">
        <f aca="false">IF(Input!G190="","",Input!G190)</f>
        <v/>
      </c>
      <c r="H190" s="0" t="str">
        <f aca="false">IF(Input!H190="","",Input!H190)</f>
        <v/>
      </c>
      <c r="I190" s="0" t="str">
        <f aca="false">IF(Input!I190="","",Input!I190)</f>
        <v/>
      </c>
      <c r="J190" s="0" t="str">
        <f aca="false">IF(Input!J190="","",Input!J190)</f>
        <v/>
      </c>
      <c r="K190" s="0" t="str">
        <f aca="false">IF(Input!K190="","",Input!K190)</f>
        <v/>
      </c>
      <c r="L190" s="0" t="str">
        <f aca="false">IF(Input!L190="","",Input!L190)</f>
        <v/>
      </c>
      <c r="M190" s="0" t="str">
        <f aca="false">IF(Input!M190="","",Input!M190)</f>
        <v/>
      </c>
    </row>
    <row r="191" customFormat="false" ht="12.5" hidden="false" customHeight="false" outlineLevel="0" collapsed="false">
      <c r="A191" s="0" t="str">
        <f aca="false">IF(Input!A191="","",Input!A191)</f>
        <v/>
      </c>
      <c r="B191" s="0" t="str">
        <f aca="false">IF(Input!B191="","",Input!B191)</f>
        <v/>
      </c>
      <c r="C191" s="0" t="str">
        <f aca="false">IF(Input!C191="","",Input!C191)</f>
        <v/>
      </c>
      <c r="D191" s="0" t="str">
        <f aca="false">IF(Input!D191="","",Input!D191)</f>
        <v/>
      </c>
      <c r="E191" s="0" t="str">
        <f aca="false">IF(Input!E191="","",Input!E191)</f>
        <v/>
      </c>
      <c r="F191" s="0" t="str">
        <f aca="false">IF(Input!F191="","",Input!F191)</f>
        <v/>
      </c>
      <c r="G191" s="0" t="str">
        <f aca="false">IF(Input!G191="","",Input!G191)</f>
        <v/>
      </c>
      <c r="H191" s="0" t="str">
        <f aca="false">IF(Input!H191="","",Input!H191)</f>
        <v/>
      </c>
      <c r="I191" s="0" t="str">
        <f aca="false">IF(Input!I191="","",Input!I191)</f>
        <v/>
      </c>
      <c r="J191" s="0" t="str">
        <f aca="false">IF(Input!J191="","",Input!J191)</f>
        <v/>
      </c>
      <c r="K191" s="0" t="str">
        <f aca="false">IF(Input!K191="","",Input!K191)</f>
        <v/>
      </c>
      <c r="L191" s="0" t="str">
        <f aca="false">IF(Input!L191="","",Input!L191)</f>
        <v/>
      </c>
      <c r="M191" s="0" t="str">
        <f aca="false">IF(Input!M191="","",Input!M191)</f>
        <v/>
      </c>
    </row>
    <row r="192" customFormat="false" ht="12.5" hidden="false" customHeight="false" outlineLevel="0" collapsed="false">
      <c r="A192" s="0" t="str">
        <f aca="false">IF(Input!A192="","",Input!A192)</f>
        <v/>
      </c>
      <c r="B192" s="0" t="str">
        <f aca="false">IF(Input!B192="","",Input!B192)</f>
        <v/>
      </c>
      <c r="C192" s="0" t="str">
        <f aca="false">IF(Input!C192="","",Input!C192)</f>
        <v/>
      </c>
      <c r="D192" s="0" t="str">
        <f aca="false">IF(Input!D192="","",Input!D192)</f>
        <v/>
      </c>
      <c r="E192" s="0" t="str">
        <f aca="false">IF(Input!E192="","",Input!E192)</f>
        <v/>
      </c>
      <c r="F192" s="0" t="str">
        <f aca="false">IF(Input!F192="","",Input!F192)</f>
        <v/>
      </c>
      <c r="G192" s="0" t="str">
        <f aca="false">IF(Input!G192="","",Input!G192)</f>
        <v/>
      </c>
      <c r="H192" s="0" t="str">
        <f aca="false">IF(Input!H192="","",Input!H192)</f>
        <v/>
      </c>
      <c r="I192" s="0" t="str">
        <f aca="false">IF(Input!I192="","",Input!I192)</f>
        <v/>
      </c>
      <c r="J192" s="0" t="str">
        <f aca="false">IF(Input!J192="","",Input!J192)</f>
        <v/>
      </c>
      <c r="K192" s="0" t="str">
        <f aca="false">IF(Input!K192="","",Input!K192)</f>
        <v/>
      </c>
      <c r="L192" s="0" t="str">
        <f aca="false">IF(Input!L192="","",Input!L192)</f>
        <v/>
      </c>
      <c r="M192" s="0" t="str">
        <f aca="false">IF(Input!M192="","",Input!M192)</f>
        <v/>
      </c>
    </row>
    <row r="193" customFormat="false" ht="12.5" hidden="false" customHeight="false" outlineLevel="0" collapsed="false">
      <c r="A193" s="0" t="str">
        <f aca="false">IF(Input!A193="","",Input!A193)</f>
        <v/>
      </c>
      <c r="B193" s="0" t="str">
        <f aca="false">IF(Input!B193="","",Input!B193)</f>
        <v/>
      </c>
      <c r="C193" s="0" t="str">
        <f aca="false">IF(Input!C193="","",Input!C193)</f>
        <v/>
      </c>
      <c r="D193" s="0" t="str">
        <f aca="false">IF(Input!D193="","",Input!D193)</f>
        <v/>
      </c>
      <c r="E193" s="0" t="str">
        <f aca="false">IF(Input!E193="","",Input!E193)</f>
        <v/>
      </c>
      <c r="F193" s="0" t="str">
        <f aca="false">IF(Input!F193="","",Input!F193)</f>
        <v/>
      </c>
      <c r="G193" s="0" t="str">
        <f aca="false">IF(Input!G193="","",Input!G193)</f>
        <v/>
      </c>
      <c r="H193" s="0" t="str">
        <f aca="false">IF(Input!H193="","",Input!H193)</f>
        <v/>
      </c>
      <c r="I193" s="0" t="str">
        <f aca="false">IF(Input!I193="","",Input!I193)</f>
        <v/>
      </c>
      <c r="J193" s="0" t="str">
        <f aca="false">IF(Input!J193="","",Input!J193)</f>
        <v/>
      </c>
      <c r="K193" s="0" t="str">
        <f aca="false">IF(Input!K193="","",Input!K193)</f>
        <v/>
      </c>
      <c r="L193" s="0" t="str">
        <f aca="false">IF(Input!L193="","",Input!L193)</f>
        <v/>
      </c>
      <c r="M193" s="0" t="str">
        <f aca="false">IF(Input!M193="","",Input!M193)</f>
        <v/>
      </c>
    </row>
    <row r="194" customFormat="false" ht="12.5" hidden="false" customHeight="false" outlineLevel="0" collapsed="false">
      <c r="A194" s="0" t="str">
        <f aca="false">IF(Input!A194="","",Input!A194)</f>
        <v/>
      </c>
      <c r="B194" s="0" t="str">
        <f aca="false">IF(Input!B194="","",Input!B194)</f>
        <v/>
      </c>
      <c r="C194" s="0" t="str">
        <f aca="false">IF(Input!C194="","",Input!C194)</f>
        <v/>
      </c>
      <c r="D194" s="0" t="str">
        <f aca="false">IF(Input!D194="","",Input!D194)</f>
        <v/>
      </c>
      <c r="E194" s="0" t="str">
        <f aca="false">IF(Input!E194="","",Input!E194)</f>
        <v/>
      </c>
      <c r="F194" s="0" t="str">
        <f aca="false">IF(Input!F194="","",Input!F194)</f>
        <v/>
      </c>
      <c r="G194" s="0" t="str">
        <f aca="false">IF(Input!G194="","",Input!G194)</f>
        <v/>
      </c>
      <c r="H194" s="0" t="str">
        <f aca="false">IF(Input!H194="","",Input!H194)</f>
        <v/>
      </c>
      <c r="I194" s="0" t="str">
        <f aca="false">IF(Input!I194="","",Input!I194)</f>
        <v/>
      </c>
      <c r="J194" s="0" t="str">
        <f aca="false">IF(Input!J194="","",Input!J194)</f>
        <v/>
      </c>
      <c r="K194" s="0" t="str">
        <f aca="false">IF(Input!K194="","",Input!K194)</f>
        <v/>
      </c>
      <c r="L194" s="0" t="str">
        <f aca="false">IF(Input!L194="","",Input!L194)</f>
        <v/>
      </c>
      <c r="M194" s="0" t="str">
        <f aca="false">IF(Input!M194="","",Input!M194)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2017-03-17T09:51:26Z</dcterms:created>
  <dc:creator/>
  <dc:description/>
  <dc:language>en-US</dc:language>
  <cp:lastModifiedBy/>
  <dcterms:modified xsi:type="dcterms:W3CDTF">2017-03-17T14:04:04Z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