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put" sheetId="1" state="visible" r:id="rId2"/>
    <sheet name="HPIr comp" sheetId="2" state="visible" r:id="rId3"/>
    <sheet name="HPIc comp" sheetId="3" state="visible" r:id="rId4"/>
    <sheet name="rhos computation" sheetId="4" state="visible" r:id="rId5"/>
    <sheet name="I comp" sheetId="5" state="visible" r:id="rId6"/>
    <sheet name="Escsount" sheetId="6" state="visible" r:id="rId7"/>
    <sheet name="Output" sheetId="7" state="visible" r:id="rId8"/>
  </sheets>
  <definedNames>
    <definedName function="false" hidden="false" localSheetId="4" name="solver_adj" vbProcedure="false">'I comp'!$D$98:$D$105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2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'I comp'!$B$2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<sst xmlns="http://schemas.openxmlformats.org/spreadsheetml/2006/main" count="160" uniqueCount="147">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</sst>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8061224489796"/>
    <col collapsed="false" hidden="false" max="3" min="2" style="0" width="11.9438775510204"/>
    <col collapsed="false" hidden="false" max="4" min="4" style="0" width="23.4081632653061"/>
    <col collapsed="false" hidden="false" max="5" min="5" style="0" width="5.63265306122449"/>
    <col collapsed="false" hidden="false" max="6" min="6" style="0" width="13.7040816326531"/>
    <col collapsed="false" hidden="false" max="7" min="7" style="0" width="12.2142857142857"/>
    <col collapsed="false" hidden="false" max="9" min="8" style="0" width="12.4183673469388"/>
    <col collapsed="false" hidden="false" max="1025" min="10" style="0" width="11.2653061224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</row>
    <row r="3" customFormat="false" ht="12.8" hidden="false" customHeight="false" outlineLevel="0" collapsed="false">
      <c r="A3" s="0" t="s">
        <v>14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</row>
    <row r="4" customFormat="false" ht="12.8" hidden="false" customHeight="false" outlineLevel="0" collapsed="false">
      <c r="A4" s="0" t="s">
        <v>15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</row>
    <row r="5" customFormat="false" ht="12.8" hidden="false" customHeight="false" outlineLevel="0" collapsed="false">
      <c r="A5" s="0" t="s">
        <v>16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</row>
    <row r="6" customFormat="false" ht="12.8" hidden="false" customHeight="false" outlineLevel="0" collapsed="false">
      <c r="A6" s="0" t="s">
        <v>17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</row>
    <row r="7" customFormat="false" ht="12.8" hidden="false" customHeight="false" outlineLevel="0" collapsed="false">
      <c r="A7" s="0" t="s">
        <v>18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</row>
    <row r="8" customFormat="false" ht="12.8" hidden="false" customHeight="false" outlineLevel="0" collapsed="false">
      <c r="A8" s="0" t="s">
        <v>19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</row>
    <row r="9" customFormat="false" ht="12.8" hidden="false" customHeight="false" outlineLevel="0" collapsed="false">
      <c r="A9" s="0" t="s">
        <v>20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</row>
    <row r="10" customFormat="false" ht="12.8" hidden="false" customHeight="false" outlineLevel="0" collapsed="false">
      <c r="A10" s="0" t="s">
        <v>21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</row>
    <row r="11" customFormat="false" ht="12.8" hidden="false" customHeight="false" outlineLevel="0" collapsed="false">
      <c r="A11" s="0" t="s">
        <v>22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</row>
    <row r="12" customFormat="false" ht="12.8" hidden="false" customHeight="false" outlineLevel="0" collapsed="false">
      <c r="A12" s="0" t="s">
        <v>23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</row>
    <row r="13" customFormat="false" ht="12.8" hidden="false" customHeight="false" outlineLevel="0" collapsed="false">
      <c r="A13" s="0" t="s">
        <v>24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</row>
    <row r="14" customFormat="false" ht="12.8" hidden="false" customHeight="false" outlineLevel="0" collapsed="false">
      <c r="A14" s="0" t="s">
        <v>25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</row>
    <row r="15" customFormat="false" ht="12.8" hidden="false" customHeight="false" outlineLevel="0" collapsed="false">
      <c r="A15" s="0" t="s">
        <v>26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</row>
    <row r="16" customFormat="false" ht="12.8" hidden="false" customHeight="false" outlineLevel="0" collapsed="false">
      <c r="A16" s="0" t="s">
        <v>27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</row>
    <row r="17" customFormat="false" ht="12.8" hidden="false" customHeight="false" outlineLevel="0" collapsed="false">
      <c r="A17" s="0" t="s">
        <v>28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</row>
    <row r="18" customFormat="false" ht="12.8" hidden="false" customHeight="false" outlineLevel="0" collapsed="false">
      <c r="A18" s="0" t="s">
        <v>29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</row>
    <row r="19" customFormat="false" ht="12.8" hidden="false" customHeight="false" outlineLevel="0" collapsed="false">
      <c r="A19" s="0" t="s">
        <v>30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</row>
    <row r="20" customFormat="false" ht="12.8" hidden="false" customHeight="false" outlineLevel="0" collapsed="false">
      <c r="A20" s="0" t="s">
        <v>31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</row>
    <row r="21" customFormat="false" ht="12.8" hidden="false" customHeight="false" outlineLevel="0" collapsed="false">
      <c r="A21" s="0" t="s">
        <v>32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</row>
    <row r="22" customFormat="false" ht="12.8" hidden="false" customHeight="false" outlineLevel="0" collapsed="false">
      <c r="A22" s="0" t="s">
        <v>33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</row>
    <row r="23" customFormat="false" ht="12.8" hidden="false" customHeight="false" outlineLevel="0" collapsed="false">
      <c r="A23" s="0" t="s">
        <v>34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</row>
    <row r="24" customFormat="false" ht="12.8" hidden="false" customHeight="false" outlineLevel="0" collapsed="false">
      <c r="A24" s="0" t="s">
        <v>35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</row>
    <row r="25" customFormat="false" ht="12.8" hidden="false" customHeight="false" outlineLevel="0" collapsed="false">
      <c r="A25" s="0" t="s">
        <v>36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</row>
    <row r="26" customFormat="false" ht="12.8" hidden="false" customHeight="false" outlineLevel="0" collapsed="false">
      <c r="A26" s="0" t="s">
        <v>37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</row>
    <row r="27" customFormat="false" ht="12.8" hidden="false" customHeight="false" outlineLevel="0" collapsed="false">
      <c r="A27" s="0" t="s">
        <v>38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</row>
    <row r="28" customFormat="false" ht="12.8" hidden="false" customHeight="false" outlineLevel="0" collapsed="false">
      <c r="A28" s="0" t="s">
        <v>39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</row>
    <row r="29" customFormat="false" ht="12.8" hidden="false" customHeight="false" outlineLevel="0" collapsed="false">
      <c r="A29" s="0" t="s">
        <v>40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</row>
    <row r="30" customFormat="false" ht="12.8" hidden="false" customHeight="false" outlineLevel="0" collapsed="false">
      <c r="A30" s="0" t="s">
        <v>41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</row>
    <row r="31" customFormat="false" ht="12.8" hidden="false" customHeight="false" outlineLevel="0" collapsed="false">
      <c r="A31" s="0" t="s">
        <v>42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</row>
    <row r="32" customFormat="false" ht="12.8" hidden="false" customHeight="false" outlineLevel="0" collapsed="false">
      <c r="A32" s="0" t="s">
        <v>43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</row>
    <row r="33" customFormat="false" ht="12.8" hidden="false" customHeight="false" outlineLevel="0" collapsed="false">
      <c r="A33" s="0" t="s">
        <v>44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</row>
    <row r="34" customFormat="false" ht="12.8" hidden="false" customHeight="false" outlineLevel="0" collapsed="false">
      <c r="A34" s="0" t="s">
        <v>45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</row>
    <row r="35" customFormat="false" ht="12.8" hidden="false" customHeight="false" outlineLevel="0" collapsed="false">
      <c r="A35" s="0" t="s">
        <v>46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</row>
    <row r="36" customFormat="false" ht="12.8" hidden="false" customHeight="false" outlineLevel="0" collapsed="false">
      <c r="A36" s="0" t="s">
        <v>47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</row>
    <row r="37" customFormat="false" ht="12.8" hidden="false" customHeight="false" outlineLevel="0" collapsed="false">
      <c r="A37" s="0" t="s">
        <v>48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</row>
    <row r="38" customFormat="false" ht="12.8" hidden="false" customHeight="false" outlineLevel="0" collapsed="false">
      <c r="A38" s="0" t="s">
        <v>49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</row>
    <row r="39" customFormat="false" ht="12.8" hidden="false" customHeight="false" outlineLevel="0" collapsed="false">
      <c r="A39" s="0" t="s">
        <v>50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</row>
    <row r="40" customFormat="false" ht="12.8" hidden="false" customHeight="false" outlineLevel="0" collapsed="false">
      <c r="A40" s="0" t="s">
        <v>51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</row>
    <row r="41" customFormat="false" ht="12.8" hidden="false" customHeight="false" outlineLevel="0" collapsed="false">
      <c r="A41" s="0" t="s">
        <v>52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</row>
    <row r="42" customFormat="false" ht="12.8" hidden="false" customHeight="false" outlineLevel="0" collapsed="false">
      <c r="A42" s="0" t="s">
        <v>53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</row>
    <row r="43" customFormat="false" ht="12.8" hidden="false" customHeight="false" outlineLevel="0" collapsed="false">
      <c r="A43" s="0" t="s">
        <v>54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</row>
    <row r="44" customFormat="false" ht="12.8" hidden="false" customHeight="false" outlineLevel="0" collapsed="false">
      <c r="A44" s="0" t="s">
        <v>55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</row>
    <row r="45" customFormat="false" ht="12.8" hidden="false" customHeight="false" outlineLevel="0" collapsed="false">
      <c r="A45" s="0" t="s">
        <v>56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</row>
    <row r="46" customFormat="false" ht="12.8" hidden="false" customHeight="false" outlineLevel="0" collapsed="false">
      <c r="A46" s="0" t="s">
        <v>57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</row>
    <row r="47" customFormat="false" ht="12.8" hidden="false" customHeight="false" outlineLevel="0" collapsed="false">
      <c r="A47" s="0" t="s">
        <v>58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</row>
    <row r="48" customFormat="false" ht="12.8" hidden="false" customHeight="false" outlineLevel="0" collapsed="false">
      <c r="A48" s="0" t="s">
        <v>59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</row>
    <row r="49" customFormat="false" ht="12.8" hidden="false" customHeight="false" outlineLevel="0" collapsed="false">
      <c r="A49" s="0" t="s">
        <v>60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</row>
    <row r="50" customFormat="false" ht="12.8" hidden="false" customHeight="false" outlineLevel="0" collapsed="false">
      <c r="A50" s="0" t="s">
        <v>61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</row>
    <row r="51" customFormat="false" ht="12.8" hidden="false" customHeight="false" outlineLevel="0" collapsed="false">
      <c r="A51" s="0" t="s">
        <v>62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</row>
    <row r="52" customFormat="false" ht="12.8" hidden="false" customHeight="false" outlineLevel="0" collapsed="false">
      <c r="A52" s="0" t="s">
        <v>63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</row>
    <row r="53" customFormat="false" ht="12.8" hidden="false" customHeight="false" outlineLevel="0" collapsed="false">
      <c r="A53" s="0" t="s">
        <v>64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</row>
    <row r="54" customFormat="false" ht="12.8" hidden="false" customHeight="false" outlineLevel="0" collapsed="false">
      <c r="A54" s="0" t="s">
        <v>65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</row>
    <row r="55" customFormat="false" ht="12.8" hidden="false" customHeight="false" outlineLevel="0" collapsed="false">
      <c r="A55" s="0" t="s">
        <v>66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</row>
    <row r="56" customFormat="false" ht="12.8" hidden="false" customHeight="false" outlineLevel="0" collapsed="false">
      <c r="A56" s="0" t="s">
        <v>67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</row>
    <row r="57" customFormat="false" ht="12.8" hidden="false" customHeight="false" outlineLevel="0" collapsed="false">
      <c r="A57" s="0" t="s">
        <v>68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</row>
    <row r="58" customFormat="false" ht="12.8" hidden="false" customHeight="false" outlineLevel="0" collapsed="false">
      <c r="A58" s="0" t="s">
        <v>69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</row>
    <row r="59" customFormat="false" ht="12.8" hidden="false" customHeight="false" outlineLevel="0" collapsed="false">
      <c r="A59" s="0" t="s">
        <v>70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</row>
    <row r="60" customFormat="false" ht="12.8" hidden="false" customHeight="false" outlineLevel="0" collapsed="false">
      <c r="A60" s="0" t="s">
        <v>71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</row>
    <row r="61" customFormat="false" ht="12.8" hidden="false" customHeight="false" outlineLevel="0" collapsed="false">
      <c r="A61" s="0" t="s">
        <v>72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</row>
    <row r="62" customFormat="false" ht="12.8" hidden="false" customHeight="false" outlineLevel="0" collapsed="false">
      <c r="A62" s="0" t="s">
        <v>73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</row>
    <row r="63" customFormat="false" ht="12.8" hidden="false" customHeight="false" outlineLevel="0" collapsed="false">
      <c r="A63" s="0" t="s">
        <v>74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</row>
    <row r="64" customFormat="false" ht="12.8" hidden="false" customHeight="false" outlineLevel="0" collapsed="false">
      <c r="A64" s="0" t="s">
        <v>75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</row>
    <row r="65" customFormat="false" ht="12.8" hidden="false" customHeight="false" outlineLevel="0" collapsed="false">
      <c r="A65" s="0" t="s">
        <v>76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</row>
    <row r="66" customFormat="false" ht="12.8" hidden="false" customHeight="false" outlineLevel="0" collapsed="false">
      <c r="A66" s="0" t="s">
        <v>77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</row>
    <row r="67" customFormat="false" ht="12.8" hidden="false" customHeight="false" outlineLevel="0" collapsed="false">
      <c r="A67" s="0" t="s">
        <v>78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</row>
    <row r="68" customFormat="false" ht="12.8" hidden="false" customHeight="false" outlineLevel="0" collapsed="false">
      <c r="A68" s="0" t="s">
        <v>79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</row>
    <row r="69" customFormat="false" ht="12.8" hidden="false" customHeight="false" outlineLevel="0" collapsed="false">
      <c r="A69" s="0" t="s">
        <v>80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</row>
    <row r="70" customFormat="false" ht="12.8" hidden="false" customHeight="false" outlineLevel="0" collapsed="false">
      <c r="A70" s="0" t="s">
        <v>81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</row>
    <row r="71" customFormat="false" ht="12.8" hidden="false" customHeight="false" outlineLevel="0" collapsed="false">
      <c r="A71" s="0" t="s">
        <v>82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</row>
    <row r="72" customFormat="false" ht="12.8" hidden="false" customHeight="false" outlineLevel="0" collapsed="false">
      <c r="A72" s="0" t="s">
        <v>83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</row>
    <row r="73" customFormat="false" ht="12.8" hidden="false" customHeight="false" outlineLevel="0" collapsed="false">
      <c r="A73" s="0" t="s">
        <v>84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</row>
    <row r="74" customFormat="false" ht="12.8" hidden="false" customHeight="false" outlineLevel="0" collapsed="false">
      <c r="A74" s="0" t="s">
        <v>85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</row>
    <row r="75" customFormat="false" ht="12.8" hidden="false" customHeight="false" outlineLevel="0" collapsed="false">
      <c r="A75" s="0" t="s">
        <v>86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</row>
    <row r="76" customFormat="false" ht="12.8" hidden="false" customHeight="false" outlineLevel="0" collapsed="false">
      <c r="A76" s="0" t="s">
        <v>87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</row>
    <row r="77" customFormat="false" ht="12.8" hidden="false" customHeight="false" outlineLevel="0" collapsed="false">
      <c r="A77" s="0" t="s">
        <v>88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</row>
    <row r="78" customFormat="false" ht="12.8" hidden="false" customHeight="false" outlineLevel="0" collapsed="false">
      <c r="A78" s="0" t="s">
        <v>89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</row>
    <row r="79" customFormat="false" ht="12.8" hidden="false" customHeight="false" outlineLevel="0" collapsed="false">
      <c r="A79" s="0" t="s">
        <v>90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</row>
    <row r="80" customFormat="false" ht="12.8" hidden="false" customHeight="false" outlineLevel="0" collapsed="false">
      <c r="A80" s="0" t="s">
        <v>91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</row>
    <row r="81" customFormat="false" ht="12.8" hidden="false" customHeight="false" outlineLevel="0" collapsed="false">
      <c r="A81" s="0" t="s">
        <v>92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</row>
    <row r="82" customFormat="false" ht="12.8" hidden="false" customHeight="false" outlineLevel="0" collapsed="false">
      <c r="A82" s="0" t="s">
        <v>93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</row>
    <row r="83" customFormat="false" ht="12.8" hidden="false" customHeight="false" outlineLevel="0" collapsed="false">
      <c r="A83" s="0" t="s">
        <v>94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</row>
    <row r="84" customFormat="false" ht="12.8" hidden="false" customHeight="false" outlineLevel="0" collapsed="false">
      <c r="A84" s="0" t="s">
        <v>95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</row>
    <row r="85" customFormat="false" ht="12.8" hidden="false" customHeight="false" outlineLevel="0" collapsed="false">
      <c r="A85" s="0" t="s">
        <v>96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</row>
    <row r="86" customFormat="false" ht="12.8" hidden="false" customHeight="false" outlineLevel="0" collapsed="false">
      <c r="A86" s="0" t="s">
        <v>97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</row>
    <row r="87" customFormat="false" ht="12.8" hidden="false" customHeight="false" outlineLevel="0" collapsed="false">
      <c r="A87" s="0" t="s">
        <v>98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</row>
    <row r="88" customFormat="false" ht="12.8" hidden="false" customHeight="false" outlineLevel="0" collapsed="false">
      <c r="A88" s="0" t="s">
        <v>99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</row>
    <row r="89" customFormat="false" ht="12.8" hidden="false" customHeight="false" outlineLevel="0" collapsed="false">
      <c r="A89" s="0" t="s">
        <v>100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</row>
    <row r="90" customFormat="false" ht="12.8" hidden="false" customHeight="false" outlineLevel="0" collapsed="false">
      <c r="A90" s="0" t="s">
        <v>101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</row>
    <row r="91" customFormat="false" ht="12.8" hidden="false" customHeight="false" outlineLevel="0" collapsed="false">
      <c r="A91" s="0" t="s">
        <v>102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</row>
    <row r="92" customFormat="false" ht="12.8" hidden="false" customHeight="false" outlineLevel="0" collapsed="false">
      <c r="A92" s="0" t="s">
        <v>103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</row>
    <row r="93" customFormat="false" ht="12.8" hidden="false" customHeight="false" outlineLevel="0" collapsed="false">
      <c r="A93" s="0" t="s">
        <v>104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</row>
    <row r="94" customFormat="false" ht="12.8" hidden="false" customHeight="false" outlineLevel="0" collapsed="false">
      <c r="A94" s="0" t="s">
        <v>105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</row>
    <row r="95" customFormat="false" ht="12.8" hidden="false" customHeight="false" outlineLevel="0" collapsed="false">
      <c r="A95" s="0" t="s">
        <v>106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</row>
    <row r="96" customFormat="false" ht="12.8" hidden="false" customHeight="false" outlineLevel="0" collapsed="false">
      <c r="A96" s="0" t="s">
        <v>107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</row>
    <row r="97" customFormat="false" ht="12.8" hidden="false" customHeight="false" outlineLevel="0" collapsed="false">
      <c r="A97" s="0" t="s">
        <v>108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</row>
    <row r="98" customFormat="false" ht="12.8" hidden="false" customHeight="false" outlineLevel="0" collapsed="false">
      <c r="A98" s="0" t="s">
        <v>109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</row>
    <row r="99" customFormat="false" ht="12.8" hidden="false" customHeight="false" outlineLevel="0" collapsed="false">
      <c r="A99" s="0" t="s">
        <v>110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v>0.0003</v>
      </c>
    </row>
    <row r="100" customFormat="false" ht="12.8" hidden="false" customHeight="false" outlineLevel="0" collapsed="false">
      <c r="A100" s="0" t="s">
        <v>111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v>-0.0008</v>
      </c>
    </row>
    <row r="101" customFormat="false" ht="12.8" hidden="false" customHeight="false" outlineLevel="0" collapsed="false">
      <c r="A101" s="0" t="s">
        <v>112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v>-0.0006</v>
      </c>
    </row>
    <row r="102" customFormat="false" ht="12.8" hidden="false" customHeight="false" outlineLevel="0" collapsed="false">
      <c r="A102" s="0" t="s">
        <v>113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v>-0.0001</v>
      </c>
    </row>
    <row r="103" customFormat="false" ht="12.8" hidden="false" customHeight="false" outlineLevel="0" collapsed="false">
      <c r="A103" s="0" t="s">
        <v>114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v>-0.0001</v>
      </c>
    </row>
    <row r="104" customFormat="false" ht="12.8" hidden="false" customHeight="false" outlineLevel="0" collapsed="false">
      <c r="A104" s="0" t="s">
        <v>115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v>0.0002</v>
      </c>
    </row>
    <row r="105" customFormat="false" ht="12.8" hidden="false" customHeight="false" outlineLevel="0" collapsed="false">
      <c r="A105" s="0" t="s">
        <v>116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v>0.0001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5"/>
  <cols>
    <col collapsed="false" hidden="false" max="1025" min="1" style="0" width="11.265306122449"/>
  </cols>
  <sheetData>
    <row r="2" customFormat="false" ht="12.5" hidden="false" customHeight="false" outlineLevel="0" collapsed="false">
      <c r="A2" s="0" t="n">
        <f aca="false">LN(Input!G2)</f>
        <v>4.32743844438948</v>
      </c>
    </row>
    <row r="3" customFormat="false" ht="12.5" hidden="false" customHeight="false" outlineLevel="0" collapsed="false">
      <c r="A3" s="0" t="n">
        <f aca="false">LN(Input!G3)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LN(Input!G4)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LN(Input!G5)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LN(Input!G6)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LN(Input!G7)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LN(Input!G8)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LN(Input!G9)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LN(Input!G10)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LN(Input!G11)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LN(Input!G12)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LN(Input!G13)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LN(Input!G14)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LN(Input!G15)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LN(Input!G16)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LN(Input!G17)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LN(Input!G18)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LN(Input!G19)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LN(Input!G20)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LN(Input!G21)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LN(Input!G22)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LN(Input!G23)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LN(Input!G24)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LN(Input!G25)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LN(Input!G26)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LN(Input!G27)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LN(Input!G28)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LN(Input!G29)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LN(Input!G30)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LN(Input!G31)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LN(Input!G32)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LN(Input!G33)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LN(Input!G34)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LN(Input!G35)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LN(Input!G36)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LN(Input!G37)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LN(Input!G38)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LN(Input!G39)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LN(Input!G40)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LN(Input!G41)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LN(Input!G42)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LN(Input!G43)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LN(Input!G44)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LN(Input!G45)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LN(Input!G46)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LN(Input!G47)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LN(Input!G48)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LN(Input!G49)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LN(Input!G50)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LN(Input!G51)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LN(Input!G52)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LN(Input!G53)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LN(Input!G54)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LN(Input!G55)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LN(Input!G56)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LN(Input!G57)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LN(Input!G58)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LN(Input!G59)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LN(Input!G60)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LN(Input!G61)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LN(Input!G62)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LN(Input!G63)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LN(Input!G64)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LN(Input!G65)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LN(Input!G66)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LN(Input!G67)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LN(Input!G68)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LN(Input!G69)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LN(Input!G70)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LN(Input!G71)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LN(Input!G72)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LN(Input!G73)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LN(Input!G74)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LN(Input!G75)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LN(Input!G76)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LN(Input!G77)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LN(Input!G78)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LN(Input!G79)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LN(Input!G80)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LN(Input!G81)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LN(Input!G82)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LN(Input!G83)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LN(Input!G84)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LN(Input!G85)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LN(Input!G86)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LN(Input!G87)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LN(Input!G88)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LN(Input!G89)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LN(Input!G90)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LN(Input!G91)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LN(Input!G92)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LN(Input!G93)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LN(Input!G94)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LN(Input!G95)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LN(Input!G96)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LN(Input!G97)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5"/>
  <cols>
    <col collapsed="false" hidden="false" max="1025" min="1" style="0" width="11.265306122449"/>
  </cols>
  <sheetData>
    <row r="1" customFormat="false" ht="12.5" hidden="false" customHeight="false" outlineLevel="0" collapsed="false">
      <c r="A1" s="0" t="s">
        <v>117</v>
      </c>
      <c r="B1" s="0" t="s">
        <v>118</v>
      </c>
    </row>
    <row r="2" customFormat="false" ht="12.5" hidden="false" customHeight="false" outlineLevel="0" collapsed="false">
      <c r="A2" s="0" t="n">
        <f aca="false">LN(Input!H29)</f>
        <v>3.88687258897157</v>
      </c>
    </row>
    <row r="3" customFormat="false" ht="12.5" hidden="false" customHeight="false" outlineLevel="0" collapsed="false">
      <c r="A3" s="0" t="n">
        <f aca="false">LN(Input!H30)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LN(Input!H31)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LN(Input!H32)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LN(Input!H33)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LN(Input!H34)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LN(Input!H35)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LN(Input!H36)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LN(Input!H37)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LN(Input!H38)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LN(Input!H39)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LN(Input!H40)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LN(Input!H41)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LN(Input!H42)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LN(Input!H43)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LN(Input!H44)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LN(Input!H45)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LN(Input!H46)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LN(Input!H47)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LN(Input!H48)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LN(Input!H49)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LN(Input!H50)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LN(Input!H51)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LN(Input!H52)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LN(Input!H53)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LN(Input!H54)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LN(Input!H55)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LN(Input!H56)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LN(Input!H57)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LN(Input!H58)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LN(Input!H59)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LN(Input!H60)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LN(Input!H61)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LN(Input!H62)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LN(Input!H63)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LN(Input!H64)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LN(Input!H65)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LN(Input!H66)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LN(Input!H67)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LN(Input!H68)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LN(Input!H69)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LN(Input!H70)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LN(Input!H71)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LN(Input!H72)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LN(Input!H73)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LN(Input!H74)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LN(Input!H75)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LN(Input!H76)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LN(Input!H77)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LN(Input!H78)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LN(Input!H79)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LN(Input!H80)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LN(Input!H81)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LN(Input!H82)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LN(Input!H83)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LN(Input!H84)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LN(Input!H85)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LN(Input!H86)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LN(Input!H87)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LN(Input!H88)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LN(Input!H89)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LN(Input!H90)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LN(Input!H91)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LN(Input!H92)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LN(Input!H93)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LN(Input!H94)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LN(Input!H95)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LN(Input!H96)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LN(Input!H97)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LN(Input!H98)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LN(Input!H99)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LN(Input!H100)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LN(Input!H101)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LN(Input!H102)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LN(Input!H103)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LN(Input!H104)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LN(Input!H105)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RowHeight="12.5"/>
  <cols>
    <col collapsed="false" hidden="false" max="1025" min="1" style="0" width="11.265306122449"/>
  </cols>
  <sheetData>
    <row r="1" customFormat="false" ht="12.5" hidden="false" customHeight="false" outlineLevel="0" collapsed="false">
      <c r="A1" s="0" t="s">
        <v>119</v>
      </c>
    </row>
    <row r="3" customFormat="false" ht="12.5" hidden="false" customHeight="false" outlineLevel="0" collapsed="false">
      <c r="A3" s="0" t="s">
        <v>120</v>
      </c>
      <c r="B3" s="0" t="n">
        <f aca="false">VAR('HPIc comp'!B3:B78)</f>
        <v>0.0014725543108307</v>
      </c>
      <c r="C3" s="0" t="s">
        <v>121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122</v>
      </c>
      <c r="B4" s="0" t="n">
        <v>0.96</v>
      </c>
    </row>
    <row r="6" customFormat="false" ht="12.5" hidden="false" customHeight="false" outlineLevel="0" collapsed="false">
      <c r="A6" s="0" t="s">
        <v>123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124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125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126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127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128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119</v>
      </c>
    </row>
    <row r="15" customFormat="false" ht="12.5" hidden="false" customHeight="false" outlineLevel="0" collapsed="false">
      <c r="A15" s="0" t="s">
        <v>120</v>
      </c>
      <c r="B15" s="0" t="n">
        <f aca="false">VAR('HPIr comp'!B:B)</f>
        <v>0.000254469046942981</v>
      </c>
      <c r="C15" s="0" t="s">
        <v>121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122</v>
      </c>
      <c r="B16" s="0" t="n">
        <v>0.96</v>
      </c>
    </row>
    <row r="18" customFormat="false" ht="12.5" hidden="false" customHeight="false" outlineLevel="0" collapsed="false">
      <c r="A18" s="0" t="s">
        <v>123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124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125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126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127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128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RowHeight="12.5"/>
  <cols>
    <col collapsed="false" hidden="false" max="1" min="1" style="0" width="31.1479591836735"/>
    <col collapsed="false" hidden="false" max="4" min="2" style="0" width="11.265306122449"/>
    <col collapsed="false" hidden="false" max="5" min="5" style="0" width="18.8622448979592"/>
    <col collapsed="false" hidden="false" max="6" min="6" style="0" width="11.265306122449"/>
    <col collapsed="false" hidden="false" max="7" min="7" style="0" width="18.8622448979592"/>
    <col collapsed="false" hidden="false" max="1025" min="8" style="0" width="11.265306122449"/>
  </cols>
  <sheetData>
    <row r="1" customFormat="false" ht="12.5" hidden="false" customHeight="false" outlineLevel="0" collapsed="false"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2.5" hidden="false" customHeight="false" outlineLevel="0" collapsed="false">
      <c r="A2" s="0" t="s">
        <v>133</v>
      </c>
      <c r="B2" s="0" t="n">
        <f aca="false">SUM(E:E)</f>
        <v>0.000334334866013312</v>
      </c>
      <c r="C2" s="0" t="str">
        <f aca="false">Input!A2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computation'!$B$23))-Input!K2/Input!J2)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computation'!$B$11))-Input!M2/Input!L2)</f>
        <v>8.63677333706736E-007</v>
      </c>
    </row>
    <row r="3" customFormat="false" ht="12.8" hidden="false" customHeight="false" outlineLevel="0" collapsed="false">
      <c r="C3" s="0" t="str">
        <f aca="false">Input!A3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computation'!$B$23))-Input!K3/Input!J3)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computation'!$B$11))-Input!M3/Input!L3)</f>
        <v>2.03987693928043E-006</v>
      </c>
    </row>
    <row r="4" customFormat="false" ht="12.5" hidden="false" customHeight="false" outlineLevel="0" collapsed="false">
      <c r="C4" s="0" t="str">
        <f aca="false">Input!A4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computation'!$B$23))-Input!K4/Input!J4)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computation'!$B$11))-Input!M4/Input!L4)</f>
        <v>1.92702709544967E-006</v>
      </c>
    </row>
    <row r="5" customFormat="false" ht="12.5" hidden="false" customHeight="false" outlineLevel="0" collapsed="false">
      <c r="A5" s="0" t="s">
        <v>134</v>
      </c>
      <c r="B5" s="0" t="n">
        <f aca="false">SUM(G:G)</f>
        <v>0.000589465403875082</v>
      </c>
      <c r="C5" s="0" t="str">
        <f aca="false">Input!A5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computation'!$B$23))-Input!K5/Input!J5)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computation'!$B$11))-Input!M5/Input!L5)</f>
        <v>6.55685636063996E-007</v>
      </c>
    </row>
    <row r="6" customFormat="false" ht="12.5" hidden="false" customHeight="false" outlineLevel="0" collapsed="false">
      <c r="C6" s="0" t="str">
        <f aca="false">Input!A6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computation'!$B$23))-Input!K6/Input!J6)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computation'!$B$11))-Input!M6/Input!L6)</f>
        <v>2.77453041375164E-006</v>
      </c>
    </row>
    <row r="7" customFormat="false" ht="12.5" hidden="false" customHeight="false" outlineLevel="0" collapsed="false">
      <c r="C7" s="0" t="str">
        <f aca="false">Input!A7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computation'!$B$23))-Input!K7/Input!J7)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computation'!$B$11))-Input!M7/Input!L7)</f>
        <v>9.86529347102305E-008</v>
      </c>
    </row>
    <row r="8" customFormat="false" ht="12.5" hidden="false" customHeight="false" outlineLevel="0" collapsed="false">
      <c r="A8" s="0" t="s">
        <v>135</v>
      </c>
      <c r="C8" s="0" t="str">
        <f aca="false">Input!A8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computation'!$B$23))-Input!K8/Input!J8)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computation'!$B$11))-Input!M8/Input!L8)</f>
        <v>3.05923322968527E-006</v>
      </c>
    </row>
    <row r="9" customFormat="false" ht="12.5" hidden="false" customHeight="false" outlineLevel="0" collapsed="false">
      <c r="A9" s="0" t="s">
        <v>136</v>
      </c>
      <c r="C9" s="0" t="str">
        <f aca="false">Input!A9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computation'!$B$23))-Input!K9/Input!J9)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computation'!$B$11))-Input!M9/Input!L9)</f>
        <v>6.56659507308754E-006</v>
      </c>
    </row>
    <row r="10" customFormat="false" ht="12.5" hidden="false" customHeight="false" outlineLevel="0" collapsed="false">
      <c r="A10" s="0" t="s">
        <v>137</v>
      </c>
      <c r="C10" s="0" t="str">
        <f aca="false">Input!A10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computation'!$B$23))-Input!K10/Input!J10)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computation'!$B$11))-Input!M10/Input!L10)</f>
        <v>2.39118874917343E-006</v>
      </c>
    </row>
    <row r="11" customFormat="false" ht="12.5" hidden="false" customHeight="false" outlineLevel="0" collapsed="false">
      <c r="C11" s="0" t="str">
        <f aca="false">Input!A11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computation'!$B$23))-Input!K11/Input!J11)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computation'!$B$11))-Input!M11/Input!L11)</f>
        <v>5.5364453783735E-006</v>
      </c>
    </row>
    <row r="12" customFormat="false" ht="12.5" hidden="false" customHeight="false" outlineLevel="0" collapsed="false">
      <c r="A12" s="0" t="s">
        <v>138</v>
      </c>
      <c r="C12" s="0" t="str">
        <f aca="false">Input!A12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computation'!$B$23))-Input!K12/Input!J12)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computation'!$B$11))-Input!M12/Input!L12)</f>
        <v>4.30015068025869E-007</v>
      </c>
    </row>
    <row r="13" customFormat="false" ht="12.5" hidden="false" customHeight="false" outlineLevel="0" collapsed="false">
      <c r="A13" s="0" t="s">
        <v>139</v>
      </c>
      <c r="C13" s="0" t="str">
        <f aca="false">Input!A13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computation'!$B$23))-Input!K13/Input!J13)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computation'!$B$11))-Input!M13/Input!L13)</f>
        <v>2.55987118213952E-006</v>
      </c>
    </row>
    <row r="14" customFormat="false" ht="12.5" hidden="false" customHeight="false" outlineLevel="0" collapsed="false">
      <c r="A14" s="0" t="s">
        <v>140</v>
      </c>
      <c r="C14" s="0" t="str">
        <f aca="false">Input!A14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computation'!$B$23))-Input!K14/Input!J14)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computation'!$B$11))-Input!M14/Input!L14)</f>
        <v>5.07507084163139E-007</v>
      </c>
    </row>
    <row r="15" customFormat="false" ht="12.5" hidden="false" customHeight="false" outlineLevel="0" collapsed="false">
      <c r="A15" s="0" t="s">
        <v>141</v>
      </c>
      <c r="C15" s="0" t="str">
        <f aca="false">Input!A15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computation'!$B$23))-Input!K15/Input!J15)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computation'!$B$11))-Input!M15/Input!L15)</f>
        <v>2.42147509568746E-006</v>
      </c>
    </row>
    <row r="16" customFormat="false" ht="12.5" hidden="false" customHeight="false" outlineLevel="0" collapsed="false">
      <c r="A16" s="0" t="s">
        <v>142</v>
      </c>
      <c r="C16" s="0" t="str">
        <f aca="false">Input!A16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computation'!$B$23))-Input!K16/Input!J16)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computation'!$B$11))-Input!M16/Input!L16)</f>
        <v>5.68668312150855E-006</v>
      </c>
    </row>
    <row r="17" customFormat="false" ht="12.5" hidden="false" customHeight="false" outlineLevel="0" collapsed="false">
      <c r="C17" s="0" t="str">
        <f aca="false">Input!A17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computation'!$B$23))-Input!K17/Input!J17)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computation'!$B$11))-Input!M17/Input!L17)</f>
        <v>5.01450795387104E-007</v>
      </c>
    </row>
    <row r="18" customFormat="false" ht="12.5" hidden="false" customHeight="false" outlineLevel="0" collapsed="false">
      <c r="C18" s="0" t="str">
        <f aca="false">Input!A18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computation'!$B$23))-Input!K18/Input!J18)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computation'!$B$11))-Input!M18/Input!L18)</f>
        <v>7.99123384437328E-007</v>
      </c>
    </row>
    <row r="19" customFormat="false" ht="12.5" hidden="false" customHeight="false" outlineLevel="0" collapsed="false">
      <c r="C19" s="0" t="str">
        <f aca="false">Input!A19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computation'!$B$23))-Input!K19/Input!J19)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computation'!$B$11))-Input!M19/Input!L19)</f>
        <v>1.66681773136612E-006</v>
      </c>
    </row>
    <row r="20" customFormat="false" ht="12.5" hidden="false" customHeight="false" outlineLevel="0" collapsed="false">
      <c r="C20" s="0" t="str">
        <f aca="false">Input!A20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computation'!$B$23))-Input!K20/Input!J20)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computation'!$B$11))-Input!M20/Input!L20)</f>
        <v>9.51520431549668E-006</v>
      </c>
    </row>
    <row r="21" customFormat="false" ht="12.5" hidden="false" customHeight="false" outlineLevel="0" collapsed="false">
      <c r="C21" s="0" t="str">
        <f aca="false">Input!A21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computation'!$B$23))-Input!K21/Input!J21)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computation'!$B$11))-Input!M21/Input!L21)</f>
        <v>9.74653868335285E-007</v>
      </c>
    </row>
    <row r="22" customFormat="false" ht="12.5" hidden="false" customHeight="false" outlineLevel="0" collapsed="false">
      <c r="C22" s="0" t="str">
        <f aca="false">Input!A22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computation'!$B$23))-Input!K22/Input!J22)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computation'!$B$11))-Input!M22/Input!L22)</f>
        <v>7.56122837258788E-006</v>
      </c>
    </row>
    <row r="23" customFormat="false" ht="12.5" hidden="false" customHeight="false" outlineLevel="0" collapsed="false">
      <c r="C23" s="0" t="str">
        <f aca="false">Input!A23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computation'!$B$23))-Input!K23/Input!J23)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computation'!$B$11))-Input!M23/Input!L23)</f>
        <v>5.82251501156372E-006</v>
      </c>
    </row>
    <row r="24" customFormat="false" ht="12.5" hidden="false" customHeight="false" outlineLevel="0" collapsed="false">
      <c r="C24" s="0" t="str">
        <f aca="false">Input!A24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computation'!$B$23))-Input!K24/Input!J24)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computation'!$B$11))-Input!M24/Input!L24)</f>
        <v>5.07354109585689E-006</v>
      </c>
    </row>
    <row r="25" customFormat="false" ht="12.5" hidden="false" customHeight="false" outlineLevel="0" collapsed="false">
      <c r="C25" s="0" t="str">
        <f aca="false">Input!A25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computation'!$B$23))-Input!K25/Input!J25)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computation'!$B$11))-Input!M25/Input!L25)</f>
        <v>2.22555624138088E-007</v>
      </c>
    </row>
    <row r="26" customFormat="false" ht="12.5" hidden="false" customHeight="false" outlineLevel="0" collapsed="false">
      <c r="C26" s="0" t="str">
        <f aca="false">Input!A26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computation'!$B$23))-Input!K26/Input!J26)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computation'!$B$11))-Input!M26/Input!L26)</f>
        <v>7.59057681952446E-006</v>
      </c>
    </row>
    <row r="27" customFormat="false" ht="12.5" hidden="false" customHeight="false" outlineLevel="0" collapsed="false">
      <c r="C27" s="0" t="str">
        <f aca="false">Input!A27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computation'!$B$23))-Input!K27/Input!J27)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computation'!$B$11))-Input!M27/Input!L27)</f>
        <v>6.85058874877464E-007</v>
      </c>
    </row>
    <row r="28" customFormat="false" ht="12.5" hidden="false" customHeight="false" outlineLevel="0" collapsed="false">
      <c r="C28" s="0" t="str">
        <f aca="false">Input!A28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computation'!$B$23))-Input!K28/Input!J28)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computation'!$B$11))-Input!M28/Input!L28)</f>
        <v>4.17158469445678E-006</v>
      </c>
    </row>
    <row r="29" customFormat="false" ht="12.5" hidden="false" customHeight="false" outlineLevel="0" collapsed="false">
      <c r="C29" s="0" t="str">
        <f aca="false">Input!A29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computation'!$B$23))-Input!K29/Input!J29)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computation'!$B$11))-Input!M29/Input!L29)</f>
        <v>9.14875461763276E-007</v>
      </c>
    </row>
    <row r="30" customFormat="false" ht="12.5" hidden="false" customHeight="false" outlineLevel="0" collapsed="false">
      <c r="C30" s="0" t="str">
        <f aca="false">Input!A30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computation'!$B$23))-Input!K30/Input!J30)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computation'!$B$11))-Input!M30/Input!L30)</f>
        <v>1.01489895579232E-006</v>
      </c>
    </row>
    <row r="31" customFormat="false" ht="12.5" hidden="false" customHeight="false" outlineLevel="0" collapsed="false">
      <c r="C31" s="0" t="str">
        <f aca="false">Input!A31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computation'!$B$23))-Input!K31/Input!J31)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computation'!$B$11))-Input!M31/Input!L31)</f>
        <v>1.78066597476823E-006</v>
      </c>
    </row>
    <row r="32" customFormat="false" ht="12.5" hidden="false" customHeight="false" outlineLevel="0" collapsed="false">
      <c r="C32" s="0" t="str">
        <f aca="false">Input!A32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computation'!$B$23))-Input!K32/Input!J32)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computation'!$B$11))-Input!M32/Input!L32)</f>
        <v>9.72675780609722E-006</v>
      </c>
    </row>
    <row r="33" customFormat="false" ht="12.5" hidden="false" customHeight="false" outlineLevel="0" collapsed="false">
      <c r="C33" s="0" t="str">
        <f aca="false">Input!A33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computation'!$B$23))-Input!K33/Input!J33)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computation'!$B$11))-Input!M33/Input!L33)</f>
        <v>8.80905191960601E-006</v>
      </c>
    </row>
    <row r="34" customFormat="false" ht="12.5" hidden="false" customHeight="false" outlineLevel="0" collapsed="false">
      <c r="C34" s="0" t="str">
        <f aca="false">Input!A34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computation'!$B$23))-Input!K34/Input!J34)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computation'!$B$11))-Input!M34/Input!L34)</f>
        <v>3.46040401860703E-007</v>
      </c>
    </row>
    <row r="35" customFormat="false" ht="12.5" hidden="false" customHeight="false" outlineLevel="0" collapsed="false">
      <c r="C35" s="0" t="str">
        <f aca="false">Input!A35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computation'!$B$23))-Input!K35/Input!J35)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computation'!$B$11))-Input!M35/Input!L35)</f>
        <v>5.33919129741545E-009</v>
      </c>
    </row>
    <row r="36" customFormat="false" ht="12.5" hidden="false" customHeight="false" outlineLevel="0" collapsed="false">
      <c r="C36" s="0" t="str">
        <f aca="false">Input!A36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computation'!$B$23))-Input!K36/Input!J36)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computation'!$B$11))-Input!M36/Input!L36)</f>
        <v>4.74403113095989E-006</v>
      </c>
    </row>
    <row r="37" customFormat="false" ht="12.5" hidden="false" customHeight="false" outlineLevel="0" collapsed="false">
      <c r="C37" s="0" t="str">
        <f aca="false">Input!A37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computation'!$B$23))-Input!K37/Input!J37)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computation'!$B$11))-Input!M37/Input!L37)</f>
        <v>1.72833414247009E-011</v>
      </c>
    </row>
    <row r="38" customFormat="false" ht="12.5" hidden="false" customHeight="false" outlineLevel="0" collapsed="false">
      <c r="C38" s="0" t="str">
        <f aca="false">Input!A38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computation'!$B$23))-Input!K38/Input!J38)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computation'!$B$11))-Input!M38/Input!L38)</f>
        <v>3.4386611184184E-006</v>
      </c>
    </row>
    <row r="39" customFormat="false" ht="12.5" hidden="false" customHeight="false" outlineLevel="0" collapsed="false">
      <c r="C39" s="0" t="str">
        <f aca="false">Input!A39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computation'!$B$23))-Input!K39/Input!J39)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computation'!$B$11))-Input!M39/Input!L39)</f>
        <v>0.000211374379210857</v>
      </c>
    </row>
    <row r="40" customFormat="false" ht="12.5" hidden="false" customHeight="false" outlineLevel="0" collapsed="false">
      <c r="C40" s="0" t="str">
        <f aca="false">Input!A40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computation'!$B$23))-Input!K40/Input!J40)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computation'!$B$11))-Input!M40/Input!L40)</f>
        <v>4.15990725821658E-006</v>
      </c>
    </row>
    <row r="41" customFormat="false" ht="12.5" hidden="false" customHeight="false" outlineLevel="0" collapsed="false">
      <c r="C41" s="0" t="str">
        <f aca="false">Input!A41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computation'!$B$23))-Input!K41/Input!J41)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computation'!$B$11))-Input!M41/Input!L41)</f>
        <v>2.16925745671892E-007</v>
      </c>
    </row>
    <row r="42" customFormat="false" ht="12.5" hidden="false" customHeight="false" outlineLevel="0" collapsed="false">
      <c r="C42" s="0" t="str">
        <f aca="false">Input!A42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computation'!$B$23))-Input!K42/Input!J42)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computation'!$B$11))-Input!M42/Input!L42)</f>
        <v>5.60950917299907E-007</v>
      </c>
    </row>
    <row r="43" customFormat="false" ht="12.5" hidden="false" customHeight="false" outlineLevel="0" collapsed="false">
      <c r="C43" s="0" t="str">
        <f aca="false">Input!A43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computation'!$B$23))-Input!K43/Input!J43)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computation'!$B$11))-Input!M43/Input!L43)</f>
        <v>2.03349088845339E-007</v>
      </c>
    </row>
    <row r="44" customFormat="false" ht="12.5" hidden="false" customHeight="false" outlineLevel="0" collapsed="false">
      <c r="C44" s="0" t="str">
        <f aca="false">Input!A44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computation'!$B$23))-Input!K44/Input!J44)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computation'!$B$11))-Input!M44/Input!L44)</f>
        <v>6.28647138678495E-007</v>
      </c>
    </row>
    <row r="45" customFormat="false" ht="12.5" hidden="false" customHeight="false" outlineLevel="0" collapsed="false">
      <c r="C45" s="0" t="str">
        <f aca="false">Input!A45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computation'!$B$23))-Input!K45/Input!J45)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computation'!$B$11))-Input!M45/Input!L45)</f>
        <v>3.99482251550731E-006</v>
      </c>
    </row>
    <row r="46" customFormat="false" ht="12.5" hidden="false" customHeight="false" outlineLevel="0" collapsed="false">
      <c r="C46" s="0" t="str">
        <f aca="false">Input!A46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computation'!$B$23))-Input!K46/Input!J46)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computation'!$B$11))-Input!M46/Input!L46)</f>
        <v>3.67830275380121E-006</v>
      </c>
    </row>
    <row r="47" customFormat="false" ht="12.5" hidden="false" customHeight="false" outlineLevel="0" collapsed="false">
      <c r="C47" s="0" t="str">
        <f aca="false">Input!A47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computation'!$B$23))-Input!K47/Input!J47)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computation'!$B$11))-Input!M47/Input!L47)</f>
        <v>1.60609712365756E-006</v>
      </c>
    </row>
    <row r="48" customFormat="false" ht="12.5" hidden="false" customHeight="false" outlineLevel="0" collapsed="false">
      <c r="C48" s="0" t="str">
        <f aca="false">Input!A48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computation'!$B$23))-Input!K48/Input!J48)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computation'!$B$11))-Input!M48/Input!L48)</f>
        <v>2.24666580903032E-006</v>
      </c>
    </row>
    <row r="49" customFormat="false" ht="12.5" hidden="false" customHeight="false" outlineLevel="0" collapsed="false">
      <c r="C49" s="0" t="str">
        <f aca="false">Input!A49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computation'!$B$23))-Input!K49/Input!J49)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computation'!$B$11))-Input!M49/Input!L49)</f>
        <v>2.08586601094241E-006</v>
      </c>
    </row>
    <row r="50" customFormat="false" ht="12.5" hidden="false" customHeight="false" outlineLevel="0" collapsed="false">
      <c r="C50" s="0" t="str">
        <f aca="false">Input!A50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computation'!$B$23))-Input!K50/Input!J50)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computation'!$B$11))-Input!M50/Input!L50)</f>
        <v>8.51520798345051E-007</v>
      </c>
    </row>
    <row r="51" customFormat="false" ht="12.5" hidden="false" customHeight="false" outlineLevel="0" collapsed="false">
      <c r="C51" s="0" t="str">
        <f aca="false">Input!A51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computation'!$B$23))-Input!K51/Input!J51)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computation'!$B$11))-Input!M51/Input!L51)</f>
        <v>3.62054000110912E-006</v>
      </c>
    </row>
    <row r="52" customFormat="false" ht="12.5" hidden="false" customHeight="false" outlineLevel="0" collapsed="false">
      <c r="C52" s="0" t="str">
        <f aca="false">Input!A52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computation'!$B$23))-Input!K52/Input!J52)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computation'!$B$11))-Input!M52/Input!L52)</f>
        <v>5.22136140576612E-006</v>
      </c>
    </row>
    <row r="53" customFormat="false" ht="12.5" hidden="false" customHeight="false" outlineLevel="0" collapsed="false">
      <c r="C53" s="0" t="str">
        <f aca="false">Input!A53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computation'!$B$23))-Input!K53/Input!J53)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computation'!$B$11))-Input!M53/Input!L53)</f>
        <v>1.33553116668517E-005</v>
      </c>
    </row>
    <row r="54" customFormat="false" ht="12.5" hidden="false" customHeight="false" outlineLevel="0" collapsed="false">
      <c r="C54" s="0" t="str">
        <f aca="false">Input!A54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computation'!$B$23))-Input!K54/Input!J54)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computation'!$B$11))-Input!M54/Input!L54)</f>
        <v>7.69107628312282E-006</v>
      </c>
    </row>
    <row r="55" customFormat="false" ht="12.5" hidden="false" customHeight="false" outlineLevel="0" collapsed="false">
      <c r="C55" s="0" t="str">
        <f aca="false">Input!A55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computation'!$B$23))-Input!K55/Input!J55)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computation'!$B$11))-Input!M55/Input!L55)</f>
        <v>2.61384276534216E-006</v>
      </c>
    </row>
    <row r="56" customFormat="false" ht="12.5" hidden="false" customHeight="false" outlineLevel="0" collapsed="false">
      <c r="C56" s="0" t="str">
        <f aca="false">Input!A56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computation'!$B$23))-Input!K56/Input!J56)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computation'!$B$11))-Input!M56/Input!L56)</f>
        <v>1.29319316782839E-005</v>
      </c>
    </row>
    <row r="57" customFormat="false" ht="12.5" hidden="false" customHeight="false" outlineLevel="0" collapsed="false">
      <c r="C57" s="0" t="str">
        <f aca="false">Input!A57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computation'!$B$23))-Input!K57/Input!J57)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computation'!$B$11))-Input!M57/Input!L57)</f>
        <v>2.56590994915373E-006</v>
      </c>
    </row>
    <row r="58" customFormat="false" ht="12.5" hidden="false" customHeight="false" outlineLevel="0" collapsed="false">
      <c r="C58" s="0" t="str">
        <f aca="false">Input!A58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computation'!$B$23))-Input!K58/Input!J58)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computation'!$B$11))-Input!M58/Input!L58)</f>
        <v>4.36017039306957E-006</v>
      </c>
    </row>
    <row r="59" customFormat="false" ht="12.5" hidden="false" customHeight="false" outlineLevel="0" collapsed="false">
      <c r="C59" s="0" t="str">
        <f aca="false">Input!A59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computation'!$B$23))-Input!K59/Input!J59)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computation'!$B$11))-Input!M59/Input!L59)</f>
        <v>4.63008904325046E-006</v>
      </c>
    </row>
    <row r="60" customFormat="false" ht="12.5" hidden="false" customHeight="false" outlineLevel="0" collapsed="false">
      <c r="C60" s="0" t="str">
        <f aca="false">Input!A60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computation'!$B$23))-Input!K60/Input!J60)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computation'!$B$11))-Input!M60/Input!L60)</f>
        <v>4.87270234261761E-006</v>
      </c>
    </row>
    <row r="61" customFormat="false" ht="12.5" hidden="false" customHeight="false" outlineLevel="0" collapsed="false">
      <c r="C61" s="0" t="str">
        <f aca="false">Input!A61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computation'!$B$23))-Input!K61/Input!J61)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computation'!$B$11))-Input!M61/Input!L61)</f>
        <v>1.36237302635483E-005</v>
      </c>
    </row>
    <row r="62" customFormat="false" ht="12.5" hidden="false" customHeight="false" outlineLevel="0" collapsed="false">
      <c r="C62" s="0" t="str">
        <f aca="false">Input!A62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computation'!$B$23))-Input!K62/Input!J62)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computation'!$B$11))-Input!M62/Input!L62)</f>
        <v>3.28697970655711E-006</v>
      </c>
    </row>
    <row r="63" customFormat="false" ht="12.5" hidden="false" customHeight="false" outlineLevel="0" collapsed="false">
      <c r="C63" s="0" t="str">
        <f aca="false">Input!A63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computation'!$B$23))-Input!K63/Input!J63)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computation'!$B$11))-Input!M63/Input!L63)</f>
        <v>5.2298938411216E-006</v>
      </c>
    </row>
    <row r="64" customFormat="false" ht="12.5" hidden="false" customHeight="false" outlineLevel="0" collapsed="false">
      <c r="C64" s="0" t="str">
        <f aca="false">Input!A64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computation'!$B$23))-Input!K64/Input!J64)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computation'!$B$11))-Input!M64/Input!L64)</f>
        <v>7.03942693316972E-006</v>
      </c>
    </row>
    <row r="65" customFormat="false" ht="12.5" hidden="false" customHeight="false" outlineLevel="0" collapsed="false">
      <c r="C65" s="0" t="str">
        <f aca="false">Input!A65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computation'!$B$23))-Input!K65/Input!J65)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computation'!$B$11))-Input!M65/Input!L65)</f>
        <v>8.83511090292444E-006</v>
      </c>
    </row>
    <row r="66" customFormat="false" ht="12.5" hidden="false" customHeight="false" outlineLevel="0" collapsed="false">
      <c r="C66" s="0" t="str">
        <f aca="false">Input!A66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computation'!$B$23))-Input!K66/Input!J66)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computation'!$B$11))-Input!M66/Input!L66)</f>
        <v>6.71903551796582E-007</v>
      </c>
    </row>
    <row r="67" customFormat="false" ht="12.5" hidden="false" customHeight="false" outlineLevel="0" collapsed="false">
      <c r="C67" s="0" t="str">
        <f aca="false">Input!A67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computation'!$B$23))-Input!K67/Input!J67)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computation'!$B$11))-Input!M67/Input!L67)</f>
        <v>4.3799070060524E-006</v>
      </c>
    </row>
    <row r="68" customFormat="false" ht="12.5" hidden="false" customHeight="false" outlineLevel="0" collapsed="false">
      <c r="C68" s="0" t="str">
        <f aca="false">Input!A68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computation'!$B$23))-Input!K68/Input!J68)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computation'!$B$11))-Input!M68/Input!L68)</f>
        <v>4.1002677536317E-006</v>
      </c>
    </row>
    <row r="69" customFormat="false" ht="12.5" hidden="false" customHeight="false" outlineLevel="0" collapsed="false">
      <c r="C69" s="0" t="str">
        <f aca="false">Input!A69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computation'!$B$23))-Input!K69/Input!J69)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computation'!$B$11))-Input!M69/Input!L69)</f>
        <v>7.4210852487322E-006</v>
      </c>
    </row>
    <row r="70" customFormat="false" ht="12.5" hidden="false" customHeight="false" outlineLevel="0" collapsed="false">
      <c r="C70" s="0" t="str">
        <f aca="false">Input!A70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computation'!$B$23))-Input!K70/Input!J70)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computation'!$B$11))-Input!M70/Input!L70)</f>
        <v>3.45450926210189E-005</v>
      </c>
    </row>
    <row r="71" customFormat="false" ht="12.5" hidden="false" customHeight="false" outlineLevel="0" collapsed="false">
      <c r="C71" s="0" t="str">
        <f aca="false">Input!A71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computation'!$B$23))-Input!K71/Input!J71)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computation'!$B$11))-Input!M71/Input!L71)</f>
        <v>2.5496028893679E-007</v>
      </c>
    </row>
    <row r="72" customFormat="false" ht="12.5" hidden="false" customHeight="false" outlineLevel="0" collapsed="false">
      <c r="C72" s="0" t="str">
        <f aca="false">Input!A72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computation'!$B$23))-Input!K72/Input!J72)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computation'!$B$11))-Input!M72/Input!L72)</f>
        <v>1.48889638096339E-006</v>
      </c>
    </row>
    <row r="73" customFormat="false" ht="12.5" hidden="false" customHeight="false" outlineLevel="0" collapsed="false">
      <c r="C73" s="0" t="str">
        <f aca="false">Input!A73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computation'!$B$23))-Input!K73/Input!J73)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computation'!$B$11))-Input!M73/Input!L73)</f>
        <v>1.5360373472606E-006</v>
      </c>
    </row>
    <row r="74" customFormat="false" ht="12.5" hidden="false" customHeight="false" outlineLevel="0" collapsed="false">
      <c r="C74" s="0" t="str">
        <f aca="false">Input!A74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computation'!$B$23))-Input!K74/Input!J74)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computation'!$B$11))-Input!M74/Input!L74)</f>
        <v>1.41998846214797E-006</v>
      </c>
    </row>
    <row r="75" customFormat="false" ht="12.5" hidden="false" customHeight="false" outlineLevel="0" collapsed="false">
      <c r="C75" s="0" t="str">
        <f aca="false">Input!A75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computation'!$B$23))-Input!K75/Input!J75)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computation'!$B$11))-Input!M75/Input!L75)</f>
        <v>1.24480443708386E-006</v>
      </c>
    </row>
    <row r="76" customFormat="false" ht="12.5" hidden="false" customHeight="false" outlineLevel="0" collapsed="false">
      <c r="C76" s="0" t="str">
        <f aca="false">Input!A76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computation'!$B$23))-Input!K76/Input!J76)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computation'!$B$11))-Input!M76/Input!L76)</f>
        <v>6.08799808710092E-006</v>
      </c>
    </row>
    <row r="77" customFormat="false" ht="12.5" hidden="false" customHeight="false" outlineLevel="0" collapsed="false">
      <c r="C77" s="0" t="str">
        <f aca="false">Input!A77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computation'!$B$23))-Input!K77/Input!J77)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computation'!$B$11))-Input!M77/Input!L77)</f>
        <v>4.34224251344428E-006</v>
      </c>
    </row>
    <row r="78" customFormat="false" ht="12.5" hidden="false" customHeight="false" outlineLevel="0" collapsed="false">
      <c r="C78" s="0" t="str">
        <f aca="false">Input!A78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computation'!$B$23))-Input!K78/Input!J78)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computation'!$B$11))-Input!M78/Input!L78)</f>
        <v>1.58671117709841E-005</v>
      </c>
    </row>
    <row r="79" customFormat="false" ht="12.5" hidden="false" customHeight="false" outlineLevel="0" collapsed="false">
      <c r="C79" s="0" t="str">
        <f aca="false">Input!A79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computation'!$B$23))-Input!K79/Input!J79)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computation'!$B$11))-Input!M79/Input!L79)</f>
        <v>6.40361687370694E-006</v>
      </c>
    </row>
    <row r="80" customFormat="false" ht="12.5" hidden="false" customHeight="false" outlineLevel="0" collapsed="false">
      <c r="C80" s="0" t="str">
        <f aca="false">Input!A80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computation'!$B$23))-Input!K80/Input!J80)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computation'!$B$11))-Input!M80/Input!L80)</f>
        <v>8.24420987033392E-009</v>
      </c>
    </row>
    <row r="81" customFormat="false" ht="12.5" hidden="false" customHeight="false" outlineLevel="0" collapsed="false">
      <c r="C81" s="0" t="str">
        <f aca="false">Input!A81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computation'!$B$23))-Input!K81/Input!J81)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computation'!$B$11))-Input!M81/Input!L81)</f>
        <v>9.5876749262036E-007</v>
      </c>
    </row>
    <row r="82" customFormat="false" ht="12.5" hidden="false" customHeight="false" outlineLevel="0" collapsed="false">
      <c r="C82" s="0" t="str">
        <f aca="false">Input!A82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computation'!$B$23))-Input!K82/Input!J82)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computation'!$B$11))-Input!M82/Input!L82)</f>
        <v>9.7936845039337E-007</v>
      </c>
    </row>
    <row r="83" customFormat="false" ht="12.5" hidden="false" customHeight="false" outlineLevel="0" collapsed="false">
      <c r="C83" s="0" t="str">
        <f aca="false">Input!A83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computation'!$B$23))-Input!K83/Input!J83)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computation'!$B$11))-Input!M83/Input!L83)</f>
        <v>8.00028107428297E-007</v>
      </c>
    </row>
    <row r="84" customFormat="false" ht="12.5" hidden="false" customHeight="false" outlineLevel="0" collapsed="false">
      <c r="C84" s="0" t="str">
        <f aca="false">Input!A84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computation'!$B$23))-Input!K84/Input!J84)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computation'!$B$11))-Input!M84/Input!L84)</f>
        <v>6.04574097040622E-006</v>
      </c>
    </row>
    <row r="85" customFormat="false" ht="12.5" hidden="false" customHeight="false" outlineLevel="0" collapsed="false">
      <c r="C85" s="0" t="str">
        <f aca="false">Input!A85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computation'!$B$23))-Input!K85/Input!J85)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computation'!$B$11))-Input!M85/Input!L85)</f>
        <v>9.15315318261722E-006</v>
      </c>
    </row>
    <row r="86" customFormat="false" ht="12.5" hidden="false" customHeight="false" outlineLevel="0" collapsed="false">
      <c r="C86" s="0" t="str">
        <f aca="false">Input!A86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computation'!$B$23))-Input!K86/Input!J86)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computation'!$B$11))-Input!M86/Input!L86)</f>
        <v>1.91356228473882E-006</v>
      </c>
    </row>
    <row r="87" customFormat="false" ht="12.5" hidden="false" customHeight="false" outlineLevel="0" collapsed="false">
      <c r="C87" s="0" t="str">
        <f aca="false">Input!A87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computation'!$B$23))-Input!K87/Input!J87)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computation'!$B$11))-Input!M87/Input!L87)</f>
        <v>1.50294694281627E-006</v>
      </c>
    </row>
    <row r="88" customFormat="false" ht="12.5" hidden="false" customHeight="false" outlineLevel="0" collapsed="false">
      <c r="C88" s="0" t="str">
        <f aca="false">Input!A88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computation'!$B$23))-Input!K88/Input!J88)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computation'!$B$11))-Input!M88/Input!L88)</f>
        <v>3.50761198894545E-006</v>
      </c>
    </row>
    <row r="89" customFormat="false" ht="12.5" hidden="false" customHeight="false" outlineLevel="0" collapsed="false">
      <c r="C89" s="0" t="str">
        <f aca="false">Input!A89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computation'!$B$23))-Input!K89/Input!J89)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computation'!$B$11))-Input!M89/Input!L89)</f>
        <v>5.14018250130643E-007</v>
      </c>
    </row>
    <row r="90" customFormat="false" ht="12.5" hidden="false" customHeight="false" outlineLevel="0" collapsed="false">
      <c r="C90" s="0" t="str">
        <f aca="false">Input!A90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computation'!$B$23))-Input!K90/Input!J90)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computation'!$B$11))-Input!M90/Input!L90)</f>
        <v>3.03170891413629E-006</v>
      </c>
    </row>
    <row r="91" customFormat="false" ht="12.5" hidden="false" customHeight="false" outlineLevel="0" collapsed="false">
      <c r="C91" s="0" t="str">
        <f aca="false">Input!A91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computation'!$B$23))-Input!K91/Input!J91)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computation'!$B$11))-Input!M91/Input!L91)</f>
        <v>8.64228594243954E-007</v>
      </c>
    </row>
    <row r="92" customFormat="false" ht="12.5" hidden="false" customHeight="false" outlineLevel="0" collapsed="false">
      <c r="C92" s="0" t="str">
        <f aca="false">Input!A92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computation'!$B$23))-Input!K92/Input!J92)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computation'!$B$11))-Input!M92/Input!L92)</f>
        <v>2.8424369765967E-006</v>
      </c>
    </row>
    <row r="93" customFormat="false" ht="12.5" hidden="false" customHeight="false" outlineLevel="0" collapsed="false">
      <c r="C93" s="0" t="str">
        <f aca="false">Input!A93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computation'!$B$23))-Input!K93/Input!J93)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computation'!$B$11))-Input!M93/Input!L93)</f>
        <v>2.09796345185254E-006</v>
      </c>
    </row>
    <row r="94" customFormat="false" ht="12.5" hidden="false" customHeight="false" outlineLevel="0" collapsed="false">
      <c r="C94" s="0" t="str">
        <f aca="false">Input!A94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computation'!$B$23))-Input!K94/Input!J94)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computation'!$B$11))-Input!M94/Input!L94)</f>
        <v>2.77554295943783E-006</v>
      </c>
    </row>
    <row r="95" customFormat="false" ht="12.5" hidden="false" customHeight="false" outlineLevel="0" collapsed="false">
      <c r="C95" s="0" t="str">
        <f aca="false">Input!A95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computation'!$B$23))-Input!K95/Input!J95)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computation'!$B$11))-Input!M95/Input!L95)</f>
        <v>6.18411718084078E-007</v>
      </c>
    </row>
    <row r="96" customFormat="false" ht="12.5" hidden="false" customHeight="false" outlineLevel="0" collapsed="false">
      <c r="C96" s="0" t="str">
        <f aca="false">Input!A96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computation'!$B$23))-Input!K96/Input!J96)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computation'!$B$11))-Input!M96/Input!L96)</f>
        <v>7.56662678777498E-007</v>
      </c>
    </row>
    <row r="97" customFormat="false" ht="12.5" hidden="false" customHeight="false" outlineLevel="0" collapsed="false">
      <c r="C97" s="0" t="str">
        <f aca="false">Input!A97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computation'!$B$23))-Input!K97/Input!J97)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computation'!$B$11))-Input!M97/Input!L97)</f>
        <v>2.42601180955315E-006</v>
      </c>
    </row>
    <row r="98" customFormat="false" ht="12.5" hidden="false" customHeight="false" outlineLevel="0" collapsed="false">
      <c r="C98" s="0" t="str">
        <f aca="false">Input!A98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computation'!$B$23))-Input!K98/Input!J98)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computation'!$B$11))-Input!M98/Input!L98)</f>
        <v>1.36014667166118E-005</v>
      </c>
    </row>
    <row r="99" customFormat="false" ht="12.5" hidden="false" customHeight="false" outlineLevel="0" collapsed="false">
      <c r="C99" s="0" t="str">
        <f aca="false">Input!A99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computation'!$B$23))-Input!K99/Input!J99)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computation'!$B$11))-Input!M99/Input!L99)</f>
        <v>1.97981130517499E-008</v>
      </c>
    </row>
    <row r="100" customFormat="false" ht="12.5" hidden="false" customHeight="false" outlineLevel="0" collapsed="false">
      <c r="C100" s="0" t="str">
        <f aca="false">Input!A100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computation'!$B$23))-Input!K100/Input!J100)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computation'!$B$11))-Input!M100/Input!L100)</f>
        <v>1.37585082753827E-007</v>
      </c>
    </row>
    <row r="101" customFormat="false" ht="12.5" hidden="false" customHeight="false" outlineLevel="0" collapsed="false">
      <c r="C101" s="0" t="str">
        <f aca="false">Input!A101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computation'!$B$23))-Input!K101/Input!J101)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computation'!$B$11))-Input!M101/Input!L101)</f>
        <v>1.39693341633801E-008</v>
      </c>
    </row>
    <row r="102" customFormat="false" ht="12.5" hidden="false" customHeight="false" outlineLevel="0" collapsed="false">
      <c r="C102" s="0" t="str">
        <f aca="false">Input!A102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computation'!$B$23))-Input!K102/Input!J102)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computation'!$B$11))-Input!M102/Input!L102)</f>
        <v>6.9239471526053E-008</v>
      </c>
    </row>
    <row r="103" customFormat="false" ht="12.5" hidden="false" customHeight="false" outlineLevel="0" collapsed="false">
      <c r="C103" s="0" t="str">
        <f aca="false">Input!A103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computation'!$B$23))-Input!K103/Input!J103)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computation'!$B$11))-Input!M103/Input!L103)</f>
        <v>1.4390681582141E-008</v>
      </c>
    </row>
    <row r="104" customFormat="false" ht="12.5" hidden="false" customHeight="false" outlineLevel="0" collapsed="false">
      <c r="C104" s="0" t="str">
        <f aca="false">Input!A104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computation'!$B$23))-Input!K104/Input!J104)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computation'!$B$11))-Input!M104/Input!L104)</f>
        <v>1.49654297815216E-007</v>
      </c>
    </row>
    <row r="105" customFormat="false" ht="12.5" hidden="false" customHeight="false" outlineLevel="0" collapsed="false">
      <c r="C105" s="0" t="str">
        <f aca="false">Input!A105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computation'!$B$23))-Input!K105/Input!J105)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computation'!$B$11))-Input!M105/Input!L105)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143</v>
      </c>
      <c r="B1" s="0" t="s">
        <v>144</v>
      </c>
    </row>
    <row r="2" customFormat="false" ht="12.8" hidden="false" customHeight="false" outlineLevel="0" collapsed="false">
      <c r="A2" s="0" t="str">
        <f aca="false">Input!A2</f>
        <v>1991Q1</v>
      </c>
      <c r="B2" s="0" t="n">
        <f aca="false">Input!$B$105/Input!B2</f>
        <v>1.80134272997033</v>
      </c>
    </row>
    <row r="3" customFormat="false" ht="12.8" hidden="false" customHeight="false" outlineLevel="0" collapsed="false">
      <c r="A3" s="0" t="str">
        <f aca="false">Input!A3</f>
        <v>1991Q2</v>
      </c>
      <c r="B3" s="0" t="n">
        <f aca="false">Input!$B$105/Input!B3</f>
        <v>1.78544852941176</v>
      </c>
    </row>
    <row r="4" customFormat="false" ht="12.8" hidden="false" customHeight="false" outlineLevel="0" collapsed="false">
      <c r="A4" s="0" t="str">
        <f aca="false">Input!A4</f>
        <v>1991Q3</v>
      </c>
      <c r="B4" s="0" t="n">
        <f aca="false">Input!$B$105/Input!B4</f>
        <v>1.77241605839416</v>
      </c>
    </row>
    <row r="5" customFormat="false" ht="12.8" hidden="false" customHeight="false" outlineLevel="0" collapsed="false">
      <c r="A5" s="0" t="str">
        <f aca="false">Input!A5</f>
        <v>1991Q4</v>
      </c>
      <c r="B5" s="0" t="n">
        <f aca="false">Input!$B$105/Input!B5</f>
        <v>1.75702604920405</v>
      </c>
    </row>
    <row r="6" customFormat="false" ht="12.8" hidden="false" customHeight="false" outlineLevel="0" collapsed="false">
      <c r="A6" s="0" t="str">
        <f aca="false">Input!A6</f>
        <v>1992Q1</v>
      </c>
      <c r="B6" s="0" t="n">
        <f aca="false">Input!$B$105/Input!B6</f>
        <v>1.74565780014378</v>
      </c>
    </row>
    <row r="7" customFormat="false" ht="12.8" hidden="false" customHeight="false" outlineLevel="0" collapsed="false">
      <c r="A7" s="0" t="str">
        <f aca="false">Input!A7</f>
        <v>1992Q2</v>
      </c>
      <c r="B7" s="0" t="n">
        <f aca="false">Input!$B$105/Input!B7</f>
        <v>1.7331977159172</v>
      </c>
    </row>
    <row r="8" customFormat="false" ht="12.8" hidden="false" customHeight="false" outlineLevel="0" collapsed="false">
      <c r="A8" s="0" t="str">
        <f aca="false">Input!A8</f>
        <v>1992Q3</v>
      </c>
      <c r="B8" s="0" t="n">
        <f aca="false">Input!$B$105/Input!B8</f>
        <v>1.72091424521616</v>
      </c>
    </row>
    <row r="9" customFormat="false" ht="12.8" hidden="false" customHeight="false" outlineLevel="0" collapsed="false">
      <c r="A9" s="0" t="str">
        <f aca="false">Input!A9</f>
        <v>1992Q4</v>
      </c>
      <c r="B9" s="0" t="n">
        <f aca="false">Input!$B$105/Input!B9</f>
        <v>1.70640196767393</v>
      </c>
    </row>
    <row r="10" customFormat="false" ht="12.8" hidden="false" customHeight="false" outlineLevel="0" collapsed="false">
      <c r="A10" s="0" t="str">
        <f aca="false">Input!A10</f>
        <v>1993Q1</v>
      </c>
      <c r="B10" s="0" t="n">
        <f aca="false">Input!$B$105/Input!B10</f>
        <v>1.694494068388</v>
      </c>
    </row>
    <row r="11" customFormat="false" ht="12.8" hidden="false" customHeight="false" outlineLevel="0" collapsed="false">
      <c r="A11" s="0" t="str">
        <f aca="false">Input!A11</f>
        <v>1993Q2</v>
      </c>
      <c r="B11" s="0" t="n">
        <f aca="false">Input!$B$105/Input!B11</f>
        <v>1.68275121275121</v>
      </c>
    </row>
    <row r="12" customFormat="false" ht="12.8" hidden="false" customHeight="false" outlineLevel="0" collapsed="false">
      <c r="A12" s="0" t="str">
        <f aca="false">Input!A12</f>
        <v>1993Q3</v>
      </c>
      <c r="B12" s="0" t="n">
        <f aca="false">Input!$B$105/Input!B12</f>
        <v>1.6746275862069</v>
      </c>
    </row>
    <row r="13" customFormat="false" ht="12.8" hidden="false" customHeight="false" outlineLevel="0" collapsed="false">
      <c r="A13" s="0" t="str">
        <f aca="false">Input!A13</f>
        <v>1993Q4</v>
      </c>
      <c r="B13" s="0" t="n">
        <f aca="false">Input!$B$105/Input!B13</f>
        <v>1.65974709501025</v>
      </c>
    </row>
    <row r="14" customFormat="false" ht="12.8" hidden="false" customHeight="false" outlineLevel="0" collapsed="false">
      <c r="A14" s="0" t="str">
        <f aca="false">Input!A14</f>
        <v>1994Q1</v>
      </c>
      <c r="B14" s="0" t="n">
        <f aca="false">Input!$B$105/Input!B14</f>
        <v>1.6507205982325</v>
      </c>
    </row>
    <row r="15" customFormat="false" ht="12.8" hidden="false" customHeight="false" outlineLevel="0" collapsed="false">
      <c r="A15" s="0" t="str">
        <f aca="false">Input!A15</f>
        <v>1994Q2</v>
      </c>
      <c r="B15" s="0" t="n">
        <f aca="false">Input!$B$105/Input!B15</f>
        <v>1.64179175118323</v>
      </c>
    </row>
    <row r="16" customFormat="false" ht="12.8" hidden="false" customHeight="false" outlineLevel="0" collapsed="false">
      <c r="A16" s="0" t="str">
        <f aca="false">Input!A16</f>
        <v>1994Q3</v>
      </c>
      <c r="B16" s="0" t="n">
        <f aca="false">Input!$B$105/Input!B16</f>
        <v>1.62639651707971</v>
      </c>
    </row>
    <row r="17" customFormat="false" ht="12.8" hidden="false" customHeight="false" outlineLevel="0" collapsed="false">
      <c r="A17" s="0" t="str">
        <f aca="false">Input!A17</f>
        <v>1994Q4</v>
      </c>
      <c r="B17" s="0" t="n">
        <f aca="false">Input!$B$105/Input!B17</f>
        <v>1.61772818121253</v>
      </c>
    </row>
    <row r="18" customFormat="false" ht="12.8" hidden="false" customHeight="false" outlineLevel="0" collapsed="false">
      <c r="A18" s="0" t="str">
        <f aca="false">Input!A18</f>
        <v>1995Q1</v>
      </c>
      <c r="B18" s="0" t="n">
        <f aca="false">Input!$B$105/Input!B18</f>
        <v>1.60595899470899</v>
      </c>
    </row>
    <row r="19" customFormat="false" ht="12.8" hidden="false" customHeight="false" outlineLevel="0" collapsed="false">
      <c r="A19" s="0" t="str">
        <f aca="false">Input!A19</f>
        <v>1995Q2</v>
      </c>
      <c r="B19" s="0" t="n">
        <f aca="false">Input!$B$105/Input!B19</f>
        <v>1.59331364829396</v>
      </c>
    </row>
    <row r="20" customFormat="false" ht="12.8" hidden="false" customHeight="false" outlineLevel="0" collapsed="false">
      <c r="A20" s="0" t="str">
        <f aca="false">Input!A20</f>
        <v>1995Q3</v>
      </c>
      <c r="B20" s="0" t="n">
        <f aca="false">Input!$B$105/Input!B20</f>
        <v>1.58602873938602</v>
      </c>
    </row>
    <row r="21" customFormat="false" ht="12.8" hidden="false" customHeight="false" outlineLevel="0" collapsed="false">
      <c r="A21" s="0" t="str">
        <f aca="false">Input!A21</f>
        <v>1995Q4</v>
      </c>
      <c r="B21" s="0" t="n">
        <f aca="false">Input!$B$105/Input!B21</f>
        <v>1.57778427550357</v>
      </c>
    </row>
    <row r="22" customFormat="false" ht="12.8" hidden="false" customHeight="false" outlineLevel="0" collapsed="false">
      <c r="A22" s="0" t="str">
        <f aca="false">Input!A22</f>
        <v>1996Q1</v>
      </c>
      <c r="B22" s="0" t="n">
        <f aca="false">Input!$B$105/Input!B22</f>
        <v>1.5615498392283</v>
      </c>
    </row>
    <row r="23" customFormat="false" ht="12.8" hidden="false" customHeight="false" outlineLevel="0" collapsed="false">
      <c r="A23" s="0" t="str">
        <f aca="false">Input!A23</f>
        <v>1996Q2</v>
      </c>
      <c r="B23" s="0" t="n">
        <f aca="false">Input!$B$105/Input!B23</f>
        <v>1.54959157626037</v>
      </c>
    </row>
    <row r="24" customFormat="false" ht="12.8" hidden="false" customHeight="false" outlineLevel="0" collapsed="false">
      <c r="A24" s="0" t="str">
        <f aca="false">Input!A24</f>
        <v>1996Q3</v>
      </c>
      <c r="B24" s="0" t="n">
        <f aca="false">Input!$B$105/Input!B24</f>
        <v>1.53976537729867</v>
      </c>
    </row>
    <row r="25" customFormat="false" ht="12.8" hidden="false" customHeight="false" outlineLevel="0" collapsed="false">
      <c r="A25" s="0" t="str">
        <f aca="false">Input!A25</f>
        <v>1996Q4</v>
      </c>
      <c r="B25" s="0" t="n">
        <f aca="false">Input!$B$105/Input!B25</f>
        <v>1.52621621621622</v>
      </c>
    </row>
    <row r="26" customFormat="false" ht="12.8" hidden="false" customHeight="false" outlineLevel="0" collapsed="false">
      <c r="A26" s="0" t="str">
        <f aca="false">Input!A26</f>
        <v>1997Q1</v>
      </c>
      <c r="B26" s="0" t="n">
        <f aca="false">Input!$B$105/Input!B26</f>
        <v>1.51953066332916</v>
      </c>
    </row>
    <row r="27" customFormat="false" ht="12.8" hidden="false" customHeight="false" outlineLevel="0" collapsed="false">
      <c r="A27" s="0" t="str">
        <f aca="false">Input!A27</f>
        <v>1997Q2</v>
      </c>
      <c r="B27" s="0" t="n">
        <f aca="false">Input!$B$105/Input!B27</f>
        <v>1.51573657927591</v>
      </c>
    </row>
    <row r="28" customFormat="false" ht="12.8" hidden="false" customHeight="false" outlineLevel="0" collapsed="false">
      <c r="A28" s="0" t="str">
        <f aca="false">Input!A28</f>
        <v>1997Q3</v>
      </c>
      <c r="B28" s="0" t="n">
        <f aca="false">Input!$B$105/Input!B28</f>
        <v>1.50633374689826</v>
      </c>
    </row>
    <row r="29" customFormat="false" ht="12.8" hidden="false" customHeight="false" outlineLevel="0" collapsed="false">
      <c r="A29" s="0" t="str">
        <f aca="false">Input!A29</f>
        <v>1997Q4</v>
      </c>
      <c r="B29" s="0" t="n">
        <f aca="false">Input!$B$105/Input!B29</f>
        <v>1.5007478368356</v>
      </c>
    </row>
    <row r="30" customFormat="false" ht="12.8" hidden="false" customHeight="false" outlineLevel="0" collapsed="false">
      <c r="A30" s="0" t="str">
        <f aca="false">Input!A30</f>
        <v>1998Q1</v>
      </c>
      <c r="B30" s="0" t="n">
        <f aca="false">Input!$B$105/Input!B30</f>
        <v>1.4988950617284</v>
      </c>
    </row>
    <row r="31" customFormat="false" ht="12.8" hidden="false" customHeight="false" outlineLevel="0" collapsed="false">
      <c r="A31" s="0" t="str">
        <f aca="false">Input!A31</f>
        <v>1998Q2</v>
      </c>
      <c r="B31" s="0" t="n">
        <f aca="false">Input!$B$105/Input!B31</f>
        <v>1.49152948402948</v>
      </c>
    </row>
    <row r="32" customFormat="false" ht="12.8" hidden="false" customHeight="false" outlineLevel="0" collapsed="false">
      <c r="A32" s="0" t="str">
        <f aca="false">Input!A32</f>
        <v>1998Q3</v>
      </c>
      <c r="B32" s="0" t="n">
        <f aca="false">Input!$B$105/Input!B32</f>
        <v>1.48514373088685</v>
      </c>
    </row>
    <row r="33" customFormat="false" ht="12.8" hidden="false" customHeight="false" outlineLevel="0" collapsed="false">
      <c r="A33" s="0" t="str">
        <f aca="false">Input!A33</f>
        <v>1998Q4</v>
      </c>
      <c r="B33" s="0" t="n">
        <f aca="false">Input!$B$105/Input!B33</f>
        <v>1.47701338199513</v>
      </c>
    </row>
    <row r="34" customFormat="false" ht="12.8" hidden="false" customHeight="false" outlineLevel="0" collapsed="false">
      <c r="A34" s="0" t="str">
        <f aca="false">Input!A34</f>
        <v>1999Q1</v>
      </c>
      <c r="B34" s="0" t="n">
        <f aca="false">Input!$B$105/Input!B34</f>
        <v>1.47342839805825</v>
      </c>
    </row>
    <row r="35" customFormat="false" ht="12.8" hidden="false" customHeight="false" outlineLevel="0" collapsed="false">
      <c r="A35" s="0" t="str">
        <f aca="false">Input!A35</f>
        <v>1999Q2</v>
      </c>
      <c r="B35" s="0" t="n">
        <f aca="false">Input!$B$105/Input!B35</f>
        <v>1.46277710843374</v>
      </c>
    </row>
    <row r="36" customFormat="false" ht="12.8" hidden="false" customHeight="false" outlineLevel="0" collapsed="false">
      <c r="A36" s="0" t="str">
        <f aca="false">Input!A36</f>
        <v>1999Q3</v>
      </c>
      <c r="B36" s="0" t="n">
        <f aca="false">Input!$B$105/Input!B36</f>
        <v>1.44708581644815</v>
      </c>
    </row>
    <row r="37" customFormat="false" ht="12.8" hidden="false" customHeight="false" outlineLevel="0" collapsed="false">
      <c r="A37" s="0" t="str">
        <f aca="false">Input!A37</f>
        <v>1999Q4</v>
      </c>
      <c r="B37" s="0" t="n">
        <f aca="false">Input!$B$105/Input!B37</f>
        <v>1.43851303317536</v>
      </c>
    </row>
    <row r="38" customFormat="false" ht="12.8" hidden="false" customHeight="false" outlineLevel="0" collapsed="false">
      <c r="A38" s="0" t="str">
        <f aca="false">Input!A38</f>
        <v>2000Q1</v>
      </c>
      <c r="B38" s="0" t="n">
        <f aca="false">Input!$B$105/Input!B38</f>
        <v>1.42000584795322</v>
      </c>
    </row>
    <row r="39" customFormat="false" ht="12.8" hidden="false" customHeight="false" outlineLevel="0" collapsed="false">
      <c r="A39" s="0" t="str">
        <f aca="false">Input!A39</f>
        <v>2000Q2</v>
      </c>
      <c r="B39" s="0" t="n">
        <f aca="false">Input!$B$105/Input!B39</f>
        <v>1.41011033681765</v>
      </c>
    </row>
    <row r="40" customFormat="false" ht="12.8" hidden="false" customHeight="false" outlineLevel="0" collapsed="false">
      <c r="A40" s="0" t="str">
        <f aca="false">Input!A40</f>
        <v>2000Q3</v>
      </c>
      <c r="B40" s="0" t="n">
        <f aca="false">Input!$B$105/Input!B40</f>
        <v>1.39873847926267</v>
      </c>
    </row>
    <row r="41" customFormat="false" ht="12.8" hidden="false" customHeight="false" outlineLevel="0" collapsed="false">
      <c r="A41" s="0" t="str">
        <f aca="false">Input!A41</f>
        <v>2000Q4</v>
      </c>
      <c r="B41" s="0" t="n">
        <f aca="false">Input!$B$105/Input!B41</f>
        <v>1.3907273768614</v>
      </c>
    </row>
    <row r="42" customFormat="false" ht="12.8" hidden="false" customHeight="false" outlineLevel="0" collapsed="false">
      <c r="A42" s="0" t="str">
        <f aca="false">Input!A42</f>
        <v>2001Q1</v>
      </c>
      <c r="B42" s="0" t="n">
        <f aca="false">Input!$B$105/Input!B42</f>
        <v>1.37888131743328</v>
      </c>
    </row>
    <row r="43" customFormat="false" ht="12.8" hidden="false" customHeight="false" outlineLevel="0" collapsed="false">
      <c r="A43" s="0" t="str">
        <f aca="false">Input!A43</f>
        <v>2001Q2</v>
      </c>
      <c r="B43" s="0" t="n">
        <f aca="false">Input!$B$105/Input!B43</f>
        <v>1.36646595385481</v>
      </c>
    </row>
    <row r="44" customFormat="false" ht="12.8" hidden="false" customHeight="false" outlineLevel="0" collapsed="false">
      <c r="A44" s="0" t="str">
        <f aca="false">Input!A44</f>
        <v>2001Q3</v>
      </c>
      <c r="B44" s="0" t="n">
        <f aca="false">Input!$B$105/Input!B44</f>
        <v>1.36339696799551</v>
      </c>
    </row>
    <row r="45" customFormat="false" ht="12.8" hidden="false" customHeight="false" outlineLevel="0" collapsed="false">
      <c r="A45" s="0" t="str">
        <f aca="false">Input!A45</f>
        <v>2001Q4</v>
      </c>
      <c r="B45" s="0" t="n">
        <f aca="false">Input!$B$105/Input!B45</f>
        <v>1.36877677564825</v>
      </c>
    </row>
    <row r="46" customFormat="false" ht="12.8" hidden="false" customHeight="false" outlineLevel="0" collapsed="false">
      <c r="A46" s="0" t="str">
        <f aca="false">Input!A46</f>
        <v>2002Q1</v>
      </c>
      <c r="B46" s="0" t="n">
        <f aca="false">Input!$B$105/Input!B46</f>
        <v>1.36034173669468</v>
      </c>
    </row>
    <row r="47" customFormat="false" ht="12.8" hidden="false" customHeight="false" outlineLevel="0" collapsed="false">
      <c r="A47" s="0" t="str">
        <f aca="false">Input!A47</f>
        <v>2002Q2</v>
      </c>
      <c r="B47" s="0" t="n">
        <f aca="false">Input!$B$105/Input!B47</f>
        <v>1.35201002227171</v>
      </c>
    </row>
    <row r="48" customFormat="false" ht="12.8" hidden="false" customHeight="false" outlineLevel="0" collapsed="false">
      <c r="A48" s="0" t="str">
        <f aca="false">Input!A48</f>
        <v>2002Q3</v>
      </c>
      <c r="B48" s="0" t="n">
        <f aca="false">Input!$B$105/Input!B48</f>
        <v>1.34303650442478</v>
      </c>
    </row>
    <row r="49" customFormat="false" ht="12.8" hidden="false" customHeight="false" outlineLevel="0" collapsed="false">
      <c r="A49" s="0" t="str">
        <f aca="false">Input!A49</f>
        <v>2002Q4</v>
      </c>
      <c r="B49" s="0" t="n">
        <f aca="false">Input!$B$105/Input!B49</f>
        <v>1.33564906490649</v>
      </c>
    </row>
    <row r="50" customFormat="false" ht="12.8" hidden="false" customHeight="false" outlineLevel="0" collapsed="false">
      <c r="A50" s="0" t="str">
        <f aca="false">Input!A50</f>
        <v>2003Q1</v>
      </c>
      <c r="B50" s="0" t="n">
        <f aca="false">Input!$B$105/Input!B50</f>
        <v>1.32039695486678</v>
      </c>
    </row>
    <row r="51" customFormat="false" ht="12.8" hidden="false" customHeight="false" outlineLevel="0" collapsed="false">
      <c r="A51" s="0" t="str">
        <f aca="false">Input!A51</f>
        <v>2003Q2</v>
      </c>
      <c r="B51" s="0" t="n">
        <f aca="false">Input!$B$105/Input!B51</f>
        <v>1.32616602949208</v>
      </c>
    </row>
    <row r="52" customFormat="false" ht="12.8" hidden="false" customHeight="false" outlineLevel="0" collapsed="false">
      <c r="A52" s="0" t="str">
        <f aca="false">Input!A52</f>
        <v>2003Q3</v>
      </c>
      <c r="B52" s="0" t="n">
        <f aca="false">Input!$B$105/Input!B52</f>
        <v>1.31183684494868</v>
      </c>
    </row>
    <row r="53" customFormat="false" ht="12.8" hidden="false" customHeight="false" outlineLevel="0" collapsed="false">
      <c r="A53" s="0" t="str">
        <f aca="false">Input!A53</f>
        <v>2003Q4</v>
      </c>
      <c r="B53" s="0" t="n">
        <f aca="false">Input!$B$105/Input!B53</f>
        <v>1.30900808625337</v>
      </c>
    </row>
    <row r="54" customFormat="false" ht="12.8" hidden="false" customHeight="false" outlineLevel="0" collapsed="false">
      <c r="A54" s="0" t="str">
        <f aca="false">Input!A54</f>
        <v>2004Q1</v>
      </c>
      <c r="B54" s="0" t="n">
        <f aca="false">Input!$B$105/Input!B54</f>
        <v>1.29781400320684</v>
      </c>
    </row>
    <row r="55" customFormat="false" ht="12.8" hidden="false" customHeight="false" outlineLevel="0" collapsed="false">
      <c r="A55" s="0" t="str">
        <f aca="false">Input!A55</f>
        <v>2004Q2</v>
      </c>
      <c r="B55" s="0" t="n">
        <f aca="false">Input!$B$105/Input!B55</f>
        <v>1.28544732662785</v>
      </c>
    </row>
    <row r="56" customFormat="false" ht="12.8" hidden="false" customHeight="false" outlineLevel="0" collapsed="false">
      <c r="A56" s="0" t="str">
        <f aca="false">Input!A56</f>
        <v>2004Q3</v>
      </c>
      <c r="B56" s="0" t="n">
        <f aca="false">Input!$B$105/Input!B56</f>
        <v>1.27935194942044</v>
      </c>
    </row>
    <row r="57" customFormat="false" ht="12.8" hidden="false" customHeight="false" outlineLevel="0" collapsed="false">
      <c r="A57" s="0" t="str">
        <f aca="false">Input!A57</f>
        <v>2004Q4</v>
      </c>
      <c r="B57" s="0" t="n">
        <f aca="false">Input!$B$105/Input!B57</f>
        <v>1.26667188315076</v>
      </c>
    </row>
    <row r="58" customFormat="false" ht="12.8" hidden="false" customHeight="false" outlineLevel="0" collapsed="false">
      <c r="A58" s="0" t="str">
        <f aca="false">Input!A58</f>
        <v>2005Q1</v>
      </c>
      <c r="B58" s="0" t="n">
        <f aca="false">Input!$B$105/Input!B58</f>
        <v>1.25748834800621</v>
      </c>
    </row>
    <row r="59" customFormat="false" ht="12.8" hidden="false" customHeight="false" outlineLevel="0" collapsed="false">
      <c r="A59" s="0" t="str">
        <f aca="false">Input!A59</f>
        <v>2005Q2</v>
      </c>
      <c r="B59" s="0" t="n">
        <f aca="false">Input!$B$105/Input!B59</f>
        <v>1.25359318533815</v>
      </c>
    </row>
    <row r="60" customFormat="false" ht="12.8" hidden="false" customHeight="false" outlineLevel="0" collapsed="false">
      <c r="A60" s="0" t="str">
        <f aca="false">Input!A60</f>
        <v>2005Q3</v>
      </c>
      <c r="B60" s="0" t="n">
        <f aca="false">Input!$B$105/Input!B60</f>
        <v>1.22143360160966</v>
      </c>
    </row>
    <row r="61" customFormat="false" ht="12.8" hidden="false" customHeight="false" outlineLevel="0" collapsed="false">
      <c r="A61" s="0" t="str">
        <f aca="false">Input!A61</f>
        <v>2005Q4</v>
      </c>
      <c r="B61" s="0" t="n">
        <f aca="false">Input!$B$105/Input!B61</f>
        <v>1.22574962140333</v>
      </c>
    </row>
    <row r="62" customFormat="false" ht="12.8" hidden="false" customHeight="false" outlineLevel="0" collapsed="false">
      <c r="A62" s="0" t="str">
        <f aca="false">Input!A62</f>
        <v>2006Q1</v>
      </c>
      <c r="B62" s="0" t="n">
        <f aca="false">Input!$B$105/Input!B62</f>
        <v>1.21592889334001</v>
      </c>
    </row>
    <row r="63" customFormat="false" ht="12.8" hidden="false" customHeight="false" outlineLevel="0" collapsed="false">
      <c r="A63" s="0" t="str">
        <f aca="false">Input!A63</f>
        <v>2006Q2</v>
      </c>
      <c r="B63" s="0" t="n">
        <f aca="false">Input!$B$105/Input!B63</f>
        <v>1.20327552031715</v>
      </c>
    </row>
    <row r="64" customFormat="false" ht="12.8" hidden="false" customHeight="false" outlineLevel="0" collapsed="false">
      <c r="A64" s="0" t="str">
        <f aca="false">Input!A64</f>
        <v>2006Q3</v>
      </c>
      <c r="B64" s="0" t="n">
        <f aca="false">Input!$B$105/Input!B64</f>
        <v>1.19734220907298</v>
      </c>
    </row>
    <row r="65" customFormat="false" ht="12.8" hidden="false" customHeight="false" outlineLevel="0" collapsed="false">
      <c r="A65" s="0" t="str">
        <f aca="false">Input!A65</f>
        <v>2006Q4</v>
      </c>
      <c r="B65" s="0" t="n">
        <f aca="false">Input!$B$105/Input!B65</f>
        <v>1.19557360905958</v>
      </c>
    </row>
    <row r="66" customFormat="false" ht="12.8" hidden="false" customHeight="false" outlineLevel="0" collapsed="false">
      <c r="A66" s="0" t="str">
        <f aca="false">Input!A66</f>
        <v>2007Q1</v>
      </c>
      <c r="B66" s="0" t="n">
        <f aca="false">Input!$B$105/Input!B66</f>
        <v>1.18283094969019</v>
      </c>
    </row>
    <row r="67" customFormat="false" ht="12.8" hidden="false" customHeight="false" outlineLevel="0" collapsed="false">
      <c r="A67" s="0" t="str">
        <f aca="false">Input!A67</f>
        <v>2007Q2</v>
      </c>
      <c r="B67" s="0" t="n">
        <f aca="false">Input!$B$105/Input!B67</f>
        <v>1.17172375189399</v>
      </c>
    </row>
    <row r="68" customFormat="false" ht="12.8" hidden="false" customHeight="false" outlineLevel="0" collapsed="false">
      <c r="A68" s="0" t="str">
        <f aca="false">Input!A68</f>
        <v>2007Q3</v>
      </c>
      <c r="B68" s="0" t="n">
        <f aca="false">Input!$B$105/Input!B68</f>
        <v>1.16434664607978</v>
      </c>
    </row>
    <row r="69" customFormat="false" ht="12.8" hidden="false" customHeight="false" outlineLevel="0" collapsed="false">
      <c r="A69" s="0" t="str">
        <f aca="false">Input!A69</f>
        <v>2007Q4</v>
      </c>
      <c r="B69" s="0" t="n">
        <f aca="false">Input!$B$105/Input!B69</f>
        <v>1.14838846981485</v>
      </c>
    </row>
    <row r="70" customFormat="false" ht="12.8" hidden="false" customHeight="false" outlineLevel="0" collapsed="false">
      <c r="A70" s="0" t="str">
        <f aca="false">Input!A70</f>
        <v>2008Q1</v>
      </c>
      <c r="B70" s="0" t="n">
        <f aca="false">Input!$B$105/Input!B70</f>
        <v>1.13761197106555</v>
      </c>
    </row>
    <row r="71" customFormat="false" ht="12.8" hidden="false" customHeight="false" outlineLevel="0" collapsed="false">
      <c r="A71" s="0" t="str">
        <f aca="false">Input!A71</f>
        <v>2008Q2</v>
      </c>
      <c r="B71" s="0" t="n">
        <f aca="false">Input!$B$105/Input!B71</f>
        <v>1.11660834256862</v>
      </c>
    </row>
    <row r="72" customFormat="false" ht="12.8" hidden="false" customHeight="false" outlineLevel="0" collapsed="false">
      <c r="A72" s="0" t="str">
        <f aca="false">Input!A72</f>
        <v>2008Q3</v>
      </c>
      <c r="B72" s="0" t="n">
        <f aca="false">Input!$B$105/Input!B72</f>
        <v>1.10939477423393</v>
      </c>
    </row>
    <row r="73" customFormat="false" ht="12.8" hidden="false" customHeight="false" outlineLevel="0" collapsed="false">
      <c r="A73" s="0" t="str">
        <f aca="false">Input!A73</f>
        <v>2008Q4</v>
      </c>
      <c r="B73" s="0" t="n">
        <f aca="false">Input!$B$105/Input!B73</f>
        <v>1.14864379038591</v>
      </c>
    </row>
    <row r="74" customFormat="false" ht="12.8" hidden="false" customHeight="false" outlineLevel="0" collapsed="false">
      <c r="A74" s="0" t="str">
        <f aca="false">Input!A74</f>
        <v>2009Q1</v>
      </c>
      <c r="B74" s="0" t="n">
        <f aca="false">Input!$B$105/Input!B74</f>
        <v>1.1427139462105</v>
      </c>
    </row>
    <row r="75" customFormat="false" ht="12.8" hidden="false" customHeight="false" outlineLevel="0" collapsed="false">
      <c r="A75" s="0" t="str">
        <f aca="false">Input!A75</f>
        <v>2009Q2</v>
      </c>
      <c r="B75" s="0" t="n">
        <f aca="false">Input!$B$105/Input!B75</f>
        <v>1.13050421341776</v>
      </c>
    </row>
    <row r="76" customFormat="false" ht="12.8" hidden="false" customHeight="false" outlineLevel="0" collapsed="false">
      <c r="A76" s="0" t="str">
        <f aca="false">Input!A76</f>
        <v>2009Q3</v>
      </c>
      <c r="B76" s="0" t="n">
        <f aca="false">Input!$B$105/Input!B76</f>
        <v>1.12489518718064</v>
      </c>
    </row>
    <row r="77" customFormat="false" ht="12.8" hidden="false" customHeight="false" outlineLevel="0" collapsed="false">
      <c r="A77" s="0" t="str">
        <f aca="false">Input!A77</f>
        <v>2009Q4</v>
      </c>
      <c r="B77" s="0" t="n">
        <f aca="false">Input!$B$105/Input!B77</f>
        <v>1.11720428623353</v>
      </c>
    </row>
    <row r="78" customFormat="false" ht="12.8" hidden="false" customHeight="false" outlineLevel="0" collapsed="false">
      <c r="A78" s="0" t="str">
        <f aca="false">Input!A78</f>
        <v>2010Q1</v>
      </c>
      <c r="B78" s="0" t="n">
        <f aca="false">Input!$B$105/Input!B78</f>
        <v>1.11717344596118</v>
      </c>
    </row>
    <row r="79" customFormat="false" ht="12.8" hidden="false" customHeight="false" outlineLevel="0" collapsed="false">
      <c r="A79" s="0" t="str">
        <f aca="false">Input!A79</f>
        <v>2010Q2</v>
      </c>
      <c r="B79" s="0" t="n">
        <f aca="false">Input!$B$105/Input!B79</f>
        <v>1.11796555232759</v>
      </c>
    </row>
    <row r="80" customFormat="false" ht="12.8" hidden="false" customHeight="false" outlineLevel="0" collapsed="false">
      <c r="A80" s="0" t="str">
        <f aca="false">Input!A80</f>
        <v>2010Q3</v>
      </c>
      <c r="B80" s="0" t="n">
        <f aca="false">Input!$B$105/Input!B80</f>
        <v>1.11245447256901</v>
      </c>
    </row>
    <row r="81" customFormat="false" ht="12.8" hidden="false" customHeight="false" outlineLevel="0" collapsed="false">
      <c r="A81" s="0" t="str">
        <f aca="false">Input!A81</f>
        <v>2010Q4</v>
      </c>
      <c r="B81" s="0" t="n">
        <f aca="false">Input!$B$105/Input!B81</f>
        <v>1.10136888130919</v>
      </c>
    </row>
    <row r="82" customFormat="false" ht="12.8" hidden="false" customHeight="false" outlineLevel="0" collapsed="false">
      <c r="A82" s="0" t="str">
        <f aca="false">Input!A82</f>
        <v>2011Q1</v>
      </c>
      <c r="B82" s="0" t="n">
        <f aca="false">Input!$B$105/Input!B82</f>
        <v>1.08866860350424</v>
      </c>
    </row>
    <row r="83" customFormat="false" ht="12.8" hidden="false" customHeight="false" outlineLevel="0" collapsed="false">
      <c r="A83" s="0" t="str">
        <f aca="false">Input!A83</f>
        <v>2011Q2</v>
      </c>
      <c r="B83" s="0" t="n">
        <f aca="false">Input!$B$105/Input!B83</f>
        <v>1.07996762156368</v>
      </c>
    </row>
    <row r="84" customFormat="false" ht="12.8" hidden="false" customHeight="false" outlineLevel="0" collapsed="false">
      <c r="A84" s="0" t="str">
        <f aca="false">Input!A84</f>
        <v>2011Q3</v>
      </c>
      <c r="B84" s="0" t="n">
        <f aca="false">Input!$B$105/Input!B84</f>
        <v>1.07122500838201</v>
      </c>
    </row>
    <row r="85" customFormat="false" ht="12.8" hidden="false" customHeight="false" outlineLevel="0" collapsed="false">
      <c r="A85" s="0" t="str">
        <f aca="false">Input!A85</f>
        <v>2011Q4</v>
      </c>
      <c r="B85" s="0" t="n">
        <f aca="false">Input!$B$105/Input!B85</f>
        <v>1.0690131854102</v>
      </c>
    </row>
    <row r="86" customFormat="false" ht="12.8" hidden="false" customHeight="false" outlineLevel="0" collapsed="false">
      <c r="A86" s="0" t="str">
        <f aca="false">Input!A86</f>
        <v>2012Q1</v>
      </c>
      <c r="B86" s="0" t="n">
        <f aca="false">Input!$B$105/Input!B86</f>
        <v>1.06097454405635</v>
      </c>
    </row>
    <row r="87" customFormat="false" ht="12.8" hidden="false" customHeight="false" outlineLevel="0" collapsed="false">
      <c r="A87" s="0" t="str">
        <f aca="false">Input!A87</f>
        <v>2012Q2</v>
      </c>
      <c r="B87" s="0" t="n">
        <f aca="false">Input!$B$105/Input!B87</f>
        <v>1.06208830141804</v>
      </c>
    </row>
    <row r="88" customFormat="false" ht="12.8" hidden="false" customHeight="false" outlineLevel="0" collapsed="false">
      <c r="A88" s="0" t="str">
        <f aca="false">Input!A88</f>
        <v>2012Q3</v>
      </c>
      <c r="B88" s="0" t="n">
        <f aca="false">Input!$B$105/Input!B88</f>
        <v>1.05070011769593</v>
      </c>
    </row>
    <row r="89" customFormat="false" ht="12.8" hidden="false" customHeight="false" outlineLevel="0" collapsed="false">
      <c r="A89" s="0" t="str">
        <f aca="false">Input!A89</f>
        <v>2012Q4</v>
      </c>
      <c r="B89" s="0" t="n">
        <f aca="false">Input!$B$105/Input!B89</f>
        <v>1.05042285813164</v>
      </c>
    </row>
    <row r="90" customFormat="false" ht="12.8" hidden="false" customHeight="false" outlineLevel="0" collapsed="false">
      <c r="A90" s="0" t="str">
        <f aca="false">Input!A90</f>
        <v>2013Q1</v>
      </c>
      <c r="B90" s="0" t="n">
        <f aca="false">Input!$B$105/Input!B90</f>
        <v>1.04553811707464</v>
      </c>
    </row>
    <row r="91" customFormat="false" ht="12.8" hidden="false" customHeight="false" outlineLevel="0" collapsed="false">
      <c r="A91" s="0" t="str">
        <f aca="false">Input!A91</f>
        <v>2013Q2</v>
      </c>
      <c r="B91" s="0" t="n">
        <f aca="false">Input!$B$105/Input!B91</f>
        <v>1.04401869440157</v>
      </c>
    </row>
    <row r="92" customFormat="false" ht="12.8" hidden="false" customHeight="false" outlineLevel="0" collapsed="false">
      <c r="A92" s="0" t="str">
        <f aca="false">Input!A92</f>
        <v>2013Q3</v>
      </c>
      <c r="B92" s="0" t="n">
        <f aca="false">Input!$B$105/Input!B92</f>
        <v>1.03870421306139</v>
      </c>
    </row>
    <row r="93" customFormat="false" ht="12.8" hidden="false" customHeight="false" outlineLevel="0" collapsed="false">
      <c r="A93" s="0" t="str">
        <f aca="false">Input!A93</f>
        <v>2013Q4</v>
      </c>
      <c r="B93" s="0" t="n">
        <f aca="false">Input!$B$105/Input!B93</f>
        <v>1.0346148438199</v>
      </c>
    </row>
    <row r="94" customFormat="false" ht="12.8" hidden="false" customHeight="false" outlineLevel="0" collapsed="false">
      <c r="A94" s="0" t="str">
        <f aca="false">Input!A94</f>
        <v>2014Q1</v>
      </c>
      <c r="B94" s="0" t="n">
        <f aca="false">Input!$B$105/Input!B94</f>
        <v>1.02981890665423</v>
      </c>
    </row>
    <row r="95" customFormat="false" ht="12.8" hidden="false" customHeight="false" outlineLevel="0" collapsed="false">
      <c r="A95" s="0" t="str">
        <f aca="false">Input!A95</f>
        <v>2014Q2</v>
      </c>
      <c r="B95" s="0" t="n">
        <f aca="false">Input!$B$105/Input!B95</f>
        <v>1.02305896826601</v>
      </c>
    </row>
    <row r="96" customFormat="false" ht="12.8" hidden="false" customHeight="false" outlineLevel="0" collapsed="false">
      <c r="A96" s="0" t="str">
        <f aca="false">Input!A96</f>
        <v>2014Q3</v>
      </c>
      <c r="B96" s="0" t="n">
        <f aca="false">Input!$B$105/Input!B96</f>
        <v>1.02186208579869</v>
      </c>
    </row>
    <row r="97" customFormat="false" ht="12.8" hidden="false" customHeight="false" outlineLevel="0" collapsed="false">
      <c r="A97" s="0" t="str">
        <f aca="false">Input!A97</f>
        <v>2014Q4</v>
      </c>
      <c r="B97" s="0" t="n">
        <f aca="false">Input!$B$105/Input!B97</f>
        <v>1.02766585972812</v>
      </c>
    </row>
    <row r="98" customFormat="false" ht="12.8" hidden="false" customHeight="false" outlineLevel="0" collapsed="false">
      <c r="A98" s="0" t="str">
        <f aca="false">Input!A98</f>
        <v>2015Q1</v>
      </c>
      <c r="B98" s="0" t="n">
        <f aca="false">Input!$B$105/Input!B98</f>
        <v>1.02895050193017</v>
      </c>
    </row>
    <row r="99" customFormat="false" ht="12.8" hidden="false" customHeight="false" outlineLevel="0" collapsed="false">
      <c r="A99" s="0" t="str">
        <f aca="false">Input!A99</f>
        <v>2015Q2</v>
      </c>
      <c r="B99" s="0" t="n">
        <f aca="false">Input!$B$105/Input!B99</f>
        <v>1.02275302313631</v>
      </c>
    </row>
    <row r="100" customFormat="false" ht="12.8" hidden="false" customHeight="false" outlineLevel="0" collapsed="false">
      <c r="A100" s="0" t="str">
        <f aca="false">Input!A100</f>
        <v>2015Q3</v>
      </c>
      <c r="B100" s="0" t="n">
        <f aca="false">Input!$B$105/Input!B100</f>
        <v>1.02254629064249</v>
      </c>
    </row>
    <row r="101" customFormat="false" ht="12.8" hidden="false" customHeight="false" outlineLevel="0" collapsed="false">
      <c r="A101" s="0" t="str">
        <f aca="false">Input!A101</f>
        <v>2015Q4</v>
      </c>
      <c r="B101" s="0" t="n">
        <f aca="false">Input!$B$105/Input!B101</f>
        <v>1.02091689580653</v>
      </c>
    </row>
    <row r="102" customFormat="false" ht="12.8" hidden="false" customHeight="false" outlineLevel="0" collapsed="false">
      <c r="A102" s="0" t="str">
        <f aca="false">Input!A102</f>
        <v>2016Q1</v>
      </c>
      <c r="B102" s="0" t="n">
        <f aca="false">Input!$B$105/Input!B102</f>
        <v>1.01992204235587</v>
      </c>
    </row>
    <row r="103" customFormat="false" ht="12.8" hidden="false" customHeight="false" outlineLevel="0" collapsed="false">
      <c r="A103" s="0" t="str">
        <f aca="false">Input!A103</f>
        <v>2016Q2</v>
      </c>
      <c r="B103" s="0" t="n">
        <f aca="false">Input!$B$105/Input!B103</f>
        <v>1.01242067694566</v>
      </c>
    </row>
    <row r="104" customFormat="false" ht="12.8" hidden="false" customHeight="false" outlineLevel="0" collapsed="false">
      <c r="A104" s="0" t="str">
        <f aca="false">Input!A104</f>
        <v>2016Q3</v>
      </c>
      <c r="B104" s="0" t="n">
        <f aca="false">Input!$B$105/Input!B104</f>
        <v>1.00753093283985</v>
      </c>
    </row>
    <row r="105" customFormat="false" ht="12.8" hidden="false" customHeight="false" outlineLevel="0" collapsed="false">
      <c r="A105" s="0" t="str">
        <f aca="false">Input!A105</f>
        <v>2016Q4</v>
      </c>
      <c r="B105" s="0" t="n">
        <f aca="false">Input!$B$105/Input!B105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windowProtection="false" showFormulas="false" showGridLines="true" showRowColHeaders="true" showZeros="true" rightToLeft="false" tabSelected="true" showOutlineSymbols="true" defaultGridColor="true" view="normal" topLeftCell="H94" colorId="64" zoomScale="90" zoomScaleNormal="90" zoomScalePageLayoutView="100" workbookViewId="0">
      <selection pane="topLeft" activeCell="L105" activeCellId="0" sqref="L105"/>
    </sheetView>
  </sheetViews>
  <sheetFormatPr defaultRowHeight="12.8"/>
  <cols>
    <col collapsed="false" hidden="false" max="1025" min="1" style="0" width="11.265306122449"/>
  </cols>
  <sheetData>
    <row r="1" customFormat="false" ht="12.8" hidden="false" customHeight="false" outlineLevel="0" collapsed="false">
      <c r="A1" s="0" t="s">
        <v>0</v>
      </c>
      <c r="B1" s="0" t="str">
        <f aca="false">Input!C1</f>
        <v>GDP</v>
      </c>
      <c r="C1" s="0" t="str">
        <f aca="false">Input!D1</f>
        <v>PI</v>
      </c>
      <c r="D1" s="0" t="str">
        <f aca="false">Input!E1</f>
        <v>U</v>
      </c>
      <c r="E1" s="0" t="str">
        <f aca="false">Input!F1</f>
        <v>IP</v>
      </c>
      <c r="F1" s="0" t="str">
        <f aca="false">Input!G1</f>
        <v>HPIr</v>
      </c>
      <c r="G1" s="0" t="str">
        <f aca="false">Input!H1</f>
        <v>HPIc</v>
      </c>
      <c r="H1" s="0" t="str">
        <f aca="false">Input!I1</f>
        <v>FEDR</v>
      </c>
      <c r="I1" s="0" t="s">
        <v>145</v>
      </c>
      <c r="J1" s="0" t="s">
        <v>129</v>
      </c>
      <c r="K1" s="0" t="s">
        <v>146</v>
      </c>
      <c r="L1" s="0" t="s">
        <v>131</v>
      </c>
    </row>
    <row r="2" customFormat="false" ht="12.8" hidden="false" customHeight="false" outlineLevel="0" collapsed="false">
      <c r="A2" s="0" t="str">
        <f aca="false">IF(Input!A2="","",Input!A2)</f>
        <v>1991Q1</v>
      </c>
      <c r="B2" s="0" t="n">
        <f aca="false">IF(Input!C2="","",LN(Input!C2))</f>
        <v>9.08993389811308</v>
      </c>
      <c r="C2" s="0" t="n">
        <f aca="false">IF(Input!D2="","",LN(Input!D2*Escsount!$B2))</f>
        <v>9.10201867739097</v>
      </c>
      <c r="D2" s="0" t="n">
        <f aca="false">IF(Input!E2="","",LN(Input!E2))</f>
        <v>1.88706964903238</v>
      </c>
      <c r="E2" s="0" t="n">
        <f aca="false">IF(Input!F2="","",LN(Input!F2*Escsount!$B2))</f>
        <v>4.69224951637482</v>
      </c>
      <c r="F2" s="0" t="n">
        <f aca="false">IF(Input!G2="","",LN(Input!G2*Escsount!$B2))</f>
        <v>4.91597079229553</v>
      </c>
      <c r="G2" s="0" t="str">
        <f aca="false">IF(Input!H2="","",LN(Input!H2*Escsount!$B2))</f>
        <v/>
      </c>
      <c r="H2" s="0" t="n">
        <f aca="false">IF(Input!I2="","",Input!I2)</f>
        <v>6.43</v>
      </c>
      <c r="I2" s="0" t="n">
        <f aca="false">-NORMSINV(Input!J2)</f>
        <v>1.92258650611303</v>
      </c>
      <c r="J2" s="0" t="n">
        <f aca="false">'I comp'!D2</f>
        <v>-0.0636771091406567</v>
      </c>
      <c r="K2" s="0" t="n">
        <f aca="false">-NORMSINV(Input!L2)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IF(Input!A3="","",Input!A3)</f>
        <v>1991Q2</v>
      </c>
      <c r="B3" s="0" t="n">
        <f aca="false">IF(Input!C3="","",LN(Input!C3))</f>
        <v>9.09766427368794</v>
      </c>
      <c r="C3" s="0" t="n">
        <f aca="false">IF(Input!D3="","",LN(Input!D3*Escsount!$B3))</f>
        <v>9.10496990095835</v>
      </c>
      <c r="D3" s="0" t="n">
        <f aca="false">IF(Input!E3="","",LN(Input!E3))</f>
        <v>1.91692261218206</v>
      </c>
      <c r="E3" s="0" t="n">
        <f aca="false">IF(Input!F3="","",LN(Input!F3*Escsount!$B3))</f>
        <v>4.68945604848752</v>
      </c>
      <c r="F3" s="0" t="n">
        <f aca="false">IF(Input!G3="","",LN(Input!G3*Escsount!$B3))</f>
        <v>4.90763601847215</v>
      </c>
      <c r="G3" s="0" t="str">
        <f aca="false">IF(Input!H3="","",LN(Input!H3*Escsount!$B3))</f>
        <v/>
      </c>
      <c r="H3" s="0" t="n">
        <f aca="false">IF(Input!I3="","",Input!I3)</f>
        <v>5.86</v>
      </c>
      <c r="I3" s="0" t="n">
        <f aca="false">-NORMSINV(Input!J3)</f>
        <v>1.86623424414111</v>
      </c>
      <c r="J3" s="0" t="n">
        <f aca="false">'I comp'!D3</f>
        <v>-0.0550567902309083</v>
      </c>
      <c r="K3" s="0" t="n">
        <f aca="false">-NORMSINV(Input!L3)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IF(Input!A4="","",Input!A4)</f>
        <v>1991Q3</v>
      </c>
      <c r="B4" s="0" t="n">
        <f aca="false">IF(Input!C4="","",LN(Input!C4))</f>
        <v>9.10245444793507</v>
      </c>
      <c r="C4" s="0" t="n">
        <f aca="false">IF(Input!D4="","",LN(Input!D4*Escsount!$B4))</f>
        <v>9.10765174139755</v>
      </c>
      <c r="D4" s="0" t="n">
        <f aca="false">IF(Input!E4="","",LN(Input!E4))</f>
        <v>1.93152141160321</v>
      </c>
      <c r="E4" s="0" t="n">
        <f aca="false">IF(Input!F4="","",LN(Input!F4*Escsount!$B4))</f>
        <v>4.69541816267702</v>
      </c>
      <c r="F4" s="0" t="n">
        <f aca="false">IF(Input!G4="","",LN(Input!G4*Escsount!$B4))</f>
        <v>4.90465466298409</v>
      </c>
      <c r="G4" s="0" t="str">
        <f aca="false">IF(Input!H4="","",LN(Input!H4*Escsount!$B4))</f>
        <v/>
      </c>
      <c r="H4" s="0" t="n">
        <f aca="false">IF(Input!I4="","",Input!I4)</f>
        <v>5.64</v>
      </c>
      <c r="I4" s="0" t="n">
        <f aca="false">-NORMSINV(Input!J4)</f>
        <v>1.85420665749484</v>
      </c>
      <c r="J4" s="0" t="n">
        <f aca="false">'I comp'!D4</f>
        <v>-0.0657820316261822</v>
      </c>
      <c r="K4" s="0" t="n">
        <f aca="false">-NORMSINV(Input!L4)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IF(Input!A5="","",Input!A5)</f>
        <v>1991Q4</v>
      </c>
      <c r="B5" s="0" t="n">
        <f aca="false">IF(Input!C5="","",LN(Input!C5))</f>
        <v>9.1068004203078</v>
      </c>
      <c r="C5" s="0" t="n">
        <f aca="false">IF(Input!D5="","",LN(Input!D5*Escsount!$B5))</f>
        <v>9.11440532946049</v>
      </c>
      <c r="D5" s="0" t="n">
        <f aca="false">IF(Input!E5="","",LN(Input!E5))</f>
        <v>1.96009478404727</v>
      </c>
      <c r="E5" s="0" t="n">
        <f aca="false">IF(Input!F5="","",LN(Input!F5*Escsount!$B5))</f>
        <v>4.68872107800374</v>
      </c>
      <c r="F5" s="0" t="n">
        <f aca="false">IF(Input!G5="","",LN(Input!G5*Escsount!$B5))</f>
        <v>4.89567089991833</v>
      </c>
      <c r="G5" s="0" t="str">
        <f aca="false">IF(Input!H5="","",LN(Input!H5*Escsount!$B5))</f>
        <v/>
      </c>
      <c r="H5" s="0" t="n">
        <f aca="false">IF(Input!I5="","",Input!I5)</f>
        <v>4.82</v>
      </c>
      <c r="I5" s="0" t="n">
        <f aca="false">-NORMSINV(Input!J5)</f>
        <v>1.85007320005525</v>
      </c>
      <c r="J5" s="0" t="n">
        <f aca="false">'I comp'!D5</f>
        <v>-0.0617035881587017</v>
      </c>
      <c r="K5" s="0" t="n">
        <f aca="false">-NORMSINV(Input!L5)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IF(Input!A6="","",Input!A6)</f>
        <v>1992Q1</v>
      </c>
      <c r="B6" s="0" t="n">
        <f aca="false">IF(Input!C6="","",LN(Input!C6))</f>
        <v>9.11855397634547</v>
      </c>
      <c r="C6" s="0" t="n">
        <f aca="false">IF(Input!D6="","",LN(Input!D6*Escsount!$B6))</f>
        <v>9.13030791806628</v>
      </c>
      <c r="D6" s="0" t="n">
        <f aca="false">IF(Input!E6="","",LN(Input!E6))</f>
        <v>2.00148000021012</v>
      </c>
      <c r="E6" s="0" t="n">
        <f aca="false">IF(Input!F6="","",LN(Input!F6*Escsount!$B6))</f>
        <v>4.68092962839339</v>
      </c>
      <c r="F6" s="0" t="n">
        <f aca="false">IF(Input!G6="","",LN(Input!G6*Escsount!$B6))</f>
        <v>4.89075534290058</v>
      </c>
      <c r="G6" s="0" t="str">
        <f aca="false">IF(Input!H6="","",LN(Input!H6*Escsount!$B6))</f>
        <v/>
      </c>
      <c r="H6" s="0" t="n">
        <f aca="false">IF(Input!I6="","",Input!I6)</f>
        <v>4.02</v>
      </c>
      <c r="I6" s="0" t="n">
        <f aca="false">-NORMSINV(Input!J6)</f>
        <v>1.86243499686608</v>
      </c>
      <c r="J6" s="0" t="n">
        <f aca="false">'I comp'!D6</f>
        <v>-0.0642590213608129</v>
      </c>
      <c r="K6" s="0" t="n">
        <f aca="false">-NORMSINV(Input!L6)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IF(Input!A7="","",Input!A7)</f>
        <v>1992Q2</v>
      </c>
      <c r="B7" s="0" t="n">
        <f aca="false">IF(Input!C7="","",LN(Input!C7))</f>
        <v>9.12950985406163</v>
      </c>
      <c r="C7" s="0" t="n">
        <f aca="false">IF(Input!D7="","",LN(Input!D7*Escsount!$B7))</f>
        <v>9.14167488861719</v>
      </c>
      <c r="D7" s="0" t="n">
        <f aca="false">IF(Input!E7="","",LN(Input!E7))</f>
        <v>2.02814824729229</v>
      </c>
      <c r="E7" s="0" t="n">
        <f aca="false">IF(Input!F7="","",LN(Input!F7*Escsount!$B7))</f>
        <v>4.69106900660518</v>
      </c>
      <c r="F7" s="0" t="n">
        <f aca="false">IF(Input!G7="","",LN(Input!G7*Escsount!$B7))</f>
        <v>4.88608167070078</v>
      </c>
      <c r="G7" s="0" t="str">
        <f aca="false">IF(Input!H7="","",LN(Input!H7*Escsount!$B7))</f>
        <v/>
      </c>
      <c r="H7" s="0" t="n">
        <f aca="false">IF(Input!I7="","",Input!I7)</f>
        <v>3.77</v>
      </c>
      <c r="I7" s="0" t="n">
        <f aca="false">-NORMSINV(Input!J7)</f>
        <v>1.87625553189369</v>
      </c>
      <c r="J7" s="0" t="n">
        <f aca="false">'I comp'!D7</f>
        <v>-0.0669225330601611</v>
      </c>
      <c r="K7" s="0" t="n">
        <f aca="false">-NORMSINV(Input!L7)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IF(Input!A8="","",Input!A8)</f>
        <v>1992Q3</v>
      </c>
      <c r="B8" s="0" t="n">
        <f aca="false">IF(Input!C8="","",LN(Input!C8))</f>
        <v>9.13918802764809</v>
      </c>
      <c r="C8" s="0" t="n">
        <f aca="false">IF(Input!D8="","",LN(Input!D8*Escsount!$B8))</f>
        <v>9.14573103958126</v>
      </c>
      <c r="D8" s="0" t="n">
        <f aca="false">IF(Input!E8="","",LN(Input!E8))</f>
        <v>2.02814824729229</v>
      </c>
      <c r="E8" s="0" t="n">
        <f aca="false">IF(Input!F8="","",LN(Input!F8*Escsount!$B8))</f>
        <v>4.69141061866649</v>
      </c>
      <c r="F8" s="0" t="n">
        <f aca="false">IF(Input!G8="","",LN(Input!G8*Escsount!$B8))</f>
        <v>4.87752862581591</v>
      </c>
      <c r="G8" s="0" t="str">
        <f aca="false">IF(Input!H8="","",LN(Input!H8*Escsount!$B8))</f>
        <v/>
      </c>
      <c r="H8" s="0" t="n">
        <f aca="false">IF(Input!I8="","",Input!I8)</f>
        <v>3.26</v>
      </c>
      <c r="I8" s="0" t="n">
        <f aca="false">-NORMSINV(Input!J8)</f>
        <v>1.89578711772097</v>
      </c>
      <c r="J8" s="0" t="n">
        <f aca="false">'I comp'!D8</f>
        <v>-0.0977418300520764</v>
      </c>
      <c r="K8" s="0" t="n">
        <f aca="false">-NORMSINV(Input!L8)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IF(Input!A9="","",Input!A9)</f>
        <v>1992Q4</v>
      </c>
      <c r="B9" s="0" t="n">
        <f aca="false">IF(Input!C9="","",LN(Input!C9))</f>
        <v>9.14915621865119</v>
      </c>
      <c r="C9" s="0" t="n">
        <f aca="false">IF(Input!D9="","",LN(Input!D9*Escsount!$B9))</f>
        <v>9.15071943606922</v>
      </c>
      <c r="D9" s="0" t="n">
        <f aca="false">IF(Input!E9="","",LN(Input!E9))</f>
        <v>2.00148000021012</v>
      </c>
      <c r="E9" s="0" t="n">
        <f aca="false">IF(Input!F9="","",LN(Input!F9*Escsount!$B9))</f>
        <v>4.69355133510476</v>
      </c>
      <c r="F9" s="0" t="n">
        <f aca="false">IF(Input!G9="","",LN(Input!G9*Escsount!$B9))</f>
        <v>4.872984118035</v>
      </c>
      <c r="G9" s="0" t="str">
        <f aca="false">IF(Input!H9="","",LN(Input!H9*Escsount!$B9))</f>
        <v/>
      </c>
      <c r="H9" s="0" t="n">
        <f aca="false">IF(Input!I9="","",Input!I9)</f>
        <v>3.04</v>
      </c>
      <c r="I9" s="0" t="n">
        <f aca="false">-NORMSINV(Input!J9)</f>
        <v>1.91547464225294</v>
      </c>
      <c r="J9" s="0" t="n">
        <f aca="false">'I comp'!D9</f>
        <v>-0.0946963389843386</v>
      </c>
      <c r="K9" s="0" t="n">
        <f aca="false">-NORMSINV(Input!L9)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IF(Input!A10="","",Input!A10)</f>
        <v>1993Q1</v>
      </c>
      <c r="B10" s="0" t="n">
        <f aca="false">IF(Input!C10="","",LN(Input!C10))</f>
        <v>9.1510255170405</v>
      </c>
      <c r="C10" s="0" t="n">
        <f aca="false">IF(Input!D10="","",LN(Input!D10*Escsount!$B10))</f>
        <v>9.14990991823219</v>
      </c>
      <c r="D10" s="0" t="n">
        <f aca="false">IF(Input!E10="","",LN(Input!E10))</f>
        <v>1.96009478404727</v>
      </c>
      <c r="E10" s="0" t="n">
        <f aca="false">IF(Input!F10="","",LN(Input!F10*Escsount!$B10))</f>
        <v>4.69545310091505</v>
      </c>
      <c r="F10" s="0" t="n">
        <f aca="false">IF(Input!G10="","",LN(Input!G10*Escsount!$B10))</f>
        <v>4.86962997621217</v>
      </c>
      <c r="G10" s="0" t="str">
        <f aca="false">IF(Input!H10="","",LN(Input!H10*Escsount!$B10))</f>
        <v/>
      </c>
      <c r="H10" s="0" t="n">
        <f aca="false">IF(Input!I10="","",Input!I10)</f>
        <v>3.04</v>
      </c>
      <c r="I10" s="0" t="n">
        <f aca="false">-NORMSINV(Input!J10)</f>
        <v>1.922080733055</v>
      </c>
      <c r="J10" s="0" t="n">
        <f aca="false">'I comp'!D10</f>
        <v>-0.0757161819727868</v>
      </c>
      <c r="K10" s="0" t="n">
        <f aca="false">-NORMSINV(Input!L10)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IF(Input!A11="","",Input!A11)</f>
        <v>1993Q2</v>
      </c>
      <c r="B11" s="0" t="n">
        <f aca="false">IF(Input!C11="","",LN(Input!C11))</f>
        <v>9.15695014371664</v>
      </c>
      <c r="C11" s="0" t="n">
        <f aca="false">IF(Input!D11="","",LN(Input!D11*Escsount!$B11))</f>
        <v>9.15528185548876</v>
      </c>
      <c r="D11" s="0" t="n">
        <f aca="false">IF(Input!E11="","",LN(Input!E11))</f>
        <v>1.96009478404727</v>
      </c>
      <c r="E11" s="0" t="n">
        <f aca="false">IF(Input!F11="","",LN(Input!F11*Escsount!$B11))</f>
        <v>4.6905652461811</v>
      </c>
      <c r="F11" s="0" t="n">
        <f aca="false">IF(Input!G11="","",LN(Input!G11*Escsount!$B11))</f>
        <v>4.86592239055034</v>
      </c>
      <c r="G11" s="0" t="str">
        <f aca="false">IF(Input!H11="","",LN(Input!H11*Escsount!$B11))</f>
        <v/>
      </c>
      <c r="H11" s="0" t="n">
        <f aca="false">IF(Input!I11="","",Input!I11)</f>
        <v>3</v>
      </c>
      <c r="I11" s="0" t="n">
        <f aca="false">-NORMSINV(Input!J11)</f>
        <v>1.93758888176256</v>
      </c>
      <c r="J11" s="0" t="n">
        <f aca="false">'I comp'!D11</f>
        <v>-0.0961135825757471</v>
      </c>
      <c r="K11" s="0" t="n">
        <f aca="false">-NORMSINV(Input!L11)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IF(Input!A12="","",Input!A12)</f>
        <v>1993Q3</v>
      </c>
      <c r="B12" s="0" t="n">
        <f aca="false">IF(Input!C12="","",LN(Input!C12))</f>
        <v>9.16181167362159</v>
      </c>
      <c r="C12" s="0" t="n">
        <f aca="false">IF(Input!D12="","",LN(Input!D12*Escsount!$B12))</f>
        <v>9.15758236593021</v>
      </c>
      <c r="D12" s="0" t="n">
        <f aca="false">IF(Input!E12="","",LN(Input!E12))</f>
        <v>1.91692261218206</v>
      </c>
      <c r="E12" s="0" t="n">
        <f aca="false">IF(Input!F12="","",LN(Input!F12*Escsount!$B12))</f>
        <v>4.68973804505472</v>
      </c>
      <c r="F12" s="0" t="n">
        <f aca="false">IF(Input!G12="","",LN(Input!G12*Escsount!$B12))</f>
        <v>4.86805988639524</v>
      </c>
      <c r="G12" s="0" t="str">
        <f aca="false">IF(Input!H12="","",LN(Input!H12*Escsount!$B12))</f>
        <v/>
      </c>
      <c r="H12" s="0" t="n">
        <f aca="false">IF(Input!I12="","",Input!I12)</f>
        <v>3.06</v>
      </c>
      <c r="I12" s="0" t="n">
        <f aca="false">-NORMSINV(Input!J12)</f>
        <v>1.94330928768739</v>
      </c>
      <c r="J12" s="0" t="n">
        <f aca="false">'I comp'!D12</f>
        <v>-0.076174759002492</v>
      </c>
      <c r="K12" s="0" t="n">
        <f aca="false">-NORMSINV(Input!L12)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IF(Input!A13="","",Input!A13)</f>
        <v>1993Q4</v>
      </c>
      <c r="B13" s="0" t="n">
        <f aca="false">IF(Input!C13="","",LN(Input!C13))</f>
        <v>9.17507582287587</v>
      </c>
      <c r="C13" s="0" t="n">
        <f aca="false">IF(Input!D13="","",LN(Input!D13*Escsount!$B13))</f>
        <v>9.16235000035153</v>
      </c>
      <c r="D13" s="0" t="n">
        <f aca="false">IF(Input!E13="","",LN(Input!E13))</f>
        <v>1.88706964903238</v>
      </c>
      <c r="E13" s="0" t="n">
        <f aca="false">IF(Input!F13="","",LN(Input!F13*Escsount!$B13))</f>
        <v>4.69580469613333</v>
      </c>
      <c r="F13" s="0" t="n">
        <f aca="false">IF(Input!G13="","",LN(Input!G13*Escsount!$B13))</f>
        <v>4.8660627549717</v>
      </c>
      <c r="G13" s="0" t="str">
        <f aca="false">IF(Input!H13="","",LN(Input!H13*Escsount!$B13))</f>
        <v/>
      </c>
      <c r="H13" s="0" t="n">
        <f aca="false">IF(Input!I13="","",Input!I13)</f>
        <v>2.99</v>
      </c>
      <c r="I13" s="0" t="n">
        <f aca="false">-NORMSINV(Input!J13)</f>
        <v>1.98434493580729</v>
      </c>
      <c r="J13" s="0" t="n">
        <f aca="false">'I comp'!D13</f>
        <v>-0.0749704129240675</v>
      </c>
      <c r="K13" s="0" t="n">
        <f aca="false">-NORMSINV(Input!L13)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IF(Input!A14="","",Input!A14)</f>
        <v>1994Q1</v>
      </c>
      <c r="B14" s="0" t="n">
        <f aca="false">IF(Input!C14="","",LN(Input!C14))</f>
        <v>9.18483793156376</v>
      </c>
      <c r="C14" s="0" t="n">
        <f aca="false">IF(Input!D14="","",LN(Input!D14*Escsount!$B14))</f>
        <v>9.1658246149778</v>
      </c>
      <c r="D14" s="0" t="n">
        <f aca="false">IF(Input!E14="","",LN(Input!E14))</f>
        <v>1.88706964903238</v>
      </c>
      <c r="E14" s="0" t="n">
        <f aca="false">IF(Input!F14="","",LN(Input!F14*Escsount!$B14))</f>
        <v>4.70282068349463</v>
      </c>
      <c r="F14" s="0" t="n">
        <f aca="false">IF(Input!G14="","",LN(Input!G14*Escsount!$B14))</f>
        <v>4.86799800403447</v>
      </c>
      <c r="G14" s="0" t="str">
        <f aca="false">IF(Input!H14="","",LN(Input!H14*Escsount!$B14))</f>
        <v/>
      </c>
      <c r="H14" s="0" t="n">
        <f aca="false">IF(Input!I14="","",Input!I14)</f>
        <v>3.21</v>
      </c>
      <c r="I14" s="0" t="n">
        <f aca="false">-NORMSINV(Input!J14)</f>
        <v>1.97867508376111</v>
      </c>
      <c r="J14" s="0" t="n">
        <f aca="false">'I comp'!D14</f>
        <v>-0.074001166604621</v>
      </c>
      <c r="K14" s="0" t="n">
        <f aca="false">-NORMSINV(Input!L14)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IF(Input!A15="","",Input!A15)</f>
        <v>1994Q2</v>
      </c>
      <c r="B15" s="0" t="n">
        <f aca="false">IF(Input!C15="","",LN(Input!C15))</f>
        <v>9.19840948110822</v>
      </c>
      <c r="C15" s="0" t="n">
        <f aca="false">IF(Input!D15="","",LN(Input!D15*Escsount!$B15))</f>
        <v>9.17875001153663</v>
      </c>
      <c r="D15" s="0" t="n">
        <f aca="false">IF(Input!E15="","",LN(Input!E15))</f>
        <v>1.82454929205105</v>
      </c>
      <c r="E15" s="0" t="n">
        <f aca="false">IF(Input!F15="","",LN(Input!F15*Escsount!$B15))</f>
        <v>4.71558848608964</v>
      </c>
      <c r="F15" s="0" t="n">
        <f aca="false">IF(Input!G15="","",LN(Input!G15*Escsount!$B15))</f>
        <v>4.86877406668924</v>
      </c>
      <c r="G15" s="0" t="str">
        <f aca="false">IF(Input!H15="","",LN(Input!H15*Escsount!$B15))</f>
        <v/>
      </c>
      <c r="H15" s="0" t="n">
        <f aca="false">IF(Input!I15="","",Input!I15)</f>
        <v>3.94</v>
      </c>
      <c r="I15" s="0" t="n">
        <f aca="false">-NORMSINV(Input!J15)</f>
        <v>2.00918799854982</v>
      </c>
      <c r="J15" s="0" t="n">
        <f aca="false">'I comp'!D15</f>
        <v>-0.0753102500309043</v>
      </c>
      <c r="K15" s="0" t="n">
        <f aca="false">-NORMSINV(Input!L15)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IF(Input!A16="","",Input!A16)</f>
        <v>1994Q3</v>
      </c>
      <c r="B16" s="0" t="n">
        <f aca="false">IF(Input!C16="","",LN(Input!C16))</f>
        <v>9.20429211810864</v>
      </c>
      <c r="C16" s="0" t="n">
        <f aca="false">IF(Input!D16="","",LN(Input!D16*Escsount!$B16))</f>
        <v>9.18041668461824</v>
      </c>
      <c r="D16" s="0" t="n">
        <f aca="false">IF(Input!E16="","",LN(Input!E16))</f>
        <v>1.79175946922806</v>
      </c>
      <c r="E16" s="0" t="n">
        <f aca="false">IF(Input!F16="","",LN(Input!F16*Escsount!$B16))</f>
        <v>4.71910284250736</v>
      </c>
      <c r="F16" s="0" t="n">
        <f aca="false">IF(Input!G16="","",LN(Input!G16*Escsount!$B16))</f>
        <v>4.86639147384233</v>
      </c>
      <c r="G16" s="0" t="str">
        <f aca="false">IF(Input!H16="","",LN(Input!H16*Escsount!$B16))</f>
        <v/>
      </c>
      <c r="H16" s="0" t="n">
        <f aca="false">IF(Input!I16="","",Input!I16)</f>
        <v>4.49</v>
      </c>
      <c r="I16" s="0" t="n">
        <f aca="false">-NORMSINV(Input!J16)</f>
        <v>2.03307248864516</v>
      </c>
      <c r="J16" s="0" t="n">
        <f aca="false">'I comp'!D16</f>
        <v>-0.0580360859319344</v>
      </c>
      <c r="K16" s="0" t="n">
        <f aca="false">-NORMSINV(Input!L16)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IF(Input!A17="","",Input!A17)</f>
        <v>1994Q4</v>
      </c>
      <c r="B17" s="0" t="n">
        <f aca="false">IF(Input!C17="","",LN(Input!C17))</f>
        <v>9.21557663877143</v>
      </c>
      <c r="C17" s="0" t="n">
        <f aca="false">IF(Input!D17="","",LN(Input!D17*Escsount!$B17))</f>
        <v>9.19310821312889</v>
      </c>
      <c r="D17" s="0" t="n">
        <f aca="false">IF(Input!E17="","",LN(Input!E17))</f>
        <v>1.7227665977411</v>
      </c>
      <c r="E17" s="0" t="n">
        <f aca="false">IF(Input!F17="","",LN(Input!F17*Escsount!$B17))</f>
        <v>4.73390413114664</v>
      </c>
      <c r="F17" s="0" t="n">
        <f aca="false">IF(Input!G17="","",LN(Input!G17*Escsount!$B17))</f>
        <v>4.86604495139853</v>
      </c>
      <c r="G17" s="0" t="str">
        <f aca="false">IF(Input!H17="","",LN(Input!H17*Escsount!$B17))</f>
        <v/>
      </c>
      <c r="H17" s="0" t="n">
        <f aca="false">IF(Input!I17="","",Input!I17)</f>
        <v>5.17</v>
      </c>
      <c r="I17" s="0" t="n">
        <f aca="false">-NORMSINV(Input!J17)</f>
        <v>2.04935719153929</v>
      </c>
      <c r="J17" s="0" t="n">
        <f aca="false">'I comp'!D17</f>
        <v>-0.0727915481245905</v>
      </c>
      <c r="K17" s="0" t="n">
        <f aca="false">-NORMSINV(Input!L17)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IF(Input!A18="","",Input!A18)</f>
        <v>1995Q1</v>
      </c>
      <c r="B18" s="0" t="n">
        <f aca="false">IF(Input!C18="","",LN(Input!C18))</f>
        <v>9.21899283125532</v>
      </c>
      <c r="C18" s="0" t="n">
        <f aca="false">IF(Input!D18="","",LN(Input!D18*Escsount!$B18))</f>
        <v>9.20122382072252</v>
      </c>
      <c r="D18" s="0" t="n">
        <f aca="false">IF(Input!E18="","",LN(Input!E18))</f>
        <v>1.70474809223843</v>
      </c>
      <c r="E18" s="0" t="n">
        <f aca="false">IF(Input!F18="","",LN(Input!F18*Escsount!$B18))</f>
        <v>4.73734417668293</v>
      </c>
      <c r="F18" s="0" t="n">
        <f aca="false">IF(Input!G18="","",LN(Input!G18*Escsount!$B18))</f>
        <v>4.86309565497525</v>
      </c>
      <c r="G18" s="0" t="str">
        <f aca="false">IF(Input!H18="","",LN(Input!H18*Escsount!$B18))</f>
        <v/>
      </c>
      <c r="H18" s="0" t="n">
        <f aca="false">IF(Input!I18="","",Input!I18)</f>
        <v>5.81</v>
      </c>
      <c r="I18" s="0" t="n">
        <f aca="false">-NORMSINV(Input!J18)</f>
        <v>2.04390027480898</v>
      </c>
      <c r="J18" s="0" t="n">
        <f aca="false">'I comp'!D18</f>
        <v>-0.0597949732428085</v>
      </c>
      <c r="K18" s="0" t="n">
        <f aca="false">-NORMSINV(Input!L18)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IF(Input!A19="","",Input!A19)</f>
        <v>1995Q2</v>
      </c>
      <c r="B19" s="0" t="n">
        <f aca="false">IF(Input!C19="","",LN(Input!C19))</f>
        <v>9.22247643119568</v>
      </c>
      <c r="C19" s="0" t="n">
        <f aca="false">IF(Input!D19="","",LN(Input!D19*Escsount!$B19))</f>
        <v>9.20386202439078</v>
      </c>
      <c r="D19" s="0" t="n">
        <f aca="false">IF(Input!E19="","",LN(Input!E19))</f>
        <v>1.7404661748405</v>
      </c>
      <c r="E19" s="0" t="n">
        <f aca="false">IF(Input!F19="","",LN(Input!F19*Escsount!$B19))</f>
        <v>4.73309925242353</v>
      </c>
      <c r="F19" s="0" t="n">
        <f aca="false">IF(Input!G19="","",LN(Input!G19*Escsount!$B19))</f>
        <v>4.85779286865877</v>
      </c>
      <c r="G19" s="0" t="str">
        <f aca="false">IF(Input!H19="","",LN(Input!H19*Escsount!$B19))</f>
        <v/>
      </c>
      <c r="H19" s="0" t="n">
        <f aca="false">IF(Input!I19="","",Input!I19)</f>
        <v>6.02</v>
      </c>
      <c r="I19" s="0" t="n">
        <f aca="false">-NORMSINV(Input!J19)</f>
        <v>2.03809533113972</v>
      </c>
      <c r="J19" s="0" t="n">
        <f aca="false">'I comp'!D19</f>
        <v>-0.0530092858599062</v>
      </c>
      <c r="K19" s="0" t="n">
        <f aca="false">-NORMSINV(Input!L19)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IF(Input!A20="","",Input!A20)</f>
        <v>1995Q3</v>
      </c>
      <c r="B20" s="0" t="n">
        <f aca="false">IF(Input!C20="","",LN(Input!C20))</f>
        <v>9.23100537241977</v>
      </c>
      <c r="C20" s="0" t="n">
        <f aca="false">IF(Input!D20="","",LN(Input!D20*Escsount!$B20))</f>
        <v>9.21152031730424</v>
      </c>
      <c r="D20" s="0" t="n">
        <f aca="false">IF(Input!E20="","",LN(Input!E20))</f>
        <v>1.7404661748405</v>
      </c>
      <c r="E20" s="0" t="n">
        <f aca="false">IF(Input!F20="","",LN(Input!F20*Escsount!$B20))</f>
        <v>4.73815627417655</v>
      </c>
      <c r="F20" s="0" t="n">
        <f aca="false">IF(Input!G20="","",LN(Input!G20*Escsount!$B20))</f>
        <v>4.85814849088826</v>
      </c>
      <c r="G20" s="0" t="str">
        <f aca="false">IF(Input!H20="","",LN(Input!H20*Escsount!$B20))</f>
        <v/>
      </c>
      <c r="H20" s="0" t="n">
        <f aca="false">IF(Input!I20="","",Input!I20)</f>
        <v>5.8</v>
      </c>
      <c r="I20" s="0" t="n">
        <f aca="false">-NORMSINV(Input!J20)</f>
        <v>2.02511263296786</v>
      </c>
      <c r="J20" s="0" t="n">
        <f aca="false">'I comp'!D20</f>
        <v>-0.0563597589510385</v>
      </c>
      <c r="K20" s="0" t="n">
        <f aca="false">-NORMSINV(Input!L20)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IF(Input!A21="","",Input!A21)</f>
        <v>1995Q4</v>
      </c>
      <c r="B21" s="0" t="n">
        <f aca="false">IF(Input!C21="","",LN(Input!C21))</f>
        <v>9.23807226371407</v>
      </c>
      <c r="C21" s="0" t="n">
        <f aca="false">IF(Input!D21="","",LN(Input!D21*Escsount!$B21))</f>
        <v>9.21808842840659</v>
      </c>
      <c r="D21" s="0" t="n">
        <f aca="false">IF(Input!E21="","",LN(Input!E21))</f>
        <v>1.7227665977411</v>
      </c>
      <c r="E21" s="0" t="n">
        <f aca="false">IF(Input!F21="","",LN(Input!F21*Escsount!$B21))</f>
        <v>4.74129078876105</v>
      </c>
      <c r="F21" s="0" t="n">
        <f aca="false">IF(Input!G21="","",LN(Input!G21*Escsount!$B21))</f>
        <v>4.85907550740539</v>
      </c>
      <c r="G21" s="0" t="str">
        <f aca="false">IF(Input!H21="","",LN(Input!H21*Escsount!$B21))</f>
        <v/>
      </c>
      <c r="H21" s="0" t="n">
        <f aca="false">IF(Input!I21="","",Input!I21)</f>
        <v>5.72</v>
      </c>
      <c r="I21" s="0" t="n">
        <f aca="false">-NORMSINV(Input!J21)</f>
        <v>2.0233701435663</v>
      </c>
      <c r="J21" s="0" t="n">
        <f aca="false">'I comp'!D21</f>
        <v>-0.0443882123293058</v>
      </c>
      <c r="K21" s="0" t="n">
        <f aca="false">-NORMSINV(Input!L21)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IF(Input!A22="","",Input!A22)</f>
        <v>1996Q1</v>
      </c>
      <c r="B22" s="0" t="n">
        <f aca="false">IF(Input!C22="","",LN(Input!C22))</f>
        <v>9.24461618693996</v>
      </c>
      <c r="C22" s="0" t="n">
        <f aca="false">IF(Input!D22="","",LN(Input!D22*Escsount!$B22))</f>
        <v>9.22582071521232</v>
      </c>
      <c r="D22" s="0" t="n">
        <f aca="false">IF(Input!E22="","",LN(Input!E22))</f>
        <v>1.70474809223843</v>
      </c>
      <c r="E22" s="0" t="n">
        <f aca="false">IF(Input!F22="","",LN(Input!F22*Escsount!$B22))</f>
        <v>4.73758105020138</v>
      </c>
      <c r="F22" s="0" t="n">
        <f aca="false">IF(Input!G22="","",LN(Input!G22*Escsount!$B22))</f>
        <v>4.85337319618743</v>
      </c>
      <c r="G22" s="0" t="str">
        <f aca="false">IF(Input!H22="","",LN(Input!H22*Escsount!$B22))</f>
        <v/>
      </c>
      <c r="H22" s="0" t="n">
        <f aca="false">IF(Input!I22="","",Input!I22)</f>
        <v>5.36</v>
      </c>
      <c r="I22" s="0" t="n">
        <f aca="false">-NORMSINV(Input!J22)</f>
        <v>2.02072152810057</v>
      </c>
      <c r="J22" s="0" t="n">
        <f aca="false">'I comp'!D22</f>
        <v>-0.0503049781706743</v>
      </c>
      <c r="K22" s="0" t="n">
        <f aca="false">-NORMSINV(Input!L22)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IF(Input!A23="","",Input!A23)</f>
        <v>1996Q2</v>
      </c>
      <c r="B23" s="0" t="n">
        <f aca="false">IF(Input!C23="","",LN(Input!C23))</f>
        <v>9.26192662344762</v>
      </c>
      <c r="C23" s="0" t="n">
        <f aca="false">IF(Input!D23="","",LN(Input!D23*Escsount!$B23))</f>
        <v>9.2379847637987</v>
      </c>
      <c r="D23" s="0" t="n">
        <f aca="false">IF(Input!E23="","",LN(Input!E23))</f>
        <v>1.70474809223843</v>
      </c>
      <c r="E23" s="0" t="n">
        <f aca="false">IF(Input!F23="","",LN(Input!F23*Escsount!$B23))</f>
        <v>4.75030213102946</v>
      </c>
      <c r="F23" s="0" t="n">
        <f aca="false">IF(Input!G23="","",LN(Input!G23*Escsount!$B23))</f>
        <v>4.85296913183586</v>
      </c>
      <c r="G23" s="0" t="str">
        <f aca="false">IF(Input!H23="","",LN(Input!H23*Escsount!$B23))</f>
        <v/>
      </c>
      <c r="H23" s="0" t="n">
        <f aca="false">IF(Input!I23="","",Input!I23)</f>
        <v>5.24</v>
      </c>
      <c r="I23" s="0" t="n">
        <f aca="false">-NORMSINV(Input!J23)</f>
        <v>2.00872599816022</v>
      </c>
      <c r="J23" s="0" t="n">
        <f aca="false">'I comp'!D23</f>
        <v>-0.0363908486089858</v>
      </c>
      <c r="K23" s="0" t="n">
        <f aca="false">-NORMSINV(Input!L23)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IF(Input!A24="","",Input!A24)</f>
        <v>1996Q3</v>
      </c>
      <c r="B24" s="0" t="n">
        <f aca="false">IF(Input!C24="","",LN(Input!C24))</f>
        <v>9.27113439120877</v>
      </c>
      <c r="C24" s="0" t="n">
        <f aca="false">IF(Input!D24="","",LN(Input!D24*Escsount!$B24))</f>
        <v>9.24290976395628</v>
      </c>
      <c r="D24" s="0" t="n">
        <f aca="false">IF(Input!E24="","",LN(Input!E24))</f>
        <v>1.66770682055808</v>
      </c>
      <c r="E24" s="0" t="n">
        <f aca="false">IF(Input!F24="","",LN(Input!F24*Escsount!$B24))</f>
        <v>4.75615865676252</v>
      </c>
      <c r="F24" s="0" t="n">
        <f aca="false">IF(Input!G24="","",LN(Input!G24*Escsount!$B24))</f>
        <v>4.85263698673004</v>
      </c>
      <c r="G24" s="0" t="str">
        <f aca="false">IF(Input!H24="","",LN(Input!H24*Escsount!$B24))</f>
        <v/>
      </c>
      <c r="H24" s="0" t="n">
        <f aca="false">IF(Input!I24="","",Input!I24)</f>
        <v>5.31</v>
      </c>
      <c r="I24" s="0" t="n">
        <f aca="false">-NORMSINV(Input!J24)</f>
        <v>2.01183057251487</v>
      </c>
      <c r="J24" s="0" t="n">
        <f aca="false">'I comp'!D24</f>
        <v>-0.0364384951312601</v>
      </c>
      <c r="K24" s="0" t="n">
        <f aca="false">-NORMSINV(Input!L24)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IF(Input!A25="","",Input!A25)</f>
        <v>1996Q4</v>
      </c>
      <c r="B25" s="0" t="n">
        <f aca="false">IF(Input!C25="","",LN(Input!C25))</f>
        <v>9.28164656566885</v>
      </c>
      <c r="C25" s="0" t="n">
        <f aca="false">IF(Input!D25="","",LN(Input!D25*Escsount!$B25))</f>
        <v>9.24748420797894</v>
      </c>
      <c r="D25" s="0" t="n">
        <f aca="false">IF(Input!E25="","",LN(Input!E25))</f>
        <v>1.66770682055808</v>
      </c>
      <c r="E25" s="0" t="n">
        <f aca="false">IF(Input!F25="","",LN(Input!F25*Escsount!$B25))</f>
        <v>4.76070568697108</v>
      </c>
      <c r="F25" s="0" t="n">
        <f aca="false">IF(Input!G25="","",LN(Input!G25*Escsount!$B25))</f>
        <v>4.84931348560095</v>
      </c>
      <c r="G25" s="0" t="str">
        <f aca="false">IF(Input!H25="","",LN(Input!H25*Escsount!$B25))</f>
        <v/>
      </c>
      <c r="H25" s="0" t="n">
        <f aca="false">IF(Input!I25="","",Input!I25)</f>
        <v>5.28</v>
      </c>
      <c r="I25" s="0" t="n">
        <f aca="false">-NORMSINV(Input!J25)</f>
        <v>2.00430872334505</v>
      </c>
      <c r="J25" s="0" t="n">
        <f aca="false">'I comp'!D25</f>
        <v>-0.0226889310100235</v>
      </c>
      <c r="K25" s="0" t="n">
        <f aca="false">-NORMSINV(Input!L25)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IF(Input!A26="","",Input!A26)</f>
        <v>1997Q1</v>
      </c>
      <c r="B26" s="0" t="n">
        <f aca="false">IF(Input!C26="","",LN(Input!C26))</f>
        <v>9.28923472823886</v>
      </c>
      <c r="C26" s="0" t="n">
        <f aca="false">IF(Input!D26="","",LN(Input!D26*Escsount!$B26))</f>
        <v>9.26117931396857</v>
      </c>
      <c r="D26" s="0" t="n">
        <f aca="false">IF(Input!E26="","",LN(Input!E26))</f>
        <v>1.64865862558738</v>
      </c>
      <c r="E26" s="0" t="n">
        <f aca="false">IF(Input!F26="","",LN(Input!F26*Escsount!$B26))</f>
        <v>4.77527827435782</v>
      </c>
      <c r="F26" s="0" t="n">
        <f aca="false">IF(Input!G26="","",LN(Input!G26*Escsount!$B26))</f>
        <v>4.85266474706148</v>
      </c>
      <c r="G26" s="0" t="str">
        <f aca="false">IF(Input!H26="","",LN(Input!H26*Escsount!$B26))</f>
        <v/>
      </c>
      <c r="H26" s="0" t="n">
        <f aca="false">IF(Input!I26="","",Input!I26)</f>
        <v>5.28</v>
      </c>
      <c r="I26" s="0" t="n">
        <f aca="false">-NORMSINV(Input!J26)</f>
        <v>1.99974690964269</v>
      </c>
      <c r="J26" s="0" t="n">
        <f aca="false">'I comp'!D26</f>
        <v>-0.0350311920622406</v>
      </c>
      <c r="K26" s="0" t="n">
        <f aca="false">-NORMSINV(Input!L26)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IF(Input!A27="","",Input!A27)</f>
        <v>1997Q2</v>
      </c>
      <c r="B27" s="0" t="n">
        <f aca="false">IF(Input!C27="","",LN(Input!C27))</f>
        <v>9.30421315558503</v>
      </c>
      <c r="C27" s="0" t="n">
        <f aca="false">IF(Input!D27="","",LN(Input!D27*Escsount!$B27))</f>
        <v>9.27025241907855</v>
      </c>
      <c r="D27" s="0" t="n">
        <f aca="false">IF(Input!E27="","",LN(Input!E27))</f>
        <v>1.6094379124341</v>
      </c>
      <c r="E27" s="0" t="n">
        <f aca="false">IF(Input!F27="","",LN(Input!F27*Escsount!$B27))</f>
        <v>4.7879813405645</v>
      </c>
      <c r="F27" s="0" t="n">
        <f aca="false">IF(Input!G27="","",LN(Input!G27*Escsount!$B27))</f>
        <v>4.85796435986794</v>
      </c>
      <c r="G27" s="0" t="str">
        <f aca="false">IF(Input!H27="","",LN(Input!H27*Escsount!$B27))</f>
        <v/>
      </c>
      <c r="H27" s="0" t="n">
        <f aca="false">IF(Input!I27="","",Input!I27)</f>
        <v>5.52</v>
      </c>
      <c r="I27" s="0" t="n">
        <f aca="false">-NORMSINV(Input!J27)</f>
        <v>2.00535601894784</v>
      </c>
      <c r="J27" s="0" t="n">
        <f aca="false">'I comp'!D27</f>
        <v>-0.0359162049131978</v>
      </c>
      <c r="K27" s="0" t="n">
        <f aca="false">-NORMSINV(Input!L27)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IF(Input!A28="","",Input!A28)</f>
        <v>1997Q3</v>
      </c>
      <c r="B28" s="0" t="n">
        <f aca="false">IF(Input!C28="","",LN(Input!C28))</f>
        <v>9.31686021535386</v>
      </c>
      <c r="C28" s="0" t="n">
        <f aca="false">IF(Input!D28="","",LN(Input!D28*Escsount!$B28))</f>
        <v>9.28007483117333</v>
      </c>
      <c r="D28" s="0" t="n">
        <f aca="false">IF(Input!E28="","",LN(Input!E28))</f>
        <v>1.58923520511658</v>
      </c>
      <c r="E28" s="0" t="n">
        <f aca="false">IF(Input!F28="","",LN(Input!F28*Escsount!$B28))</f>
        <v>4.80507803671766</v>
      </c>
      <c r="F28" s="0" t="n">
        <f aca="false">IF(Input!G28="","",LN(Input!G28*Escsount!$B28))</f>
        <v>4.86029814245123</v>
      </c>
      <c r="G28" s="0" t="str">
        <f aca="false">IF(Input!H28="","",LN(Input!H28*Escsount!$B28))</f>
        <v/>
      </c>
      <c r="H28" s="0" t="n">
        <f aca="false">IF(Input!I28="","",Input!I28)</f>
        <v>5.53</v>
      </c>
      <c r="I28" s="0" t="n">
        <f aca="false">-NORMSINV(Input!J28)</f>
        <v>2.01275319604017</v>
      </c>
      <c r="J28" s="0" t="n">
        <f aca="false">'I comp'!D28</f>
        <v>-0.0305201003024241</v>
      </c>
      <c r="K28" s="0" t="n">
        <f aca="false">-NORMSINV(Input!L28)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IF(Input!A29="","",Input!A29)</f>
        <v>1997Q4</v>
      </c>
      <c r="B29" s="0" t="n">
        <f aca="false">IF(Input!C29="","",LN(Input!C29))</f>
        <v>9.32458827752792</v>
      </c>
      <c r="C29" s="0" t="n">
        <f aca="false">IF(Input!D29="","",LN(Input!D29*Escsount!$B29))</f>
        <v>9.29512020962992</v>
      </c>
      <c r="D29" s="0" t="n">
        <f aca="false">IF(Input!E29="","",LN(Input!E29))</f>
        <v>1.54756250871601</v>
      </c>
      <c r="E29" s="0" t="n">
        <f aca="false">IF(Input!F29="","",LN(Input!F29*Escsount!$B29))</f>
        <v>4.82632347672192</v>
      </c>
      <c r="F29" s="0" t="n">
        <f aca="false">IF(Input!G29="","",LN(Input!G29*Escsount!$B29))</f>
        <v>4.86864807945121</v>
      </c>
      <c r="G29" s="0" t="n">
        <f aca="false">IF(Input!H29="","",LN(Input!H29*Escsount!$B29))</f>
        <v>4.29283613073144</v>
      </c>
      <c r="H29" s="0" t="n">
        <f aca="false">IF(Input!I29="","",Input!I29)</f>
        <v>5.51</v>
      </c>
      <c r="I29" s="0" t="n">
        <f aca="false">-NORMSINV(Input!J29)</f>
        <v>2.02094750062887</v>
      </c>
      <c r="J29" s="0" t="n">
        <f aca="false">'I comp'!D29</f>
        <v>-0.0247247525659177</v>
      </c>
      <c r="K29" s="0" t="n">
        <f aca="false">-NORMSINV(Input!L29)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IF(Input!A30="","",Input!A30)</f>
        <v>1998Q1</v>
      </c>
      <c r="B30" s="0" t="n">
        <f aca="false">IF(Input!C30="","",LN(Input!C30))</f>
        <v>9.33443235320596</v>
      </c>
      <c r="C30" s="0" t="n">
        <f aca="false">IF(Input!D30="","",LN(Input!D30*Escsount!$B30))</f>
        <v>9.31593451956217</v>
      </c>
      <c r="D30" s="0" t="n">
        <f aca="false">IF(Input!E30="","",LN(Input!E30))</f>
        <v>1.52605630349505</v>
      </c>
      <c r="E30" s="0" t="n">
        <f aca="false">IF(Input!F30="","",LN(Input!F30*Escsount!$B30))</f>
        <v>4.83603536594154</v>
      </c>
      <c r="F30" s="0" t="n">
        <f aca="false">IF(Input!G30="","",LN(Input!G30*Escsount!$B30))</f>
        <v>4.88342773308602</v>
      </c>
      <c r="G30" s="0" t="n">
        <f aca="false">IF(Input!H30="","",LN(Input!H30*Escsount!$B30))</f>
        <v>4.35022688931548</v>
      </c>
      <c r="H30" s="0" t="n">
        <f aca="false">IF(Input!I30="","",Input!I30)</f>
        <v>5.52</v>
      </c>
      <c r="I30" s="0" t="n">
        <f aca="false">-NORMSINV(Input!J30)</f>
        <v>2.02887915899018</v>
      </c>
      <c r="J30" s="0" t="n">
        <f aca="false">'I comp'!D30</f>
        <v>-0.0327910693764915</v>
      </c>
      <c r="K30" s="0" t="n">
        <f aca="false">-NORMSINV(Input!L30)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IF(Input!A31="","",Input!A31)</f>
        <v>1998Q2</v>
      </c>
      <c r="B31" s="0" t="n">
        <f aca="false">IF(Input!C31="","",LN(Input!C31))</f>
        <v>9.34408424202578</v>
      </c>
      <c r="C31" s="0" t="n">
        <f aca="false">IF(Input!D31="","",LN(Input!D31*Escsount!$B31))</f>
        <v>9.32805802962869</v>
      </c>
      <c r="D31" s="0" t="n">
        <f aca="false">IF(Input!E31="","",LN(Input!E31))</f>
        <v>1.48160454092422</v>
      </c>
      <c r="E31" s="0" t="n">
        <f aca="false">IF(Input!F31="","",LN(Input!F31*Escsount!$B31))</f>
        <v>4.83732256224183</v>
      </c>
      <c r="F31" s="0" t="n">
        <f aca="false">IF(Input!G31="","",LN(Input!G31*Escsount!$B31))</f>
        <v>4.89359369082052</v>
      </c>
      <c r="G31" s="0" t="n">
        <f aca="false">IF(Input!H31="","",LN(Input!H31*Escsount!$B31))</f>
        <v>4.36154056599749</v>
      </c>
      <c r="H31" s="0" t="n">
        <f aca="false">IF(Input!I31="","",Input!I31)</f>
        <v>5.5</v>
      </c>
      <c r="I31" s="0" t="n">
        <f aca="false">-NORMSINV(Input!J31)</f>
        <v>2.03453781428664</v>
      </c>
      <c r="J31" s="0" t="n">
        <f aca="false">'I comp'!D31</f>
        <v>-0.0263954710529072</v>
      </c>
      <c r="K31" s="0" t="n">
        <f aca="false">-NORMSINV(Input!L31)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IF(Input!A32="","",Input!A32)</f>
        <v>1998Q3</v>
      </c>
      <c r="B32" s="0" t="n">
        <f aca="false">IF(Input!C32="","",LN(Input!C32))</f>
        <v>9.35708656325622</v>
      </c>
      <c r="C32" s="0" t="n">
        <f aca="false">IF(Input!D32="","",LN(Input!D32*Escsount!$B32))</f>
        <v>9.33789404841909</v>
      </c>
      <c r="D32" s="0" t="n">
        <f aca="false">IF(Input!E32="","",LN(Input!E32))</f>
        <v>1.50407739677627</v>
      </c>
      <c r="E32" s="0" t="n">
        <f aca="false">IF(Input!F32="","",LN(Input!F32*Escsount!$B32))</f>
        <v>4.83984727538575</v>
      </c>
      <c r="F32" s="0" t="n">
        <f aca="false">IF(Input!G32="","",LN(Input!G32*Escsount!$B32))</f>
        <v>4.9050515110198</v>
      </c>
      <c r="G32" s="0" t="n">
        <f aca="false">IF(Input!H32="","",LN(Input!H32*Escsount!$B32))</f>
        <v>4.33510932438445</v>
      </c>
      <c r="H32" s="0" t="n">
        <f aca="false">IF(Input!I32="","",Input!I32)</f>
        <v>5.53</v>
      </c>
      <c r="I32" s="0" t="n">
        <f aca="false">-NORMSINV(Input!J32)</f>
        <v>2.03372628935266</v>
      </c>
      <c r="J32" s="0" t="n">
        <f aca="false">'I comp'!D32</f>
        <v>-0.0264689132422253</v>
      </c>
      <c r="K32" s="0" t="n">
        <f aca="false">-NORMSINV(Input!L32)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IF(Input!A33="","",Input!A33)</f>
        <v>1998Q4</v>
      </c>
      <c r="B33" s="0" t="n">
        <f aca="false">IF(Input!C33="","",LN(Input!C33))</f>
        <v>9.3733686717229</v>
      </c>
      <c r="C33" s="0" t="n">
        <f aca="false">IF(Input!D33="","",LN(Input!D33*Escsount!$B33))</f>
        <v>9.34479899316804</v>
      </c>
      <c r="D33" s="0" t="n">
        <f aca="false">IF(Input!E33="","",LN(Input!E33))</f>
        <v>1.48160454092422</v>
      </c>
      <c r="E33" s="0" t="n">
        <f aca="false">IF(Input!F33="","",LN(Input!F33*Escsount!$B33))</f>
        <v>4.84806600735996</v>
      </c>
      <c r="F33" s="0" t="n">
        <f aca="false">IF(Input!G33="","",LN(Input!G33*Escsount!$B33))</f>
        <v>4.91506620527099</v>
      </c>
      <c r="G33" s="0" t="n">
        <f aca="false">IF(Input!H33="","",LN(Input!H33*Escsount!$B33))</f>
        <v>4.3410529977835</v>
      </c>
      <c r="H33" s="0" t="n">
        <f aca="false">IF(Input!I33="","",Input!I33)</f>
        <v>4.86</v>
      </c>
      <c r="I33" s="0" t="n">
        <f aca="false">-NORMSINV(Input!J33)</f>
        <v>2.05552628016934</v>
      </c>
      <c r="J33" s="0" t="n">
        <f aca="false">'I comp'!D33</f>
        <v>-0.0219615037596302</v>
      </c>
      <c r="K33" s="0" t="n">
        <f aca="false">-NORMSINV(Input!L33)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IF(Input!A34="","",Input!A34)</f>
        <v>1999Q1</v>
      </c>
      <c r="B34" s="0" t="n">
        <f aca="false">IF(Input!C34="","",LN(Input!C34))</f>
        <v>9.38132288410014</v>
      </c>
      <c r="C34" s="0" t="n">
        <f aca="false">IF(Input!D34="","",LN(Input!D34*Escsount!$B34))</f>
        <v>9.35375661674243</v>
      </c>
      <c r="D34" s="0" t="n">
        <f aca="false">IF(Input!E34="","",LN(Input!E34))</f>
        <v>1.45861502269952</v>
      </c>
      <c r="E34" s="0" t="n">
        <f aca="false">IF(Input!F34="","",LN(Input!F34*Escsount!$B34))</f>
        <v>4.85613909095877</v>
      </c>
      <c r="F34" s="0" t="n">
        <f aca="false">IF(Input!G34="","",LN(Input!G34*Escsount!$B34))</f>
        <v>4.92875678492107</v>
      </c>
      <c r="G34" s="0" t="n">
        <f aca="false">IF(Input!H34="","",LN(Input!H34*Escsount!$B34))</f>
        <v>4.35749017536165</v>
      </c>
      <c r="H34" s="0" t="n">
        <f aca="false">IF(Input!I34="","",Input!I34)</f>
        <v>4.73</v>
      </c>
      <c r="I34" s="0" t="n">
        <f aca="false">-NORMSINV(Input!J34)</f>
        <v>2.08143399246748</v>
      </c>
      <c r="J34" s="0" t="n">
        <f aca="false">'I comp'!D34</f>
        <v>-0.0474324287843922</v>
      </c>
      <c r="K34" s="0" t="n">
        <f aca="false">-NORMSINV(Input!L34)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IF(Input!A35="","",Input!A35)</f>
        <v>1999Q2</v>
      </c>
      <c r="B35" s="0" t="n">
        <f aca="false">IF(Input!C35="","",LN(Input!C35))</f>
        <v>9.38953203576121</v>
      </c>
      <c r="C35" s="0" t="n">
        <f aca="false">IF(Input!D35="","",LN(Input!D35*Escsount!$B35))</f>
        <v>9.35542304126951</v>
      </c>
      <c r="D35" s="0" t="n">
        <f aca="false">IF(Input!E35="","",LN(Input!E35))</f>
        <v>1.45861502269952</v>
      </c>
      <c r="E35" s="0" t="n">
        <f aca="false">IF(Input!F35="","",LN(Input!F35*Escsount!$B35))</f>
        <v>4.85818934856149</v>
      </c>
      <c r="F35" s="0" t="n">
        <f aca="false">IF(Input!G35="","",LN(Input!G35*Escsount!$B35))</f>
        <v>4.93914882003766</v>
      </c>
      <c r="G35" s="0" t="n">
        <f aca="false">IF(Input!H35="","",LN(Input!H35*Escsount!$B35))</f>
        <v>4.35832472330832</v>
      </c>
      <c r="H35" s="0" t="n">
        <f aca="false">IF(Input!I35="","",Input!I35)</f>
        <v>4.75</v>
      </c>
      <c r="I35" s="0" t="n">
        <f aca="false">-NORMSINV(Input!J35)</f>
        <v>2.08384135754387</v>
      </c>
      <c r="J35" s="0" t="n">
        <f aca="false">'I comp'!D35</f>
        <v>-0.0549936078732721</v>
      </c>
      <c r="K35" s="0" t="n">
        <f aca="false">-NORMSINV(Input!L35)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IF(Input!A36="","",Input!A36)</f>
        <v>1999Q3</v>
      </c>
      <c r="B36" s="0" t="n">
        <f aca="false">IF(Input!C36="","",LN(Input!C36))</f>
        <v>9.40204279057589</v>
      </c>
      <c r="C36" s="0" t="n">
        <f aca="false">IF(Input!D36="","",LN(Input!D36*Escsount!$B36))</f>
        <v>9.35811014565226</v>
      </c>
      <c r="D36" s="0" t="n">
        <f aca="false">IF(Input!E36="","",LN(Input!E36))</f>
        <v>1.43508452528932</v>
      </c>
      <c r="E36" s="0" t="n">
        <f aca="false">IF(Input!F36="","",LN(Input!F36*Escsount!$B36))</f>
        <v>4.85674775941615</v>
      </c>
      <c r="F36" s="0" t="n">
        <f aca="false">IF(Input!G36="","",LN(Input!G36*Escsount!$B36))</f>
        <v>4.94765901878956</v>
      </c>
      <c r="G36" s="0" t="n">
        <f aca="false">IF(Input!H36="","",LN(Input!H36*Escsount!$B36))</f>
        <v>4.36704982338004</v>
      </c>
      <c r="H36" s="0" t="n">
        <f aca="false">IF(Input!I36="","",Input!I36)</f>
        <v>5.09</v>
      </c>
      <c r="I36" s="0" t="n">
        <f aca="false">-NORMSINV(Input!J36)</f>
        <v>2.02591593499239</v>
      </c>
      <c r="J36" s="0" t="n">
        <f aca="false">'I comp'!D36</f>
        <v>-0.0679431911962531</v>
      </c>
      <c r="K36" s="0" t="n">
        <f aca="false">-NORMSINV(Input!L36)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IF(Input!A37="","",Input!A37)</f>
        <v>1999Q4</v>
      </c>
      <c r="B37" s="0" t="n">
        <f aca="false">IF(Input!C37="","",LN(Input!C37))</f>
        <v>9.41924705836305</v>
      </c>
      <c r="C37" s="0" t="n">
        <f aca="false">IF(Input!D37="","",LN(Input!D37*Escsount!$B37))</f>
        <v>9.37393720227323</v>
      </c>
      <c r="D37" s="0" t="n">
        <f aca="false">IF(Input!E37="","",LN(Input!E37))</f>
        <v>1.41098697371026</v>
      </c>
      <c r="E37" s="0" t="n">
        <f aca="false">IF(Input!F37="","",LN(Input!F37*Escsount!$B37))</f>
        <v>4.8688868840921</v>
      </c>
      <c r="F37" s="0" t="n">
        <f aca="false">IF(Input!G37="","",LN(Input!G37*Escsount!$B37))</f>
        <v>4.96155410511876</v>
      </c>
      <c r="G37" s="0" t="n">
        <f aca="false">IF(Input!H37="","",LN(Input!H37*Escsount!$B37))</f>
        <v>4.36559205000739</v>
      </c>
      <c r="H37" s="0" t="n">
        <f aca="false">IF(Input!I37="","",Input!I37)</f>
        <v>5.31</v>
      </c>
      <c r="I37" s="0" t="n">
        <f aca="false">-NORMSINV(Input!J37)</f>
        <v>2.07839492246684</v>
      </c>
      <c r="J37" s="0" t="n">
        <f aca="false">'I comp'!D37</f>
        <v>-0.0668116709296051</v>
      </c>
      <c r="K37" s="0" t="n">
        <f aca="false">-NORMSINV(Input!L37)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IF(Input!A38="","",Input!A38)</f>
        <v>2000Q1</v>
      </c>
      <c r="B38" s="0" t="n">
        <f aca="false">IF(Input!C38="","",LN(Input!C38))</f>
        <v>9.42214791282652</v>
      </c>
      <c r="C38" s="0" t="n">
        <f aca="false">IF(Input!D38="","",LN(Input!D38*Escsount!$B38))</f>
        <v>9.39151705386532</v>
      </c>
      <c r="D38" s="0" t="n">
        <f aca="false">IF(Input!E38="","",LN(Input!E38))</f>
        <v>1.38629436111989</v>
      </c>
      <c r="E38" s="0" t="n">
        <f aca="false">IF(Input!F38="","",LN(Input!F38*Escsount!$B38))</f>
        <v>4.86641290463262</v>
      </c>
      <c r="F38" s="0" t="n">
        <f aca="false">IF(Input!G38="","",LN(Input!G38*Escsount!$B38))</f>
        <v>4.96914218992937</v>
      </c>
      <c r="G38" s="0" t="n">
        <f aca="false">IF(Input!H38="","",LN(Input!H38*Escsount!$B38))</f>
        <v>4.35975011200868</v>
      </c>
      <c r="H38" s="0" t="n">
        <f aca="false">IF(Input!I38="","",Input!I38)</f>
        <v>5.68</v>
      </c>
      <c r="I38" s="0" t="n">
        <f aca="false">-NORMSINV(Input!J38)</f>
        <v>2.0735878990643</v>
      </c>
      <c r="J38" s="0" t="n">
        <f aca="false">'I comp'!D38</f>
        <v>-0.0656400725597879</v>
      </c>
      <c r="K38" s="0" t="n">
        <f aca="false">-NORMSINV(Input!L38)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IF(Input!A39="","",Input!A39)</f>
        <v>2000Q2</v>
      </c>
      <c r="B39" s="0" t="n">
        <f aca="false">IF(Input!C39="","",LN(Input!C39))</f>
        <v>9.44085667761981</v>
      </c>
      <c r="C39" s="0" t="n">
        <f aca="false">IF(Input!D39="","",LN(Input!D39*Escsount!$B39))</f>
        <v>9.39980764528952</v>
      </c>
      <c r="D39" s="0" t="n">
        <f aca="false">IF(Input!E39="","",LN(Input!E39))</f>
        <v>1.3609765531356</v>
      </c>
      <c r="E39" s="0" t="n">
        <f aca="false">IF(Input!F39="","",LN(Input!F39*Escsount!$B39))</f>
        <v>4.87226914238364</v>
      </c>
      <c r="F39" s="0" t="n">
        <f aca="false">IF(Input!G39="","",LN(Input!G39*Escsount!$B39))</f>
        <v>4.9849771869946</v>
      </c>
      <c r="G39" s="0" t="n">
        <f aca="false">IF(Input!H39="","",LN(Input!H39*Escsount!$B39))</f>
        <v>4.35177939216057</v>
      </c>
      <c r="H39" s="0" t="n">
        <f aca="false">IF(Input!I39="","",Input!I39)</f>
        <v>6.27</v>
      </c>
      <c r="I39" s="0" t="n">
        <f aca="false">-NORMSINV(Input!J39)</f>
        <v>2.06805767536927</v>
      </c>
      <c r="J39" s="0" t="n">
        <f aca="false">'I comp'!D39</f>
        <v>-0.0517226553387883</v>
      </c>
      <c r="K39" s="0" t="n">
        <f aca="false">-NORMSINV(Input!L39)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IF(Input!A40="","",Input!A40)</f>
        <v>2000Q3</v>
      </c>
      <c r="B40" s="0" t="n">
        <f aca="false">IF(Input!C40="","",LN(Input!C40))</f>
        <v>9.44206301739833</v>
      </c>
      <c r="C40" s="0" t="n">
        <f aca="false">IF(Input!D40="","",LN(Input!D40*Escsount!$B40))</f>
        <v>9.40901406603337</v>
      </c>
      <c r="D40" s="0" t="n">
        <f aca="false">IF(Input!E40="","",LN(Input!E40))</f>
        <v>1.38629436111989</v>
      </c>
      <c r="E40" s="0" t="n">
        <f aca="false">IF(Input!F40="","",LN(Input!F40*Escsount!$B40))</f>
        <v>4.86322469491825</v>
      </c>
      <c r="F40" s="0" t="n">
        <f aca="false">IF(Input!G40="","",LN(Input!G40*Escsount!$B40))</f>
        <v>4.9970267411567</v>
      </c>
      <c r="G40" s="0" t="n">
        <f aca="false">IF(Input!H40="","",LN(Input!H40*Escsount!$B40))</f>
        <v>4.35560235116752</v>
      </c>
      <c r="H40" s="0" t="n">
        <f aca="false">IF(Input!I40="","",Input!I40)</f>
        <v>6.52</v>
      </c>
      <c r="I40" s="0" t="n">
        <f aca="false">-NORMSINV(Input!J40)</f>
        <v>2.04218483687887</v>
      </c>
      <c r="J40" s="0" t="n">
        <f aca="false">'I comp'!D40</f>
        <v>-0.059922779934753</v>
      </c>
      <c r="K40" s="0" t="n">
        <f aca="false">-NORMSINV(Input!L40)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IF(Input!A41="","",Input!A41)</f>
        <v>2000Q4</v>
      </c>
      <c r="B41" s="0" t="n">
        <f aca="false">IF(Input!C41="","",LN(Input!C41))</f>
        <v>9.44772602142004</v>
      </c>
      <c r="C41" s="0" t="n">
        <f aca="false">IF(Input!D41="","",LN(Input!D41*Escsount!$B41))</f>
        <v>9.41216343437058</v>
      </c>
      <c r="D41" s="0" t="n">
        <f aca="false">IF(Input!E41="","",LN(Input!E41))</f>
        <v>1.3609765531356</v>
      </c>
      <c r="E41" s="0" t="n">
        <f aca="false">IF(Input!F41="","",LN(Input!F41*Escsount!$B41))</f>
        <v>4.85435736978407</v>
      </c>
      <c r="F41" s="0" t="n">
        <f aca="false">IF(Input!G41="","",LN(Input!G41*Escsount!$B41))</f>
        <v>5.01445501030157</v>
      </c>
      <c r="G41" s="0" t="n">
        <f aca="false">IF(Input!H41="","",LN(Input!H41*Escsount!$B41))</f>
        <v>4.36353510861766</v>
      </c>
      <c r="H41" s="0" t="n">
        <f aca="false">IF(Input!I41="","",Input!I41)</f>
        <v>6.47</v>
      </c>
      <c r="I41" s="0" t="n">
        <f aca="false">-NORMSINV(Input!J41)</f>
        <v>2.01677307487344</v>
      </c>
      <c r="J41" s="0" t="n">
        <f aca="false">'I comp'!D41</f>
        <v>-0.0605124022487987</v>
      </c>
      <c r="K41" s="0" t="n">
        <f aca="false">-NORMSINV(Input!L41)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IF(Input!A42="","",Input!A42)</f>
        <v>2001Q1</v>
      </c>
      <c r="B42" s="0" t="n">
        <f aca="false">IF(Input!C42="","",LN(Input!C42))</f>
        <v>9.44488270957582</v>
      </c>
      <c r="C42" s="0" t="n">
        <f aca="false">IF(Input!D42="","",LN(Input!D42*Escsount!$B42))</f>
        <v>9.42142966543923</v>
      </c>
      <c r="D42" s="0" t="n">
        <f aca="false">IF(Input!E42="","",LN(Input!E42))</f>
        <v>1.43508452528932</v>
      </c>
      <c r="E42" s="0" t="n">
        <f aca="false">IF(Input!F42="","",LN(Input!F42*Escsount!$B42))</f>
        <v>4.83133171722818</v>
      </c>
      <c r="F42" s="0" t="n">
        <f aca="false">IF(Input!G42="","",LN(Input!G42*Escsount!$B42))</f>
        <v>5.02619755000719</v>
      </c>
      <c r="G42" s="0" t="n">
        <f aca="false">IF(Input!H42="","",LN(Input!H42*Escsount!$B42))</f>
        <v>4.35892315584889</v>
      </c>
      <c r="H42" s="0" t="n">
        <f aca="false">IF(Input!I42="","",Input!I42)</f>
        <v>5.59</v>
      </c>
      <c r="I42" s="0" t="n">
        <f aca="false">-NORMSINV(Input!J42)</f>
        <v>2.01386794308937</v>
      </c>
      <c r="J42" s="0" t="n">
        <f aca="false">'I comp'!D42</f>
        <v>-0.0604145876911395</v>
      </c>
      <c r="K42" s="0" t="n">
        <f aca="false">-NORMSINV(Input!L42)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IF(Input!A43="","",Input!A43)</f>
        <v>2001Q2</v>
      </c>
      <c r="B43" s="0" t="n">
        <f aca="false">IF(Input!C43="","",LN(Input!C43))</f>
        <v>9.45016796736678</v>
      </c>
      <c r="C43" s="0" t="n">
        <f aca="false">IF(Input!D43="","",LN(Input!D43*Escsount!$B43))</f>
        <v>9.41647406518826</v>
      </c>
      <c r="D43" s="0" t="n">
        <f aca="false">IF(Input!E43="","",LN(Input!E43))</f>
        <v>1.48160454092422</v>
      </c>
      <c r="E43" s="0" t="n">
        <f aca="false">IF(Input!F43="","",LN(Input!F43*Escsount!$B43))</f>
        <v>4.808165550851</v>
      </c>
      <c r="F43" s="0" t="n">
        <f aca="false">IF(Input!G43="","",LN(Input!G43*Escsount!$B43))</f>
        <v>5.03251080431225</v>
      </c>
      <c r="G43" s="0" t="n">
        <f aca="false">IF(Input!H43="","",LN(Input!H43*Escsount!$B43))</f>
        <v>4.35585896913507</v>
      </c>
      <c r="H43" s="0" t="n">
        <f aca="false">IF(Input!I43="","",Input!I43)</f>
        <v>4.33</v>
      </c>
      <c r="I43" s="0" t="n">
        <f aca="false">-NORMSINV(Input!J43)</f>
        <v>1.98922838680183</v>
      </c>
      <c r="J43" s="0" t="n">
        <f aca="false">'I comp'!D43</f>
        <v>-0.0661213290999896</v>
      </c>
      <c r="K43" s="0" t="n">
        <f aca="false">-NORMSINV(Input!L43)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IF(Input!A44="","",Input!A44)</f>
        <v>2001Q3</v>
      </c>
      <c r="B44" s="0" t="n">
        <f aca="false">IF(Input!C44="","",LN(Input!C44))</f>
        <v>9.44700016594386</v>
      </c>
      <c r="C44" s="0" t="n">
        <f aca="false">IF(Input!D44="","",LN(Input!D44*Escsount!$B44))</f>
        <v>9.41342470231505</v>
      </c>
      <c r="D44" s="0" t="n">
        <f aca="false">IF(Input!E44="","",LN(Input!E44))</f>
        <v>1.56861591791385</v>
      </c>
      <c r="E44" s="0" t="n">
        <f aca="false">IF(Input!F44="","",LN(Input!F44*Escsount!$B44))</f>
        <v>4.79117123026635</v>
      </c>
      <c r="F44" s="0" t="n">
        <f aca="false">IF(Input!G44="","",LN(Input!G44*Escsount!$B44))</f>
        <v>5.04758032925723</v>
      </c>
      <c r="G44" s="0" t="n">
        <f aca="false">IF(Input!H44="","",LN(Input!H44*Escsount!$B44))</f>
        <v>4.34523034154437</v>
      </c>
      <c r="H44" s="0" t="n">
        <f aca="false">IF(Input!I44="","",Input!I44)</f>
        <v>3.5</v>
      </c>
      <c r="I44" s="0" t="n">
        <f aca="false">-NORMSINV(Input!J44)</f>
        <v>2.02260391739251</v>
      </c>
      <c r="J44" s="0" t="n">
        <f aca="false">'I comp'!D44</f>
        <v>-0.226051312263583</v>
      </c>
      <c r="K44" s="0" t="n">
        <f aca="false">-NORMSINV(Input!L44)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IF(Input!A45="","",Input!A45)</f>
        <v>2001Q4</v>
      </c>
      <c r="B45" s="0" t="n">
        <f aca="false">IF(Input!C45="","",LN(Input!C45))</f>
        <v>9.44977450822637</v>
      </c>
      <c r="C45" s="0" t="n">
        <f aca="false">IF(Input!D45="","",LN(Input!D45*Escsount!$B45))</f>
        <v>9.42022977806092</v>
      </c>
      <c r="D45" s="0" t="n">
        <f aca="false">IF(Input!E45="","",LN(Input!E45))</f>
        <v>1.70474809223843</v>
      </c>
      <c r="E45" s="0" t="n">
        <f aca="false">IF(Input!F45="","",LN(Input!F45*Escsount!$B45))</f>
        <v>4.78354968660144</v>
      </c>
      <c r="F45" s="0" t="n">
        <f aca="false">IF(Input!G45="","",LN(Input!G45*Escsount!$B45))</f>
        <v>5.06638634951775</v>
      </c>
      <c r="G45" s="0" t="n">
        <f aca="false">IF(Input!H45="","",LN(Input!H45*Escsount!$B45))</f>
        <v>4.34645854909358</v>
      </c>
      <c r="H45" s="0" t="n">
        <f aca="false">IF(Input!I45="","",Input!I45)</f>
        <v>2.13</v>
      </c>
      <c r="I45" s="0" t="n">
        <f aca="false">-NORMSINV(Input!J45)</f>
        <v>2.02363617563895</v>
      </c>
      <c r="J45" s="0" t="n">
        <f aca="false">'I comp'!D45</f>
        <v>-0.0888808455067543</v>
      </c>
      <c r="K45" s="0" t="n">
        <f aca="false">-NORMSINV(Input!L45)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IF(Input!A46="","",Input!A46)</f>
        <v>2002Q1</v>
      </c>
      <c r="B46" s="0" t="n">
        <f aca="false">IF(Input!C46="","",LN(Input!C46))</f>
        <v>9.45894112155941</v>
      </c>
      <c r="C46" s="0" t="n">
        <f aca="false">IF(Input!D46="","",LN(Input!D46*Escsount!$B46))</f>
        <v>9.41863160191223</v>
      </c>
      <c r="D46" s="0" t="n">
        <f aca="false">IF(Input!E46="","",LN(Input!E46))</f>
        <v>1.7404661748405</v>
      </c>
      <c r="E46" s="0" t="n">
        <f aca="false">IF(Input!F46="","",LN(Input!F46*Escsount!$B46))</f>
        <v>4.78452715628287</v>
      </c>
      <c r="F46" s="0" t="n">
        <f aca="false">IF(Input!G46="","",LN(Input!G46*Escsount!$B46))</f>
        <v>5.07757275270789</v>
      </c>
      <c r="G46" s="0" t="n">
        <f aca="false">IF(Input!H46="","",LN(Input!H46*Escsount!$B46))</f>
        <v>4.33726987527471</v>
      </c>
      <c r="H46" s="0" t="n">
        <f aca="false">IF(Input!I46="","",Input!I46)</f>
        <v>1.73</v>
      </c>
      <c r="I46" s="0" t="n">
        <f aca="false">-NORMSINV(Input!J46)</f>
        <v>2.0233565545314</v>
      </c>
      <c r="J46" s="0" t="n">
        <f aca="false">'I comp'!D46</f>
        <v>-0.0729800280312625</v>
      </c>
      <c r="K46" s="0" t="n">
        <f aca="false">-NORMSINV(Input!L46)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IF(Input!A47="","",Input!A47)</f>
        <v>2002Q2</v>
      </c>
      <c r="B47" s="0" t="n">
        <f aca="false">IF(Input!C47="","",LN(Input!C47))</f>
        <v>9.46443980741084</v>
      </c>
      <c r="C47" s="0" t="n">
        <f aca="false">IF(Input!D47="","",LN(Input!D47*Escsount!$B47))</f>
        <v>9.42151559236788</v>
      </c>
      <c r="D47" s="0" t="n">
        <f aca="false">IF(Input!E47="","",LN(Input!E47))</f>
        <v>1.75785791755237</v>
      </c>
      <c r="E47" s="0" t="n">
        <f aca="false">IF(Input!F47="","",LN(Input!F47*Escsount!$B47))</f>
        <v>4.79417153906815</v>
      </c>
      <c r="F47" s="0" t="n">
        <f aca="false">IF(Input!G47="","",LN(Input!G47*Escsount!$B47))</f>
        <v>5.09506620497576</v>
      </c>
      <c r="G47" s="0" t="n">
        <f aca="false">IF(Input!H47="","",LN(Input!H47*Escsount!$B47))</f>
        <v>4.36381240091788</v>
      </c>
      <c r="H47" s="0" t="n">
        <f aca="false">IF(Input!I47="","",Input!I47)</f>
        <v>1.75</v>
      </c>
      <c r="I47" s="0" t="n">
        <f aca="false">-NORMSINV(Input!J47)</f>
        <v>2.03701838159263</v>
      </c>
      <c r="J47" s="0" t="n">
        <f aca="false">'I comp'!D47</f>
        <v>-0.0809450191640045</v>
      </c>
      <c r="K47" s="0" t="n">
        <f aca="false">-NORMSINV(Input!L47)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IF(Input!A48="","",Input!A48)</f>
        <v>2002Q3</v>
      </c>
      <c r="B48" s="0" t="n">
        <f aca="false">IF(Input!C48="","",LN(Input!C48))</f>
        <v>9.46929884330884</v>
      </c>
      <c r="C48" s="0" t="n">
        <f aca="false">IF(Input!D48="","",LN(Input!D48*Escsount!$B48))</f>
        <v>9.41858204222366</v>
      </c>
      <c r="D48" s="0" t="n">
        <f aca="false">IF(Input!E48="","",LN(Input!E48))</f>
        <v>1.7404661748405</v>
      </c>
      <c r="E48" s="0" t="n">
        <f aca="false">IF(Input!F48="","",LN(Input!F48*Escsount!$B48))</f>
        <v>4.79339296929802</v>
      </c>
      <c r="F48" s="0" t="n">
        <f aca="false">IF(Input!G48="","",LN(Input!G48*Escsount!$B48))</f>
        <v>5.11384275565319</v>
      </c>
      <c r="G48" s="0" t="n">
        <f aca="false">IF(Input!H48="","",LN(Input!H48*Escsount!$B48))</f>
        <v>4.35445602634361</v>
      </c>
      <c r="H48" s="0" t="n">
        <f aca="false">IF(Input!I48="","",Input!I48)</f>
        <v>1.74</v>
      </c>
      <c r="I48" s="0" t="n">
        <f aca="false">-NORMSINV(Input!J48)</f>
        <v>2.04723924381239</v>
      </c>
      <c r="J48" s="0" t="n">
        <f aca="false">'I comp'!D48</f>
        <v>-0.0719582681946784</v>
      </c>
      <c r="K48" s="0" t="n">
        <f aca="false">-NORMSINV(Input!L48)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IF(Input!A49="","",Input!A49)</f>
        <v>2002Q4</v>
      </c>
      <c r="B49" s="0" t="n">
        <f aca="false">IF(Input!C49="","",LN(Input!C49))</f>
        <v>9.46993156426144</v>
      </c>
      <c r="C49" s="0" t="n">
        <f aca="false">IF(Input!D49="","",LN(Input!D49*Escsount!$B49))</f>
        <v>9.42067123829628</v>
      </c>
      <c r="D49" s="0" t="n">
        <f aca="false">IF(Input!E49="","",LN(Input!E49))</f>
        <v>1.77495235091167</v>
      </c>
      <c r="E49" s="0" t="n">
        <f aca="false">IF(Input!F49="","",LN(Input!F49*Escsount!$B49))</f>
        <v>4.78727401796327</v>
      </c>
      <c r="F49" s="0" t="n">
        <f aca="false">IF(Input!G49="","",LN(Input!G49*Escsount!$B49))</f>
        <v>5.13100264413643</v>
      </c>
      <c r="G49" s="0" t="n">
        <f aca="false">IF(Input!H49="","",LN(Input!H49*Escsount!$B49))</f>
        <v>4.33606870303445</v>
      </c>
      <c r="H49" s="0" t="n">
        <f aca="false">IF(Input!I49="","",Input!I49)</f>
        <v>1.44</v>
      </c>
      <c r="I49" s="0" t="n">
        <f aca="false">-NORMSINV(Input!J49)</f>
        <v>2.07687822469723</v>
      </c>
      <c r="J49" s="0" t="n">
        <f aca="false">'I comp'!D49</f>
        <v>-0.0723803960777472</v>
      </c>
      <c r="K49" s="0" t="n">
        <f aca="false">-NORMSINV(Input!L49)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IF(Input!A50="","",Input!A50)</f>
        <v>2003Q1</v>
      </c>
      <c r="B50" s="0" t="n">
        <f aca="false">IF(Input!C50="","",LN(Input!C50))</f>
        <v>9.4751017610434</v>
      </c>
      <c r="C50" s="0" t="n">
        <f aca="false">IF(Input!D50="","",LN(Input!D50*Escsount!$B50))</f>
        <v>9.41527189386568</v>
      </c>
      <c r="D50" s="0" t="n">
        <f aca="false">IF(Input!E50="","",LN(Input!E50))</f>
        <v>1.77495235091167</v>
      </c>
      <c r="E50" s="0" t="n">
        <f aca="false">IF(Input!F50="","",LN(Input!F50*Escsount!$B50))</f>
        <v>4.78217889455905</v>
      </c>
      <c r="F50" s="0" t="n">
        <f aca="false">IF(Input!G50="","",LN(Input!G50*Escsount!$B50))</f>
        <v>5.14029969220114</v>
      </c>
      <c r="G50" s="0" t="n">
        <f aca="false">IF(Input!H50="","",LN(Input!H50*Escsount!$B50))</f>
        <v>4.36783013091543</v>
      </c>
      <c r="H50" s="0" t="n">
        <f aca="false">IF(Input!I50="","",Input!I50)</f>
        <v>1.25</v>
      </c>
      <c r="I50" s="0" t="n">
        <f aca="false">-NORMSINV(Input!J50)</f>
        <v>2.07311261780304</v>
      </c>
      <c r="J50" s="0" t="n">
        <f aca="false">'I comp'!D50</f>
        <v>-0.0774732191316026</v>
      </c>
      <c r="K50" s="0" t="n">
        <f aca="false">-NORMSINV(Input!L50)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IF(Input!A51="","",Input!A51)</f>
        <v>2003Q2</v>
      </c>
      <c r="B51" s="0" t="n">
        <f aca="false">IF(Input!C51="","",LN(Input!C51))</f>
        <v>9.48433672067338</v>
      </c>
      <c r="C51" s="0" t="n">
        <f aca="false">IF(Input!D51="","",LN(Input!D51*Escsount!$B51))</f>
        <v>9.43287184650661</v>
      </c>
      <c r="D51" s="0" t="n">
        <f aca="false">IF(Input!E51="","",LN(Input!E51))</f>
        <v>1.80828877117927</v>
      </c>
      <c r="E51" s="0" t="n">
        <f aca="false">IF(Input!F51="","",LN(Input!F51*Escsount!$B51))</f>
        <v>4.77870712085485</v>
      </c>
      <c r="F51" s="0" t="n">
        <f aca="false">IF(Input!G51="","",LN(Input!G51*Escsount!$B51))</f>
        <v>5.16327418057318</v>
      </c>
      <c r="G51" s="0" t="n">
        <f aca="false">IF(Input!H51="","",LN(Input!H51*Escsount!$B51))</f>
        <v>4.40529929543492</v>
      </c>
      <c r="H51" s="0" t="n">
        <f aca="false">IF(Input!I51="","",Input!I51)</f>
        <v>1.25</v>
      </c>
      <c r="I51" s="0" t="n">
        <f aca="false">-NORMSINV(Input!J51)</f>
        <v>2.10666532387611</v>
      </c>
      <c r="J51" s="0" t="n">
        <f aca="false">'I comp'!D51</f>
        <v>-0.0854290281143189</v>
      </c>
      <c r="K51" s="0" t="n">
        <f aca="false">-NORMSINV(Input!L51)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IF(Input!A52="","",Input!A52)</f>
        <v>2003Q3</v>
      </c>
      <c r="B52" s="0" t="n">
        <f aca="false">IF(Input!C52="","",LN(Input!C52))</f>
        <v>9.50094816034417</v>
      </c>
      <c r="C52" s="0" t="n">
        <f aca="false">IF(Input!D52="","",LN(Input!D52*Escsount!$B52))</f>
        <v>9.43528487296743</v>
      </c>
      <c r="D52" s="0" t="n">
        <f aca="false">IF(Input!E52="","",LN(Input!E52))</f>
        <v>1.80828877117927</v>
      </c>
      <c r="E52" s="0" t="n">
        <f aca="false">IF(Input!F52="","",LN(Input!F52*Escsount!$B52))</f>
        <v>4.77438193865643</v>
      </c>
      <c r="F52" s="0" t="n">
        <f aca="false">IF(Input!G52="","",LN(Input!G52*Escsount!$B52))</f>
        <v>5.17677717657397</v>
      </c>
      <c r="G52" s="0" t="n">
        <f aca="false">IF(Input!H52="","",LN(Input!H52*Escsount!$B52))</f>
        <v>4.40040425516766</v>
      </c>
      <c r="H52" s="0" t="n">
        <f aca="false">IF(Input!I52="","",Input!I52)</f>
        <v>1.02</v>
      </c>
      <c r="I52" s="0" t="n">
        <f aca="false">-NORMSINV(Input!J52)</f>
        <v>2.12925945869567</v>
      </c>
      <c r="J52" s="0" t="n">
        <f aca="false">'I comp'!D52</f>
        <v>-0.076976919886007</v>
      </c>
      <c r="K52" s="0" t="n">
        <f aca="false">-NORMSINV(Input!L52)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IF(Input!A53="","",Input!A53)</f>
        <v>2003Q4</v>
      </c>
      <c r="B53" s="0" t="n">
        <f aca="false">IF(Input!C53="","",LN(Input!C53))</f>
        <v>9.51256863376958</v>
      </c>
      <c r="C53" s="0" t="n">
        <f aca="false">IF(Input!D53="","",LN(Input!D53*Escsount!$B53))</f>
        <v>9.44759291487934</v>
      </c>
      <c r="D53" s="0" t="n">
        <f aca="false">IF(Input!E53="","",LN(Input!E53))</f>
        <v>1.75785791755237</v>
      </c>
      <c r="E53" s="0" t="n">
        <f aca="false">IF(Input!F53="","",LN(Input!F53*Escsount!$B53))</f>
        <v>4.78056533945453</v>
      </c>
      <c r="F53" s="0" t="n">
        <f aca="false">IF(Input!G53="","",LN(Input!G53*Escsount!$B53))</f>
        <v>5.20251982738348</v>
      </c>
      <c r="G53" s="0" t="n">
        <f aca="false">IF(Input!H53="","",LN(Input!H53*Escsount!$B53))</f>
        <v>4.410708562513</v>
      </c>
      <c r="H53" s="0" t="n">
        <f aca="false">IF(Input!I53="","",Input!I53)</f>
        <v>1</v>
      </c>
      <c r="I53" s="0" t="n">
        <f aca="false">-NORMSINV(Input!J53)</f>
        <v>2.11650123829687</v>
      </c>
      <c r="J53" s="0" t="n">
        <f aca="false">'I comp'!D53</f>
        <v>-0.212825669190573</v>
      </c>
      <c r="K53" s="0" t="n">
        <f aca="false">-NORMSINV(Input!L53)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IF(Input!A54="","",Input!A54)</f>
        <v>2004Q1</v>
      </c>
      <c r="B54" s="0" t="n">
        <f aca="false">IF(Input!C54="","",LN(Input!C54))</f>
        <v>9.51830289872311</v>
      </c>
      <c r="C54" s="0" t="n">
        <f aca="false">IF(Input!D54="","",LN(Input!D54*Escsount!$B54))</f>
        <v>9.45110465124004</v>
      </c>
      <c r="D54" s="0" t="n">
        <f aca="false">IF(Input!E54="","",LN(Input!E54))</f>
        <v>1.7404661748405</v>
      </c>
      <c r="E54" s="0" t="n">
        <f aca="false">IF(Input!F54="","",LN(Input!F54*Escsount!$B54))</f>
        <v>4.77817480992252</v>
      </c>
      <c r="F54" s="0" t="n">
        <f aca="false">IF(Input!G54="","",LN(Input!G54*Escsount!$B54))</f>
        <v>5.2256914291742</v>
      </c>
      <c r="G54" s="0" t="n">
        <f aca="false">IF(Input!H54="","",LN(Input!H54*Escsount!$B54))</f>
        <v>4.44827062875686</v>
      </c>
      <c r="H54" s="0" t="n">
        <f aca="false">IF(Input!I54="","",Input!I54)</f>
        <v>1</v>
      </c>
      <c r="I54" s="0" t="n">
        <f aca="false">-NORMSINV(Input!J54)</f>
        <v>2.14752385679732</v>
      </c>
      <c r="J54" s="0" t="n">
        <f aca="false">'I comp'!D54</f>
        <v>-0.0812144510591754</v>
      </c>
      <c r="K54" s="0" t="n">
        <f aca="false">-NORMSINV(Input!L54)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IF(Input!A55="","",Input!A55)</f>
        <v>2004Q2</v>
      </c>
      <c r="B55" s="0" t="n">
        <f aca="false">IF(Input!C55="","",LN(Input!C55))</f>
        <v>9.52560356418873</v>
      </c>
      <c r="C55" s="0" t="n">
        <f aca="false">IF(Input!D55="","",LN(Input!D55*Escsount!$B55))</f>
        <v>9.4581216204244</v>
      </c>
      <c r="D55" s="0" t="n">
        <f aca="false">IF(Input!E55="","",LN(Input!E55))</f>
        <v>1.7227665977411</v>
      </c>
      <c r="E55" s="0" t="n">
        <f aca="false">IF(Input!F55="","",LN(Input!F55*Escsount!$B55))</f>
        <v>4.77303773009351</v>
      </c>
      <c r="F55" s="0" t="n">
        <f aca="false">IF(Input!G55="","",LN(Input!G55*Escsount!$B55))</f>
        <v>5.24973695884562</v>
      </c>
      <c r="G55" s="0" t="n">
        <f aca="false">IF(Input!H55="","",LN(Input!H55*Escsount!$B55))</f>
        <v>4.45416342335395</v>
      </c>
      <c r="H55" s="0" t="n">
        <f aca="false">IF(Input!I55="","",Input!I55)</f>
        <v>1.01</v>
      </c>
      <c r="I55" s="0" t="n">
        <f aca="false">-NORMSINV(Input!J55)</f>
        <v>2.16031102570314</v>
      </c>
      <c r="J55" s="0" t="n">
        <f aca="false">'I comp'!D55</f>
        <v>-0.0695629896811594</v>
      </c>
      <c r="K55" s="0" t="n">
        <f aca="false">-NORMSINV(Input!L55)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IF(Input!A56="","",Input!A56)</f>
        <v>2004Q3</v>
      </c>
      <c r="B56" s="0" t="n">
        <f aca="false">IF(Input!C56="","",LN(Input!C56))</f>
        <v>9.53465326824975</v>
      </c>
      <c r="C56" s="0" t="n">
        <f aca="false">IF(Input!D56="","",LN(Input!D56*Escsount!$B56))</f>
        <v>9.46721845564083</v>
      </c>
      <c r="D56" s="0" t="n">
        <f aca="false">IF(Input!E56="","",LN(Input!E56))</f>
        <v>1.68639895357023</v>
      </c>
      <c r="E56" s="0" t="n">
        <f aca="false">IF(Input!F56="","",LN(Input!F56*Escsount!$B56))</f>
        <v>4.77351041148849</v>
      </c>
      <c r="F56" s="0" t="n">
        <f aca="false">IF(Input!G56="","",LN(Input!G56*Escsount!$B56))</f>
        <v>5.27495983962593</v>
      </c>
      <c r="G56" s="0" t="n">
        <f aca="false">IF(Input!H56="","",LN(Input!H56*Escsount!$B56))</f>
        <v>4.50283558321523</v>
      </c>
      <c r="H56" s="0" t="n">
        <f aca="false">IF(Input!I56="","",Input!I56)</f>
        <v>1.43</v>
      </c>
      <c r="I56" s="0" t="n">
        <f aca="false">-NORMSINV(Input!J56)</f>
        <v>2.165753871397</v>
      </c>
      <c r="J56" s="0" t="n">
        <f aca="false">'I comp'!D56</f>
        <v>-0.0545540329421293</v>
      </c>
      <c r="K56" s="0" t="n">
        <f aca="false">-NORMSINV(Input!L56)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IF(Input!A57="","",Input!A57)</f>
        <v>2004Q4</v>
      </c>
      <c r="B57" s="0" t="n">
        <f aca="false">IF(Input!C57="","",LN(Input!C57))</f>
        <v>9.54326346067355</v>
      </c>
      <c r="C57" s="0" t="n">
        <f aca="false">IF(Input!D57="","",LN(Input!D57*Escsount!$B57))</f>
        <v>9.47799935018285</v>
      </c>
      <c r="D57" s="0" t="n">
        <f aca="false">IF(Input!E57="","",LN(Input!E57))</f>
        <v>1.68639895357023</v>
      </c>
      <c r="E57" s="0" t="n">
        <f aca="false">IF(Input!F57="","",LN(Input!F57*Escsount!$B57))</f>
        <v>4.77733704568815</v>
      </c>
      <c r="F57" s="0" t="n">
        <f aca="false">IF(Input!G57="","",LN(Input!G57*Escsount!$B57))</f>
        <v>5.29600881265054</v>
      </c>
      <c r="G57" s="0" t="n">
        <f aca="false">IF(Input!H57="","",LN(Input!H57*Escsount!$B57))</f>
        <v>4.52051124683761</v>
      </c>
      <c r="H57" s="0" t="n">
        <f aca="false">IF(Input!I57="","",Input!I57)</f>
        <v>1.95</v>
      </c>
      <c r="I57" s="0" t="n">
        <f aca="false">-NORMSINV(Input!J57)</f>
        <v>2.21565702809191</v>
      </c>
      <c r="J57" s="0" t="n">
        <f aca="false">'I comp'!D57</f>
        <v>-0.0645414472189021</v>
      </c>
      <c r="K57" s="0" t="n">
        <f aca="false">-NORMSINV(Input!L57)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IF(Input!A58="","",Input!A58)</f>
        <v>2005Q1</v>
      </c>
      <c r="B58" s="0" t="n">
        <f aca="false">IF(Input!C58="","",LN(Input!C58))</f>
        <v>9.55386624454182</v>
      </c>
      <c r="C58" s="0" t="n">
        <f aca="false">IF(Input!D58="","",LN(Input!D58*Escsount!$B58))</f>
        <v>9.47427352830134</v>
      </c>
      <c r="D58" s="0" t="n">
        <f aca="false">IF(Input!E58="","",LN(Input!E58))</f>
        <v>1.66770682055808</v>
      </c>
      <c r="E58" s="0" t="n">
        <f aca="false">IF(Input!F58="","",LN(Input!F58*Escsount!$B58))</f>
        <v>4.78396961385583</v>
      </c>
      <c r="F58" s="0" t="n">
        <f aca="false">IF(Input!G58="","",LN(Input!G58*Escsount!$B58))</f>
        <v>5.32586818333711</v>
      </c>
      <c r="G58" s="0" t="n">
        <f aca="false">IF(Input!H58="","",LN(Input!H58*Escsount!$B58))</f>
        <v>4.54706292577941</v>
      </c>
      <c r="H58" s="0" t="n">
        <f aca="false">IF(Input!I58="","",Input!I58)</f>
        <v>2.47</v>
      </c>
      <c r="I58" s="0" t="n">
        <f aca="false">-NORMSINV(Input!J58)</f>
        <v>2.20429506207102</v>
      </c>
      <c r="J58" s="0" t="n">
        <f aca="false">'I comp'!D58</f>
        <v>-0.0534665435217793</v>
      </c>
      <c r="K58" s="0" t="n">
        <f aca="false">-NORMSINV(Input!L58)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IF(Input!A59="","",Input!A59)</f>
        <v>2005Q2</v>
      </c>
      <c r="B59" s="0" t="n">
        <f aca="false">IF(Input!C59="","",LN(Input!C59))</f>
        <v>9.55907285793519</v>
      </c>
      <c r="C59" s="0" t="n">
        <f aca="false">IF(Input!D59="","",LN(Input!D59*Escsount!$B59))</f>
        <v>9.48645793491374</v>
      </c>
      <c r="D59" s="0" t="n">
        <f aca="false">IF(Input!E59="","",LN(Input!E59))</f>
        <v>1.62924053973028</v>
      </c>
      <c r="E59" s="0" t="n">
        <f aca="false">IF(Input!F59="","",LN(Input!F59*Escsount!$B59))</f>
        <v>4.78623282007415</v>
      </c>
      <c r="F59" s="0" t="n">
        <f aca="false">IF(Input!G59="","",LN(Input!G59*Escsount!$B59))</f>
        <v>5.35798155523509</v>
      </c>
      <c r="G59" s="0" t="n">
        <f aca="false">IF(Input!H59="","",LN(Input!H59*Escsount!$B59))</f>
        <v>4.57471252769454</v>
      </c>
      <c r="H59" s="0" t="n">
        <f aca="false">IF(Input!I59="","",Input!I59)</f>
        <v>2.94</v>
      </c>
      <c r="I59" s="0" t="n">
        <f aca="false">-NORMSINV(Input!J59)</f>
        <v>2.17366104817678</v>
      </c>
      <c r="J59" s="0" t="n">
        <f aca="false">'I comp'!D59</f>
        <v>-0.0476148908068098</v>
      </c>
      <c r="K59" s="0" t="n">
        <f aca="false">-NORMSINV(Input!L59)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IF(Input!A60="","",Input!A60)</f>
        <v>2005Q3</v>
      </c>
      <c r="B60" s="0" t="n">
        <f aca="false">IF(Input!C60="","",LN(Input!C60))</f>
        <v>9.56744122520268</v>
      </c>
      <c r="C60" s="0" t="n">
        <f aca="false">IF(Input!D60="","",LN(Input!D60*Escsount!$B60))</f>
        <v>9.47739790826229</v>
      </c>
      <c r="D60" s="0" t="n">
        <f aca="false">IF(Input!E60="","",LN(Input!E60))</f>
        <v>1.6094379124341</v>
      </c>
      <c r="E60" s="0" t="n">
        <f aca="false">IF(Input!F60="","",LN(Input!F60*Escsount!$B60))</f>
        <v>4.75586863001283</v>
      </c>
      <c r="F60" s="0" t="n">
        <f aca="false">IF(Input!G60="","",LN(Input!G60*Escsount!$B60))</f>
        <v>5.36240834146899</v>
      </c>
      <c r="G60" s="0" t="n">
        <f aca="false">IF(Input!H60="","",LN(Input!H60*Escsount!$B60))</f>
        <v>4.57854154516439</v>
      </c>
      <c r="H60" s="0" t="n">
        <f aca="false">IF(Input!I60="","",Input!I60)</f>
        <v>3.46</v>
      </c>
      <c r="I60" s="0" t="n">
        <f aca="false">-NORMSINV(Input!J60)</f>
        <v>2.16800902338456</v>
      </c>
      <c r="J60" s="0" t="n">
        <f aca="false">'I comp'!D60</f>
        <v>-0.0467156278521726</v>
      </c>
      <c r="K60" s="0" t="n">
        <f aca="false">-NORMSINV(Input!L60)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IF(Input!A61="","",Input!A61)</f>
        <v>2005Q4</v>
      </c>
      <c r="B61" s="0" t="n">
        <f aca="false">IF(Input!C61="","",LN(Input!C61))</f>
        <v>9.57313455512294</v>
      </c>
      <c r="C61" s="0" t="n">
        <f aca="false">IF(Input!D61="","",LN(Input!D61*Escsount!$B61))</f>
        <v>9.49783881438122</v>
      </c>
      <c r="D61" s="0" t="n">
        <f aca="false">IF(Input!E61="","",LN(Input!E61))</f>
        <v>1.6094379124341</v>
      </c>
      <c r="E61" s="0" t="n">
        <f aca="false">IF(Input!F61="","",LN(Input!F61*Escsount!$B61))</f>
        <v>4.76778723603458</v>
      </c>
      <c r="F61" s="0" t="n">
        <f aca="false">IF(Input!G61="","",LN(Input!G61*Escsount!$B61))</f>
        <v>5.3939506170083</v>
      </c>
      <c r="G61" s="0" t="n">
        <f aca="false">IF(Input!H61="","",LN(Input!H61*Escsount!$B61))</f>
        <v>4.61004834240932</v>
      </c>
      <c r="H61" s="0" t="n">
        <f aca="false">IF(Input!I61="","",Input!I61)</f>
        <v>3.98</v>
      </c>
      <c r="I61" s="0" t="n">
        <f aca="false">-NORMSINV(Input!J61)</f>
        <v>2.15083278961709</v>
      </c>
      <c r="J61" s="0" t="n">
        <f aca="false">'I comp'!D61</f>
        <v>-0.035634838141862</v>
      </c>
      <c r="K61" s="0" t="n">
        <f aca="false">-NORMSINV(Input!L61)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IF(Input!A62="","",Input!A62)</f>
        <v>2006Q1</v>
      </c>
      <c r="B62" s="0" t="n">
        <f aca="false">IF(Input!C62="","",LN(Input!C62))</f>
        <v>9.58507819543305</v>
      </c>
      <c r="C62" s="0" t="n">
        <f aca="false">IF(Input!D62="","",LN(Input!D62*Escsount!$B62))</f>
        <v>9.51966831413814</v>
      </c>
      <c r="D62" s="0" t="n">
        <f aca="false">IF(Input!E62="","",LN(Input!E62))</f>
        <v>1.54756250871601</v>
      </c>
      <c r="E62" s="0" t="n">
        <f aca="false">IF(Input!F62="","",LN(Input!F62*Escsount!$B62))</f>
        <v>4.7691393200709</v>
      </c>
      <c r="F62" s="0" t="n">
        <f aca="false">IF(Input!G62="","",LN(Input!G62*Escsount!$B62))</f>
        <v>5.40685065849612</v>
      </c>
      <c r="G62" s="0" t="n">
        <f aca="false">IF(Input!H62="","",LN(Input!H62*Escsount!$B62))</f>
        <v>4.64804227622675</v>
      </c>
      <c r="H62" s="0" t="n">
        <f aca="false">IF(Input!I62="","",Input!I62)</f>
        <v>4.46</v>
      </c>
      <c r="I62" s="0" t="n">
        <f aca="false">-NORMSINV(Input!J62)</f>
        <v>2.16061101281865</v>
      </c>
      <c r="J62" s="0" t="n">
        <f aca="false">'I comp'!D62</f>
        <v>-0.0535642061045425</v>
      </c>
      <c r="K62" s="0" t="n">
        <f aca="false">-NORMSINV(Input!L62)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IF(Input!A63="","",Input!A63)</f>
        <v>2006Q2</v>
      </c>
      <c r="B63" s="0" t="n">
        <f aca="false">IF(Input!C63="","",LN(Input!C63))</f>
        <v>9.58806422510262</v>
      </c>
      <c r="C63" s="0" t="n">
        <f aca="false">IF(Input!D63="","",LN(Input!D63*Escsount!$B63))</f>
        <v>9.51984187853136</v>
      </c>
      <c r="D63" s="0" t="n">
        <f aca="false">IF(Input!E63="","",LN(Input!E63))</f>
        <v>1.52605630349505</v>
      </c>
      <c r="E63" s="0" t="n">
        <f aca="false">IF(Input!F63="","",LN(Input!F63*Escsount!$B63))</f>
        <v>4.76461054386404</v>
      </c>
      <c r="F63" s="0" t="n">
        <f aca="false">IF(Input!G63="","",LN(Input!G63*Escsount!$B63))</f>
        <v>5.40003754242304</v>
      </c>
      <c r="G63" s="0" t="n">
        <f aca="false">IF(Input!H63="","",LN(Input!H63*Escsount!$B63))</f>
        <v>4.64689968513323</v>
      </c>
      <c r="H63" s="0" t="n">
        <f aca="false">IF(Input!I63="","",Input!I63)</f>
        <v>4.91</v>
      </c>
      <c r="I63" s="0" t="n">
        <f aca="false">-NORMSINV(Input!J63)</f>
        <v>2.15621347282388</v>
      </c>
      <c r="J63" s="0" t="n">
        <f aca="false">'I comp'!D63</f>
        <v>-0.053306729312145</v>
      </c>
      <c r="K63" s="0" t="n">
        <f aca="false">-NORMSINV(Input!L63)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IF(Input!A64="","",Input!A64)</f>
        <v>2006Q3</v>
      </c>
      <c r="B64" s="0" t="n">
        <f aca="false">IF(Input!C64="","",LN(Input!C64))</f>
        <v>9.58895487403346</v>
      </c>
      <c r="C64" s="0" t="n">
        <f aca="false">IF(Input!D64="","",LN(Input!D64*Escsount!$B64))</f>
        <v>9.52454712616677</v>
      </c>
      <c r="D64" s="0" t="n">
        <f aca="false">IF(Input!E64="","",LN(Input!E64))</f>
        <v>1.52605630349505</v>
      </c>
      <c r="E64" s="0" t="n">
        <f aca="false">IF(Input!F64="","",LN(Input!F64*Escsount!$B64))</f>
        <v>4.76351646286771</v>
      </c>
      <c r="F64" s="0" t="n">
        <f aca="false">IF(Input!G64="","",LN(Input!G64*Escsount!$B64))</f>
        <v>5.38866103400765</v>
      </c>
      <c r="G64" s="0" t="n">
        <f aca="false">IF(Input!H64="","",LN(Input!H64*Escsount!$B64))</f>
        <v>4.66727891243225</v>
      </c>
      <c r="H64" s="0" t="n">
        <f aca="false">IF(Input!I64="","",Input!I64)</f>
        <v>5.25</v>
      </c>
      <c r="I64" s="0" t="n">
        <f aca="false">-NORMSINV(Input!J64)</f>
        <v>2.12453778467755</v>
      </c>
      <c r="J64" s="0" t="n">
        <f aca="false">'I comp'!D64</f>
        <v>-0.0549008902122557</v>
      </c>
      <c r="K64" s="0" t="n">
        <f aca="false">-NORMSINV(Input!L64)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IF(Input!A65="","",Input!A65)</f>
        <v>2006Q4</v>
      </c>
      <c r="B65" s="0" t="n">
        <f aca="false">IF(Input!C65="","",LN(Input!C65))</f>
        <v>9.59675177227794</v>
      </c>
      <c r="C65" s="0" t="n">
        <f aca="false">IF(Input!D65="","",LN(Input!D65*Escsount!$B65))</f>
        <v>9.5365326422222</v>
      </c>
      <c r="D65" s="0" t="n">
        <f aca="false">IF(Input!E65="","",LN(Input!E65))</f>
        <v>1.48160454092422</v>
      </c>
      <c r="E65" s="0" t="n">
        <f aca="false">IF(Input!F65="","",LN(Input!F65*Escsount!$B65))</f>
        <v>4.76400775639015</v>
      </c>
      <c r="F65" s="0" t="n">
        <f aca="false">IF(Input!G65="","",LN(Input!G65*Escsount!$B65))</f>
        <v>5.3916578500636</v>
      </c>
      <c r="G65" s="0" t="n">
        <f aca="false">IF(Input!H65="","",LN(Input!H65*Escsount!$B65))</f>
        <v>4.68726939840989</v>
      </c>
      <c r="H65" s="0" t="n">
        <f aca="false">IF(Input!I65="","",Input!I65)</f>
        <v>5.25</v>
      </c>
      <c r="I65" s="0" t="n">
        <f aca="false">-NORMSINV(Input!J65)</f>
        <v>2.07951979836159</v>
      </c>
      <c r="J65" s="0" t="n">
        <f aca="false">'I comp'!D65</f>
        <v>-0.0602646800353233</v>
      </c>
      <c r="K65" s="0" t="n">
        <f aca="false">-NORMSINV(Input!L65)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IF(Input!A66="","",Input!A66)</f>
        <v>2007Q1</v>
      </c>
      <c r="B66" s="0" t="n">
        <f aca="false">IF(Input!C66="","",LN(Input!C66))</f>
        <v>9.59736991792866</v>
      </c>
      <c r="C66" s="0" t="n">
        <f aca="false">IF(Input!D66="","",LN(Input!D66*Escsount!$B66))</f>
        <v>9.54506125586515</v>
      </c>
      <c r="D66" s="0" t="n">
        <f aca="false">IF(Input!E66="","",LN(Input!E66))</f>
        <v>1.50407739677627</v>
      </c>
      <c r="E66" s="0" t="n">
        <f aca="false">IF(Input!F66="","",LN(Input!F66*Escsount!$B66))</f>
        <v>4.76227468411803</v>
      </c>
      <c r="F66" s="0" t="n">
        <f aca="false">IF(Input!G66="","",LN(Input!G66*Escsount!$B66))</f>
        <v>5.38534331292252</v>
      </c>
      <c r="G66" s="0" t="n">
        <f aca="false">IF(Input!H66="","",LN(Input!H66*Escsount!$B66))</f>
        <v>4.74565111768045</v>
      </c>
      <c r="H66" s="0" t="n">
        <f aca="false">IF(Input!I66="","",Input!I66)</f>
        <v>5.26</v>
      </c>
      <c r="I66" s="0" t="n">
        <f aca="false">-NORMSINV(Input!J66)</f>
        <v>2.06432829506781</v>
      </c>
      <c r="J66" s="0" t="n">
        <f aca="false">'I comp'!D66</f>
        <v>-0.0756234786032481</v>
      </c>
      <c r="K66" s="0" t="n">
        <f aca="false">-NORMSINV(Input!L66)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IF(Input!A67="","",Input!A67)</f>
        <v>2007Q2</v>
      </c>
      <c r="B67" s="0" t="n">
        <f aca="false">IF(Input!C67="","",LN(Input!C67))</f>
        <v>9.60499391180601</v>
      </c>
      <c r="C67" s="0" t="n">
        <f aca="false">IF(Input!D67="","",LN(Input!D67*Escsount!$B67))</f>
        <v>9.54639331453595</v>
      </c>
      <c r="D67" s="0" t="n">
        <f aca="false">IF(Input!E67="","",LN(Input!E67))</f>
        <v>1.50407739677627</v>
      </c>
      <c r="E67" s="0" t="n">
        <f aca="false">IF(Input!F67="","",LN(Input!F67*Escsount!$B67))</f>
        <v>4.7648364341068</v>
      </c>
      <c r="F67" s="0" t="n">
        <f aca="false">IF(Input!G67="","",LN(Input!G67*Escsount!$B67))</f>
        <v>5.36050266302632</v>
      </c>
      <c r="G67" s="0" t="n">
        <f aca="false">IF(Input!H67="","",LN(Input!H67*Escsount!$B67))</f>
        <v>4.74994527882377</v>
      </c>
      <c r="H67" s="0" t="n">
        <f aca="false">IF(Input!I67="","",Input!I67)</f>
        <v>5.25</v>
      </c>
      <c r="I67" s="0" t="n">
        <f aca="false">-NORMSINV(Input!J67)</f>
        <v>2.01141727657895</v>
      </c>
      <c r="J67" s="0" t="n">
        <f aca="false">'I comp'!D67</f>
        <v>-0.0861566910698906</v>
      </c>
      <c r="K67" s="0" t="n">
        <f aca="false">-NORMSINV(Input!L67)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IF(Input!A68="","",Input!A68)</f>
        <v>2007Q3</v>
      </c>
      <c r="B68" s="0" t="n">
        <f aca="false">IF(Input!C68="","",LN(Input!C68))</f>
        <v>9.6116970520398</v>
      </c>
      <c r="C68" s="0" t="n">
        <f aca="false">IF(Input!D68="","",LN(Input!D68*Escsount!$B68))</f>
        <v>9.54832423314264</v>
      </c>
      <c r="D68" s="0" t="n">
        <f aca="false">IF(Input!E68="","",LN(Input!E68))</f>
        <v>1.54756250871601</v>
      </c>
      <c r="E68" s="0" t="n">
        <f aca="false">IF(Input!F68="","",LN(Input!F68*Escsount!$B68))</f>
        <v>4.76120677361834</v>
      </c>
      <c r="F68" s="0" t="n">
        <f aca="false">IF(Input!G68="","",LN(Input!G68*Escsount!$B68))</f>
        <v>5.33551545896269</v>
      </c>
      <c r="G68" s="0" t="n">
        <f aca="false">IF(Input!H68="","",LN(Input!H68*Escsount!$B68))</f>
        <v>4.72072462978375</v>
      </c>
      <c r="H68" s="0" t="n">
        <f aca="false">IF(Input!I68="","",Input!I68)</f>
        <v>5.07</v>
      </c>
      <c r="I68" s="0" t="n">
        <f aca="false">-NORMSINV(Input!J68)</f>
        <v>1.93385953912292</v>
      </c>
      <c r="J68" s="0" t="n">
        <f aca="false">'I comp'!D68</f>
        <v>-0.0955795232422235</v>
      </c>
      <c r="K68" s="0" t="n">
        <f aca="false">-NORMSINV(Input!L68)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IF(Input!A69="","",Input!A69)</f>
        <v>2007Q4</v>
      </c>
      <c r="B69" s="0" t="n">
        <f aca="false">IF(Input!C69="","",LN(Input!C69))</f>
        <v>9.61525866394098</v>
      </c>
      <c r="C69" s="0" t="n">
        <f aca="false">IF(Input!D69="","",LN(Input!D69*Escsount!$B69))</f>
        <v>9.54581985419606</v>
      </c>
      <c r="D69" s="0" t="n">
        <f aca="false">IF(Input!E69="","",LN(Input!E69))</f>
        <v>1.56861591791385</v>
      </c>
      <c r="E69" s="0" t="n">
        <f aca="false">IF(Input!F69="","",LN(Input!F69*Escsount!$B69))</f>
        <v>4.74918678412116</v>
      </c>
      <c r="F69" s="0" t="n">
        <f aca="false">IF(Input!G69="","",LN(Input!G69*Escsount!$B69))</f>
        <v>5.30531467734862</v>
      </c>
      <c r="G69" s="0" t="n">
        <f aca="false">IF(Input!H69="","",LN(Input!H69*Escsount!$B69))</f>
        <v>4.71491790349738</v>
      </c>
      <c r="H69" s="0" t="n">
        <f aca="false">IF(Input!I69="","",Input!I69)</f>
        <v>4.5</v>
      </c>
      <c r="I69" s="0" t="n">
        <f aca="false">-NORMSINV(Input!J69)</f>
        <v>1.88511287607238</v>
      </c>
      <c r="J69" s="0" t="n">
        <f aca="false">'I comp'!D69</f>
        <v>-0.158946481747052</v>
      </c>
      <c r="K69" s="0" t="n">
        <f aca="false">-NORMSINV(Input!L69)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IF(Input!A70="","",Input!A70)</f>
        <v>2008Q1</v>
      </c>
      <c r="B70" s="0" t="n">
        <f aca="false">IF(Input!C70="","",LN(Input!C70))</f>
        <v>9.60841154553063</v>
      </c>
      <c r="C70" s="0" t="n">
        <f aca="false">IF(Input!D70="","",LN(Input!D70*Escsount!$B70))</f>
        <v>9.55120057662283</v>
      </c>
      <c r="D70" s="0" t="n">
        <f aca="false">IF(Input!E70="","",LN(Input!E70))</f>
        <v>1.6094379124341</v>
      </c>
      <c r="E70" s="0" t="n">
        <f aca="false">IF(Input!F70="","",LN(Input!F70*Escsount!$B70))</f>
        <v>4.73632401744123</v>
      </c>
      <c r="F70" s="0" t="n">
        <f aca="false">IF(Input!G70="","",LN(Input!G70*Escsount!$B70))</f>
        <v>5.27433056322336</v>
      </c>
      <c r="G70" s="0" t="n">
        <f aca="false">IF(Input!H70="","",LN(Input!H70*Escsount!$B70))</f>
        <v>4.65447247329064</v>
      </c>
      <c r="H70" s="0" t="n">
        <f aca="false">IF(Input!I70="","",Input!I70)</f>
        <v>3.18</v>
      </c>
      <c r="I70" s="0" t="n">
        <f aca="false">-NORMSINV(Input!J70)</f>
        <v>1.80315675437142</v>
      </c>
      <c r="J70" s="0" t="n">
        <f aca="false">'I comp'!D70</f>
        <v>-0.263147295393547</v>
      </c>
      <c r="K70" s="0" t="n">
        <f aca="false">-NORMSINV(Input!L70)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IF(Input!A71="","",Input!A71)</f>
        <v>2008Q2</v>
      </c>
      <c r="B71" s="0" t="n">
        <f aca="false">IF(Input!C71="","",LN(Input!C71))</f>
        <v>9.61336249843321</v>
      </c>
      <c r="C71" s="0" t="n">
        <f aca="false">IF(Input!D71="","",LN(Input!D71*Escsount!$B71))</f>
        <v>9.54477125685279</v>
      </c>
      <c r="D71" s="0" t="n">
        <f aca="false">IF(Input!E71="","",LN(Input!E71))</f>
        <v>1.66770682055808</v>
      </c>
      <c r="E71" s="0" t="n">
        <f aca="false">IF(Input!F71="","",LN(Input!F71*Escsount!$B71))</f>
        <v>4.70403290163087</v>
      </c>
      <c r="F71" s="0" t="n">
        <f aca="false">IF(Input!G71="","",LN(Input!G71*Escsount!$B71))</f>
        <v>5.22649161502599</v>
      </c>
      <c r="G71" s="0" t="n">
        <f aca="false">IF(Input!H71="","",LN(Input!H71*Escsount!$B71))</f>
        <v>4.62962537660864</v>
      </c>
      <c r="H71" s="0" t="n">
        <f aca="false">IF(Input!I71="","",Input!I71)</f>
        <v>2.09</v>
      </c>
      <c r="I71" s="0" t="n">
        <f aca="false">-NORMSINV(Input!J71)</f>
        <v>1.72321307575535</v>
      </c>
      <c r="J71" s="0" t="n">
        <f aca="false">'I comp'!D71</f>
        <v>-0.311158565366372</v>
      </c>
      <c r="K71" s="0" t="n">
        <f aca="false">-NORMSINV(Input!L71)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IF(Input!A72="","",Input!A72)</f>
        <v>2008Q3</v>
      </c>
      <c r="B72" s="0" t="n">
        <f aca="false">IF(Input!C72="","",LN(Input!C72))</f>
        <v>9.60855257457278</v>
      </c>
      <c r="C72" s="0" t="n">
        <f aca="false">IF(Input!D72="","",LN(Input!D72*Escsount!$B72))</f>
        <v>9.53506404685006</v>
      </c>
      <c r="D72" s="0" t="n">
        <f aca="false">IF(Input!E72="","",LN(Input!E72))</f>
        <v>1.79175946922806</v>
      </c>
      <c r="E72" s="0" t="n">
        <f aca="false">IF(Input!F72="","",LN(Input!F72*Escsount!$B72))</f>
        <v>4.66544662415796</v>
      </c>
      <c r="F72" s="0" t="n">
        <f aca="false">IF(Input!G72="","",LN(Input!G72*Escsount!$B72))</f>
        <v>5.1912874890052</v>
      </c>
      <c r="G72" s="0" t="n">
        <f aca="false">IF(Input!H72="","",LN(Input!H72*Escsount!$B72))</f>
        <v>4.54556102165392</v>
      </c>
      <c r="H72" s="0" t="n">
        <f aca="false">IF(Input!I72="","",Input!I72)</f>
        <v>1.94</v>
      </c>
      <c r="I72" s="0" t="n">
        <f aca="false">-NORMSINV(Input!J72)</f>
        <v>1.63897435845551</v>
      </c>
      <c r="J72" s="0" t="n">
        <f aca="false">'I comp'!D72</f>
        <v>-0.381063902908314</v>
      </c>
      <c r="K72" s="0" t="n">
        <f aca="false">-NORMSINV(Input!L72)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IF(Input!A73="","",Input!A73)</f>
        <v>2008Q4</v>
      </c>
      <c r="B73" s="0" t="n">
        <f aca="false">IF(Input!C73="","",LN(Input!C73))</f>
        <v>9.58720022307401</v>
      </c>
      <c r="C73" s="0" t="n">
        <f aca="false">IF(Input!D73="","",LN(Input!D73*Escsount!$B73))</f>
        <v>9.56188621987936</v>
      </c>
      <c r="D73" s="0" t="n">
        <f aca="false">IF(Input!E73="","",LN(Input!E73))</f>
        <v>1.93152141160321</v>
      </c>
      <c r="E73" s="0" t="n">
        <f aca="false">IF(Input!F73="","",LN(Input!F73*Escsount!$B73))</f>
        <v>4.65653490336399</v>
      </c>
      <c r="F73" s="0" t="n">
        <f aca="false">IF(Input!G73="","",LN(Input!G73*Escsount!$B73))</f>
        <v>5.18869431836927</v>
      </c>
      <c r="G73" s="0" t="n">
        <f aca="false">IF(Input!H73="","",LN(Input!H73*Escsount!$B73))</f>
        <v>4.36156055389452</v>
      </c>
      <c r="H73" s="0" t="n">
        <f aca="false">IF(Input!I73="","",Input!I73)</f>
        <v>0.51</v>
      </c>
      <c r="I73" s="0" t="n">
        <f aca="false">-NORMSINV(Input!J73)</f>
        <v>1.51723088947851</v>
      </c>
      <c r="J73" s="0" t="n">
        <f aca="false">'I comp'!D73</f>
        <v>-0.280639339782819</v>
      </c>
      <c r="K73" s="0" t="n">
        <f aca="false">-NORMSINV(Input!L73)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IF(Input!A74="","",Input!A74)</f>
        <v>2009Q1</v>
      </c>
      <c r="B74" s="0" t="n">
        <f aca="false">IF(Input!C74="","",LN(Input!C74))</f>
        <v>9.57324586566555</v>
      </c>
      <c r="C74" s="0" t="n">
        <f aca="false">IF(Input!D74="","",LN(Input!D74*Escsount!$B74))</f>
        <v>9.5305911052061</v>
      </c>
      <c r="D74" s="0" t="n">
        <f aca="false">IF(Input!E74="","",LN(Input!E74))</f>
        <v>2.11625551480255</v>
      </c>
      <c r="E74" s="0" t="n">
        <f aca="false">IF(Input!F74="","",LN(Input!F74*Escsount!$B74))</f>
        <v>4.59572732140543</v>
      </c>
      <c r="F74" s="0" t="n">
        <f aca="false">IF(Input!G74="","",LN(Input!G74*Escsount!$B74))</f>
        <v>5.14510747998663</v>
      </c>
      <c r="G74" s="0" t="n">
        <f aca="false">IF(Input!H74="","",LN(Input!H74*Escsount!$B74))</f>
        <v>4.25274473772304</v>
      </c>
      <c r="H74" s="0" t="n">
        <f aca="false">IF(Input!I74="","",Input!I74)</f>
        <v>0.18</v>
      </c>
      <c r="I74" s="0" t="n">
        <f aca="false">-NORMSINV(Input!J74)</f>
        <v>1.43032138446953</v>
      </c>
      <c r="J74" s="0" t="n">
        <f aca="false">'I comp'!D74</f>
        <v>-0.265207284754931</v>
      </c>
      <c r="K74" s="0" t="n">
        <f aca="false">-NORMSINV(Input!L74)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IF(Input!A75="","",Input!A75)</f>
        <v>2009Q2</v>
      </c>
      <c r="B75" s="0" t="n">
        <f aca="false">IF(Input!C75="","",LN(Input!C75))</f>
        <v>9.57189538896486</v>
      </c>
      <c r="C75" s="0" t="n">
        <f aca="false">IF(Input!D75="","",LN(Input!D75*Escsount!$B75))</f>
        <v>9.52448360632299</v>
      </c>
      <c r="D75" s="0" t="n">
        <f aca="false">IF(Input!E75="","",LN(Input!E75))</f>
        <v>2.23001440015921</v>
      </c>
      <c r="E75" s="0" t="n">
        <f aca="false">IF(Input!F75="","",LN(Input!F75*Escsount!$B75))</f>
        <v>4.55637278061571</v>
      </c>
      <c r="F75" s="0" t="n">
        <f aca="false">IF(Input!G75="","",LN(Input!G75*Escsount!$B75))</f>
        <v>5.11947052592781</v>
      </c>
      <c r="G75" s="0" t="n">
        <f aca="false">IF(Input!H75="","",LN(Input!H75*Escsount!$B75))</f>
        <v>4.23747450025092</v>
      </c>
      <c r="H75" s="0" t="n">
        <f aca="false">IF(Input!I75="","",Input!I75)</f>
        <v>0.18</v>
      </c>
      <c r="I75" s="0" t="n">
        <f aca="false">-NORMSINV(Input!J75)</f>
        <v>1.37782799646113</v>
      </c>
      <c r="J75" s="0" t="n">
        <f aca="false">'I comp'!D75</f>
        <v>-0.315292377454555</v>
      </c>
      <c r="K75" s="0" t="n">
        <f aca="false">-NORMSINV(Input!L75)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IF(Input!A76="","",Input!A76)</f>
        <v>2009Q3</v>
      </c>
      <c r="B76" s="0" t="n">
        <f aca="false">IF(Input!C76="","",LN(Input!C76))</f>
        <v>9.57515708160654</v>
      </c>
      <c r="C76" s="0" t="n">
        <f aca="false">IF(Input!D76="","",LN(Input!D76*Escsount!$B76))</f>
        <v>9.51529787441743</v>
      </c>
      <c r="D76" s="0" t="n">
        <f aca="false">IF(Input!E76="","",LN(Input!E76))</f>
        <v>2.26176309847379</v>
      </c>
      <c r="E76" s="0" t="n">
        <f aca="false">IF(Input!F76="","",LN(Input!F76*Escsount!$B76))</f>
        <v>4.56401788268711</v>
      </c>
      <c r="F76" s="0" t="n">
        <f aca="false">IF(Input!G76="","",LN(Input!G76*Escsount!$B76))</f>
        <v>5.11652244634264</v>
      </c>
      <c r="G76" s="0" t="n">
        <f aca="false">IF(Input!H76="","",LN(Input!H76*Escsount!$B76))</f>
        <v>4.25498884172209</v>
      </c>
      <c r="H76" s="0" t="n">
        <f aca="false">IF(Input!I76="","",Input!I76)</f>
        <v>0.16</v>
      </c>
      <c r="I76" s="0" t="n">
        <f aca="false">-NORMSINV(Input!J76)</f>
        <v>1.31963653093852</v>
      </c>
      <c r="J76" s="0" t="n">
        <f aca="false">'I comp'!D76</f>
        <v>-0.290527884011236</v>
      </c>
      <c r="K76" s="0" t="n">
        <f aca="false">-NORMSINV(Input!L76)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IF(Input!A77="","",Input!A77)</f>
        <v>2009Q4</v>
      </c>
      <c r="B77" s="0" t="n">
        <f aca="false">IF(Input!C77="","",LN(Input!C77))</f>
        <v>9.58478941655316</v>
      </c>
      <c r="C77" s="0" t="n">
        <f aca="false">IF(Input!D77="","",LN(Input!D77*Escsount!$B77))</f>
        <v>9.51389534373608</v>
      </c>
      <c r="D77" s="0" t="n">
        <f aca="false">IF(Input!E77="","",LN(Input!E77))</f>
        <v>2.29253475714054</v>
      </c>
      <c r="E77" s="0" t="n">
        <f aca="false">IF(Input!F77="","",LN(Input!F77*Escsount!$B77))</f>
        <v>4.5724282387337</v>
      </c>
      <c r="F77" s="0" t="n">
        <f aca="false">IF(Input!G77="","",LN(Input!G77*Escsount!$B77))</f>
        <v>5.10797409558097</v>
      </c>
      <c r="G77" s="0" t="n">
        <f aca="false">IF(Input!H77="","",LN(Input!H77*Escsount!$B77))</f>
        <v>4.3072317900002</v>
      </c>
      <c r="H77" s="0" t="n">
        <f aca="false">IF(Input!I77="","",Input!I77)</f>
        <v>0.12</v>
      </c>
      <c r="I77" s="0" t="n">
        <f aca="false">-NORMSINV(Input!J77)</f>
        <v>1.26503718050784</v>
      </c>
      <c r="J77" s="0" t="n">
        <f aca="false">'I comp'!D77</f>
        <v>-0.306587211022067</v>
      </c>
      <c r="K77" s="0" t="n">
        <f aca="false">-NORMSINV(Input!L77)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IF(Input!A78="","",Input!A78)</f>
        <v>2010Q1</v>
      </c>
      <c r="B78" s="0" t="n">
        <f aca="false">IF(Input!C78="","",LN(Input!C78))</f>
        <v>9.58910552078765</v>
      </c>
      <c r="C78" s="0" t="n">
        <f aca="false">IF(Input!D78="","",LN(Input!D78*Escsount!$B78))</f>
        <v>9.5189350806769</v>
      </c>
      <c r="D78" s="0" t="n">
        <f aca="false">IF(Input!E78="","",LN(Input!E78))</f>
        <v>2.28238238567653</v>
      </c>
      <c r="E78" s="0" t="n">
        <f aca="false">IF(Input!F78="","",LN(Input!F78*Escsount!$B78))</f>
        <v>4.59231735772184</v>
      </c>
      <c r="F78" s="0" t="n">
        <f aca="false">IF(Input!G78="","",LN(Input!G78*Escsount!$B78))</f>
        <v>5.09707607960554</v>
      </c>
      <c r="G78" s="0" t="n">
        <f aca="false">IF(Input!H78="","",LN(Input!H78*Escsount!$B78))</f>
        <v>4.35205261165013</v>
      </c>
      <c r="H78" s="0" t="n">
        <f aca="false">IF(Input!I78="","",Input!I78)</f>
        <v>0.13</v>
      </c>
      <c r="I78" s="0" t="n">
        <f aca="false">-NORMSINV(Input!J78)</f>
        <v>1.22570953702374</v>
      </c>
      <c r="J78" s="0" t="n">
        <f aca="false">'I comp'!D78</f>
        <v>-0.248026883602357</v>
      </c>
      <c r="K78" s="0" t="n">
        <f aca="false">-NORMSINV(Input!L78)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IF(Input!A79="","",Input!A79)</f>
        <v>2010Q2</v>
      </c>
      <c r="B79" s="0" t="n">
        <f aca="false">IF(Input!C79="","",LN(Input!C79))</f>
        <v>9.59872035702653</v>
      </c>
      <c r="C79" s="0" t="n">
        <f aca="false">IF(Input!D79="","",LN(Input!D79*Escsount!$B79))</f>
        <v>9.53418426522475</v>
      </c>
      <c r="D79" s="0" t="n">
        <f aca="false">IF(Input!E79="","",LN(Input!E79))</f>
        <v>2.26176309847379</v>
      </c>
      <c r="E79" s="0" t="n">
        <f aca="false">IF(Input!F79="","",LN(Input!F79*Escsount!$B79))</f>
        <v>4.61397891750246</v>
      </c>
      <c r="F79" s="0" t="n">
        <f aca="false">IF(Input!G79="","",LN(Input!G79*Escsount!$B79))</f>
        <v>5.09607562874972</v>
      </c>
      <c r="G79" s="0" t="n">
        <f aca="false">IF(Input!H79="","",LN(Input!H79*Escsount!$B79))</f>
        <v>4.41719060747537</v>
      </c>
      <c r="H79" s="0" t="n">
        <f aca="false">IF(Input!I79="","",Input!I79)</f>
        <v>0.19</v>
      </c>
      <c r="I79" s="0" t="n">
        <f aca="false">-NORMSINV(Input!J79)</f>
        <v>1.23201361039412</v>
      </c>
      <c r="J79" s="0" t="n">
        <f aca="false">'I comp'!D79</f>
        <v>-0.21617195822655</v>
      </c>
      <c r="K79" s="0" t="n">
        <f aca="false">-NORMSINV(Input!L79)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IF(Input!A80="","",Input!A80)</f>
        <v>2010Q3</v>
      </c>
      <c r="B80" s="0" t="n">
        <f aca="false">IF(Input!C80="","",LN(Input!C80))</f>
        <v>9.60545206800486</v>
      </c>
      <c r="C80" s="0" t="n">
        <f aca="false">IF(Input!D80="","",LN(Input!D80*Escsount!$B80))</f>
        <v>9.53974068529566</v>
      </c>
      <c r="D80" s="0" t="n">
        <f aca="false">IF(Input!E80="","",LN(Input!E80))</f>
        <v>2.2512917986065</v>
      </c>
      <c r="E80" s="0" t="n">
        <f aca="false">IF(Input!F80="","",LN(Input!F80*Escsount!$B80))</f>
        <v>4.62473016513716</v>
      </c>
      <c r="F80" s="0" t="n">
        <f aca="false">IF(Input!G80="","",LN(Input!G80*Escsount!$B80))</f>
        <v>5.07561792946272</v>
      </c>
      <c r="G80" s="0" t="n">
        <f aca="false">IF(Input!H80="","",LN(Input!H80*Escsount!$B80))</f>
        <v>4.46601213522755</v>
      </c>
      <c r="H80" s="0" t="n">
        <f aca="false">IF(Input!I80="","",Input!I80)</f>
        <v>0.19</v>
      </c>
      <c r="I80" s="0" t="n">
        <f aca="false">-NORMSINV(Input!J80)</f>
        <v>1.25181852034849</v>
      </c>
      <c r="J80" s="0" t="n">
        <f aca="false">'I comp'!D80</f>
        <v>-0.196947261907659</v>
      </c>
      <c r="K80" s="0" t="n">
        <f aca="false">-NORMSINV(Input!L80)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IF(Input!A81="","",Input!A81)</f>
        <v>2010Q4</v>
      </c>
      <c r="B81" s="0" t="n">
        <f aca="false">IF(Input!C81="","",LN(Input!C81))</f>
        <v>9.61173052204232</v>
      </c>
      <c r="C81" s="0" t="n">
        <f aca="false">IF(Input!D81="","",LN(Input!D81*Escsount!$B81))</f>
        <v>9.54343561365986</v>
      </c>
      <c r="D81" s="0" t="n">
        <f aca="false">IF(Input!E81="","",LN(Input!E81))</f>
        <v>2.2512917986065</v>
      </c>
      <c r="E81" s="0" t="n">
        <f aca="false">IF(Input!F81="","",LN(Input!F81*Escsount!$B81))</f>
        <v>4.6184500236428</v>
      </c>
      <c r="F81" s="0" t="n">
        <f aca="false">IF(Input!G81="","",LN(Input!G81*Escsount!$B81))</f>
        <v>5.05399930926965</v>
      </c>
      <c r="G81" s="0" t="n">
        <f aca="false">IF(Input!H81="","",LN(Input!H81*Escsount!$B81))</f>
        <v>4.48320607539833</v>
      </c>
      <c r="H81" s="0" t="n">
        <f aca="false">IF(Input!I81="","",Input!I81)</f>
        <v>0.19</v>
      </c>
      <c r="I81" s="0" t="n">
        <f aca="false">-NORMSINV(Input!J81)</f>
        <v>1.28218943913529</v>
      </c>
      <c r="J81" s="0" t="n">
        <f aca="false">'I comp'!D81</f>
        <v>-0.215873077484242</v>
      </c>
      <c r="K81" s="0" t="n">
        <f aca="false">-NORMSINV(Input!L81)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IF(Input!A82="","",Input!A82)</f>
        <v>2011Q1</v>
      </c>
      <c r="B82" s="0" t="n">
        <f aca="false">IF(Input!C82="","",LN(Input!C82))</f>
        <v>9.60786067016233</v>
      </c>
      <c r="C82" s="0" t="n">
        <f aca="false">IF(Input!D82="","",LN(Input!D82*Escsount!$B82))</f>
        <v>9.55958902910533</v>
      </c>
      <c r="D82" s="0" t="n">
        <f aca="false">IF(Input!E82="","",LN(Input!E82))</f>
        <v>2.2082744135228</v>
      </c>
      <c r="E82" s="0" t="n">
        <f aca="false">IF(Input!F82="","",LN(Input!F82*Escsount!$B82))</f>
        <v>4.61300485705902</v>
      </c>
      <c r="F82" s="0" t="n">
        <f aca="false">IF(Input!G82="","",LN(Input!G82*Escsount!$B82))</f>
        <v>5.03208283780992</v>
      </c>
      <c r="G82" s="0" t="n">
        <f aca="false">IF(Input!H82="","",LN(Input!H82*Escsount!$B82))</f>
        <v>4.52018736749552</v>
      </c>
      <c r="H82" s="0" t="n">
        <f aca="false">IF(Input!I82="","",Input!I82)</f>
        <v>0.16</v>
      </c>
      <c r="I82" s="0" t="n">
        <f aca="false">-NORMSINV(Input!J82)</f>
        <v>1.27063086838803</v>
      </c>
      <c r="J82" s="0" t="n">
        <f aca="false">'I comp'!D82</f>
        <v>-0.182259230892369</v>
      </c>
      <c r="K82" s="0" t="n">
        <f aca="false">-NORMSINV(Input!L82)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IF(Input!A83="","",Input!A83)</f>
        <v>2011Q2</v>
      </c>
      <c r="B83" s="0" t="n">
        <f aca="false">IF(Input!C83="","",LN(Input!C83))</f>
        <v>9.6151119062843</v>
      </c>
      <c r="C83" s="0" t="n">
        <f aca="false">IF(Input!D83="","",LN(Input!D83*Escsount!$B83))</f>
        <v>9.56051476637891</v>
      </c>
      <c r="D83" s="0" t="n">
        <f aca="false">IF(Input!E83="","",LN(Input!E83))</f>
        <v>2.2082744135228</v>
      </c>
      <c r="E83" s="0" t="n">
        <f aca="false">IF(Input!F83="","",LN(Input!F83*Escsount!$B83))</f>
        <v>4.60791957946436</v>
      </c>
      <c r="F83" s="0" t="n">
        <f aca="false">IF(Input!G83="","",LN(Input!G83*Escsount!$B83))</f>
        <v>5.01771597284827</v>
      </c>
      <c r="G83" s="0" t="n">
        <f aca="false">IF(Input!H83="","",LN(Input!H83*Escsount!$B83))</f>
        <v>4.55918048687904</v>
      </c>
      <c r="H83" s="0" t="n">
        <f aca="false">IF(Input!I83="","",Input!I83)</f>
        <v>0.09</v>
      </c>
      <c r="I83" s="0" t="n">
        <f aca="false">-NORMSINV(Input!J83)</f>
        <v>1.26184657278989</v>
      </c>
      <c r="J83" s="0" t="n">
        <f aca="false">'I comp'!D83</f>
        <v>-0.174238757153163</v>
      </c>
      <c r="K83" s="0" t="n">
        <f aca="false">-NORMSINV(Input!L83)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IF(Input!A84="","",Input!A84)</f>
        <v>2011Q3</v>
      </c>
      <c r="B84" s="0" t="n">
        <f aca="false">IF(Input!C84="","",LN(Input!C84))</f>
        <v>9.61721115832228</v>
      </c>
      <c r="C84" s="0" t="n">
        <f aca="false">IF(Input!D84="","",LN(Input!D84*Escsount!$B84))</f>
        <v>9.56393112157399</v>
      </c>
      <c r="D84" s="0" t="n">
        <f aca="false">IF(Input!E84="","",LN(Input!E84))</f>
        <v>2.19722457733622</v>
      </c>
      <c r="E84" s="0" t="n">
        <f aca="false">IF(Input!F84="","",LN(Input!F84*Escsount!$B84))</f>
        <v>4.61237739163026</v>
      </c>
      <c r="F84" s="0" t="n">
        <f aca="false">IF(Input!G84="","",LN(Input!G84*Escsount!$B84))</f>
        <v>5.00406784833084</v>
      </c>
      <c r="G84" s="0" t="n">
        <f aca="false">IF(Input!H84="","",LN(Input!H84*Escsount!$B84))</f>
        <v>4.56043640407871</v>
      </c>
      <c r="H84" s="0" t="n">
        <f aca="false">IF(Input!I84="","",Input!I84)</f>
        <v>0.08</v>
      </c>
      <c r="I84" s="0" t="n">
        <f aca="false">-NORMSINV(Input!J84)</f>
        <v>1.27302829926904</v>
      </c>
      <c r="J84" s="0" t="n">
        <f aca="false">'I comp'!D84</f>
        <v>-0.159957533103845</v>
      </c>
      <c r="K84" s="0" t="n">
        <f aca="false">-NORMSINV(Input!L84)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IF(Input!A85="","",Input!A85)</f>
        <v>2011Q4</v>
      </c>
      <c r="B85" s="0" t="n">
        <f aca="false">IF(Input!C85="","",LN(Input!C85))</f>
        <v>9.62841234523021</v>
      </c>
      <c r="C85" s="0" t="n">
        <f aca="false">IF(Input!D85="","",LN(Input!D85*Escsount!$B85))</f>
        <v>9.56569297389527</v>
      </c>
      <c r="D85" s="0" t="n">
        <f aca="false">IF(Input!E85="","",LN(Input!E85))</f>
        <v>2.15176220325946</v>
      </c>
      <c r="E85" s="0" t="n">
        <f aca="false">IF(Input!F85="","",LN(Input!F85*Escsount!$B85))</f>
        <v>4.6197703978751</v>
      </c>
      <c r="F85" s="0" t="n">
        <f aca="false">IF(Input!G85="","",LN(Input!G85*Escsount!$B85))</f>
        <v>4.9886857555711</v>
      </c>
      <c r="G85" s="0" t="n">
        <f aca="false">IF(Input!H85="","",LN(Input!H85*Escsount!$B85))</f>
        <v>4.56403827160147</v>
      </c>
      <c r="H85" s="0" t="n">
        <f aca="false">IF(Input!I85="","",Input!I85)</f>
        <v>0.07</v>
      </c>
      <c r="I85" s="0" t="n">
        <f aca="false">-NORMSINV(Input!J85)</f>
        <v>1.27645705070771</v>
      </c>
      <c r="J85" s="0" t="n">
        <f aca="false">'I comp'!D85</f>
        <v>-0.145376642377257</v>
      </c>
      <c r="K85" s="0" t="n">
        <f aca="false">-NORMSINV(Input!L85)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IF(Input!A86="","",Input!A86)</f>
        <v>2012Q1</v>
      </c>
      <c r="B86" s="0" t="n">
        <f aca="false">IF(Input!C86="","",LN(Input!C86))</f>
        <v>9.6339727840398</v>
      </c>
      <c r="C86" s="0" t="n">
        <f aca="false">IF(Input!D86="","",LN(Input!D86*Escsount!$B86))</f>
        <v>9.5807339482867</v>
      </c>
      <c r="D86" s="0" t="n">
        <f aca="false">IF(Input!E86="","",LN(Input!E86))</f>
        <v>2.11625551480255</v>
      </c>
      <c r="E86" s="0" t="n">
        <f aca="false">IF(Input!F86="","",LN(Input!F86*Escsount!$B86))</f>
        <v>4.62491219442869</v>
      </c>
      <c r="F86" s="0" t="n">
        <f aca="false">IF(Input!G86="","",LN(Input!G86*Escsount!$B86))</f>
        <v>4.9812833438467</v>
      </c>
      <c r="G86" s="0" t="n">
        <f aca="false">IF(Input!H86="","",LN(Input!H86*Escsount!$B86))</f>
        <v>4.56438325797998</v>
      </c>
      <c r="H86" s="0" t="n">
        <f aca="false">IF(Input!I86="","",Input!I86)</f>
        <v>0.1</v>
      </c>
      <c r="I86" s="0" t="n">
        <f aca="false">-NORMSINV(Input!J86)</f>
        <v>1.27593640689431</v>
      </c>
      <c r="J86" s="0" t="n">
        <f aca="false">'I comp'!D86</f>
        <v>-0.146769059649231</v>
      </c>
      <c r="K86" s="0" t="n">
        <f aca="false">-NORMSINV(Input!L86)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IF(Input!A87="","",Input!A87)</f>
        <v>2012Q2</v>
      </c>
      <c r="B87" s="0" t="n">
        <f aca="false">IF(Input!C87="","",LN(Input!C87))</f>
        <v>9.6380039279196</v>
      </c>
      <c r="C87" s="0" t="n">
        <f aca="false">IF(Input!D87="","",LN(Input!D87*Escsount!$B87))</f>
        <v>9.59092755135028</v>
      </c>
      <c r="D87" s="0" t="n">
        <f aca="false">IF(Input!E87="","",LN(Input!E87))</f>
        <v>2.10413415427021</v>
      </c>
      <c r="E87" s="0" t="n">
        <f aca="false">IF(Input!F87="","",LN(Input!F87*Escsount!$B87))</f>
        <v>4.63519131358801</v>
      </c>
      <c r="F87" s="0" t="n">
        <f aca="false">IF(Input!G87="","",LN(Input!G87*Escsount!$B87))</f>
        <v>5.00259351905091</v>
      </c>
      <c r="G87" s="0" t="n">
        <f aca="false">IF(Input!H87="","",LN(Input!H87*Escsount!$B87))</f>
        <v>4.58053814709235</v>
      </c>
      <c r="H87" s="0" t="n">
        <f aca="false">IF(Input!I87="","",Input!I87)</f>
        <v>0.15</v>
      </c>
      <c r="I87" s="0" t="n">
        <f aca="false">-NORMSINV(Input!J87)</f>
        <v>1.26745120646343</v>
      </c>
      <c r="J87" s="0" t="n">
        <f aca="false">'I comp'!D87</f>
        <v>-0.128197306153708</v>
      </c>
      <c r="K87" s="0" t="n">
        <f aca="false">-NORMSINV(Input!L87)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IF(Input!A88="","",Input!A88)</f>
        <v>2012Q3</v>
      </c>
      <c r="B88" s="0" t="n">
        <f aca="false">IF(Input!C88="","",LN(Input!C88))</f>
        <v>9.64415319326645</v>
      </c>
      <c r="C88" s="0" t="n">
        <f aca="false">IF(Input!D88="","",LN(Input!D88*Escsount!$B88))</f>
        <v>9.58397260498693</v>
      </c>
      <c r="D88" s="0" t="n">
        <f aca="false">IF(Input!E88="","",LN(Input!E88))</f>
        <v>2.07944154167984</v>
      </c>
      <c r="E88" s="0" t="n">
        <f aca="false">IF(Input!F88="","",LN(Input!F88*Escsount!$B88))</f>
        <v>4.62830757173127</v>
      </c>
      <c r="F88" s="0" t="n">
        <f aca="false">IF(Input!G88="","",LN(Input!G88*Escsount!$B88))</f>
        <v>5.00591738037925</v>
      </c>
      <c r="G88" s="0" t="n">
        <f aca="false">IF(Input!H88="","",LN(Input!H88*Escsount!$B88))</f>
        <v>4.59067129128391</v>
      </c>
      <c r="H88" s="0" t="n">
        <f aca="false">IF(Input!I88="","",Input!I88)</f>
        <v>0.14</v>
      </c>
      <c r="I88" s="0" t="n">
        <f aca="false">-NORMSINV(Input!J88)</f>
        <v>1.25582341561696</v>
      </c>
      <c r="J88" s="0" t="n">
        <f aca="false">'I comp'!D88</f>
        <v>-0.179422216530574</v>
      </c>
      <c r="K88" s="0" t="n">
        <f aca="false">-NORMSINV(Input!L88)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IF(Input!A89="","",Input!A89)</f>
        <v>2012Q4</v>
      </c>
      <c r="B89" s="0" t="n">
        <f aca="false">IF(Input!C89="","",LN(Input!C89))</f>
        <v>9.64430870922335</v>
      </c>
      <c r="C89" s="0" t="n">
        <f aca="false">IF(Input!D89="","",LN(Input!D89*Escsount!$B89))</f>
        <v>9.61686490531371</v>
      </c>
      <c r="D89" s="0" t="n">
        <f aca="false">IF(Input!E89="","",LN(Input!E89))</f>
        <v>2.05412373369555</v>
      </c>
      <c r="E89" s="0" t="n">
        <f aca="false">IF(Input!F89="","",LN(Input!F89*Escsount!$B89))</f>
        <v>4.6339153558478</v>
      </c>
      <c r="F89" s="0" t="n">
        <f aca="false">IF(Input!G89="","",LN(Input!G89*Escsount!$B89))</f>
        <v>5.0237863278778</v>
      </c>
      <c r="G89" s="0" t="n">
        <f aca="false">IF(Input!H89="","",LN(Input!H89*Escsount!$B89))</f>
        <v>4.60224869464146</v>
      </c>
      <c r="H89" s="0" t="n">
        <f aca="false">IF(Input!I89="","",Input!I89)</f>
        <v>0.16</v>
      </c>
      <c r="I89" s="0" t="n">
        <f aca="false">-NORMSINV(Input!J89)</f>
        <v>1.29171402111006</v>
      </c>
      <c r="J89" s="0" t="n">
        <f aca="false">'I comp'!D89</f>
        <v>-0.111382410628625</v>
      </c>
      <c r="K89" s="0" t="n">
        <f aca="false">-NORMSINV(Input!L89)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IF(Input!A90="","",Input!A90)</f>
        <v>2013Q1</v>
      </c>
      <c r="B90" s="0" t="n">
        <f aca="false">IF(Input!C90="","",LN(Input!C90))</f>
        <v>9.65106965851792</v>
      </c>
      <c r="C90" s="0" t="n">
        <f aca="false">IF(Input!D90="","",LN(Input!D90*Escsount!$B90))</f>
        <v>9.58971440705218</v>
      </c>
      <c r="D90" s="0" t="n">
        <f aca="false">IF(Input!E90="","",LN(Input!E90))</f>
        <v>2.04122032885964</v>
      </c>
      <c r="E90" s="0" t="n">
        <f aca="false">IF(Input!F90="","",LN(Input!F90*Escsount!$B90))</f>
        <v>4.63945051727569</v>
      </c>
      <c r="F90" s="0" t="n">
        <f aca="false">IF(Input!G90="","",LN(Input!G90*Escsount!$B90))</f>
        <v>5.0463280428764</v>
      </c>
      <c r="G90" s="0" t="n">
        <f aca="false">IF(Input!H90="","",LN(Input!H90*Escsount!$B90))</f>
        <v>4.62162076749153</v>
      </c>
      <c r="H90" s="0" t="n">
        <f aca="false">IF(Input!I90="","",Input!I90)</f>
        <v>0.14</v>
      </c>
      <c r="I90" s="0" t="n">
        <f aca="false">-NORMSINV(Input!J90)</f>
        <v>1.3128111260458</v>
      </c>
      <c r="J90" s="0" t="n">
        <f aca="false">'I comp'!D90</f>
        <v>-0.0996510782014241</v>
      </c>
      <c r="K90" s="0" t="n">
        <f aca="false">-NORMSINV(Input!L90)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IF(Input!A91="","",Input!A91)</f>
        <v>2013Q2</v>
      </c>
      <c r="B91" s="0" t="n">
        <f aca="false">IF(Input!C91="","",LN(Input!C91))</f>
        <v>9.6554491806889</v>
      </c>
      <c r="C91" s="0" t="n">
        <f aca="false">IF(Input!D91="","",LN(Input!D91*Escsount!$B91))</f>
        <v>9.59922487009247</v>
      </c>
      <c r="D91" s="0" t="n">
        <f aca="false">IF(Input!E91="","",LN(Input!E91))</f>
        <v>2.01490302054226</v>
      </c>
      <c r="E91" s="0" t="n">
        <f aca="false">IF(Input!F91="","",LN(Input!F91*Escsount!$B91))</f>
        <v>4.64268413449018</v>
      </c>
      <c r="F91" s="0" t="n">
        <f aca="false">IF(Input!G91="","",LN(Input!G91*Escsount!$B91))</f>
        <v>5.07233815403446</v>
      </c>
      <c r="G91" s="0" t="n">
        <f aca="false">IF(Input!H91="","",LN(Input!H91*Escsount!$B91))</f>
        <v>4.65517130372647</v>
      </c>
      <c r="H91" s="0" t="n">
        <f aca="false">IF(Input!I91="","",Input!I91)</f>
        <v>0.12</v>
      </c>
      <c r="I91" s="0" t="n">
        <f aca="false">-NORMSINV(Input!J91)</f>
        <v>1.33533478080159</v>
      </c>
      <c r="J91" s="0" t="n">
        <f aca="false">'I comp'!D91</f>
        <v>-0.0837728995436751</v>
      </c>
      <c r="K91" s="0" t="n">
        <f aca="false">-NORMSINV(Input!L91)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IF(Input!A92="","",Input!A92)</f>
        <v>2013Q3</v>
      </c>
      <c r="B92" s="0" t="n">
        <f aca="false">IF(Input!C92="","",LN(Input!C92))</f>
        <v>9.66649225724417</v>
      </c>
      <c r="C92" s="0" t="n">
        <f aca="false">IF(Input!D92="","",LN(Input!D92*Escsount!$B92))</f>
        <v>9.60230370024338</v>
      </c>
      <c r="D92" s="0" t="n">
        <f aca="false">IF(Input!E92="","",LN(Input!E92))</f>
        <v>1.97408102602201</v>
      </c>
      <c r="E92" s="0" t="n">
        <f aca="false">IF(Input!F92="","",LN(Input!F92*Escsount!$B92))</f>
        <v>4.64367603186034</v>
      </c>
      <c r="F92" s="0" t="n">
        <f aca="false">IF(Input!G92="","",LN(Input!G92*Escsount!$B92))</f>
        <v>5.09154104881385</v>
      </c>
      <c r="G92" s="0" t="n">
        <f aca="false">IF(Input!H92="","",LN(Input!H92*Escsount!$B92))</f>
        <v>4.64937459467529</v>
      </c>
      <c r="H92" s="0" t="n">
        <f aca="false">IF(Input!I92="","",Input!I92)</f>
        <v>0.08</v>
      </c>
      <c r="I92" s="0" t="n">
        <f aca="false">-NORMSINV(Input!J92)</f>
        <v>1.37528662961709</v>
      </c>
      <c r="J92" s="0" t="n">
        <f aca="false">'I comp'!D92</f>
        <v>-0.0529455492660099</v>
      </c>
      <c r="K92" s="0" t="n">
        <f aca="false">-NORMSINV(Input!L92)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IF(Input!A93="","",Input!A93)</f>
        <v>2013Q4</v>
      </c>
      <c r="B93" s="0" t="n">
        <f aca="false">IF(Input!C93="","",LN(Input!C93))</f>
        <v>9.67509273743922</v>
      </c>
      <c r="C93" s="0" t="n">
        <f aca="false">IF(Input!D93="","",LN(Input!D93*Escsount!$B93))</f>
        <v>9.60286188942212</v>
      </c>
      <c r="D93" s="0" t="n">
        <f aca="false">IF(Input!E93="","",LN(Input!E93))</f>
        <v>1.94591014905531</v>
      </c>
      <c r="E93" s="0" t="n">
        <f aca="false">IF(Input!F93="","",LN(Input!F93*Escsount!$B93))</f>
        <v>4.65162588248035</v>
      </c>
      <c r="F93" s="0" t="n">
        <f aca="false">IF(Input!G93="","",LN(Input!G93*Escsount!$B93))</f>
        <v>5.11157522526311</v>
      </c>
      <c r="G93" s="0" t="n">
        <f aca="false">IF(Input!H93="","",LN(Input!H93*Escsount!$B93))</f>
        <v>4.65708461964303</v>
      </c>
      <c r="H93" s="0" t="n">
        <f aca="false">IF(Input!I93="","",Input!I93)</f>
        <v>0.09</v>
      </c>
      <c r="I93" s="0" t="n">
        <f aca="false">-NORMSINV(Input!J93)</f>
        <v>1.39985414475309</v>
      </c>
      <c r="J93" s="0" t="n">
        <f aca="false">'I comp'!D93</f>
        <v>-0.0532656386573907</v>
      </c>
      <c r="K93" s="0" t="n">
        <f aca="false">-NORMSINV(Input!L93)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IF(Input!A94="","",Input!A94)</f>
        <v>2014Q1</v>
      </c>
      <c r="B94" s="0" t="n">
        <f aca="false">IF(Input!C94="","",LN(Input!C94))</f>
        <v>9.66976953813875</v>
      </c>
      <c r="C94" s="0" t="n">
        <f aca="false">IF(Input!D94="","",LN(Input!D94*Escsount!$B94))</f>
        <v>9.61023116690985</v>
      </c>
      <c r="D94" s="0" t="n">
        <f aca="false">IF(Input!E94="","",LN(Input!E94))</f>
        <v>1.88706964903238</v>
      </c>
      <c r="E94" s="0" t="n">
        <f aca="false">IF(Input!F94="","",LN(Input!F94*Escsount!$B94))</f>
        <v>4.65653869112097</v>
      </c>
      <c r="F94" s="0" t="n">
        <f aca="false">IF(Input!G94="","",LN(Input!G94*Escsount!$B94))</f>
        <v>5.12527810604839</v>
      </c>
      <c r="G94" s="0" t="n">
        <f aca="false">IF(Input!H94="","",LN(Input!H94*Escsount!$B94))</f>
        <v>4.66294665559006</v>
      </c>
      <c r="H94" s="0" t="n">
        <f aca="false">IF(Input!I94="","",Input!I94)</f>
        <v>0.07</v>
      </c>
      <c r="I94" s="0" t="n">
        <f aca="false">-NORMSINV(Input!J94)</f>
        <v>1.42987673628354</v>
      </c>
      <c r="J94" s="0" t="n">
        <f aca="false">'I comp'!D94</f>
        <v>-0.0419324053539272</v>
      </c>
      <c r="K94" s="0" t="n">
        <f aca="false">-NORMSINV(Input!L94)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IF(Input!A95="","",Input!A95)</f>
        <v>2014Q2</v>
      </c>
      <c r="B95" s="0" t="n">
        <f aca="false">IF(Input!C95="","",LN(Input!C95))</f>
        <v>9.68099379006341</v>
      </c>
      <c r="C95" s="0" t="n">
        <f aca="false">IF(Input!D95="","",LN(Input!D95*Escsount!$B95))</f>
        <v>9.61570920906803</v>
      </c>
      <c r="D95" s="0" t="n">
        <f aca="false">IF(Input!E95="","",LN(Input!E95))</f>
        <v>1.82454929205105</v>
      </c>
      <c r="E95" s="0" t="n">
        <f aca="false">IF(Input!F95="","",LN(Input!F95*Escsount!$B95))</f>
        <v>4.66390475829049</v>
      </c>
      <c r="F95" s="0" t="n">
        <f aca="false">IF(Input!G95="","",LN(Input!G95*Escsount!$B95))</f>
        <v>5.12046602085819</v>
      </c>
      <c r="G95" s="0" t="n">
        <f aca="false">IF(Input!H95="","",LN(Input!H95*Escsount!$B95))</f>
        <v>4.68688489308019</v>
      </c>
      <c r="H95" s="0" t="n">
        <f aca="false">IF(Input!I95="","",Input!I95)</f>
        <v>0.09</v>
      </c>
      <c r="I95" s="0" t="n">
        <f aca="false">-NORMSINV(Input!J95)</f>
        <v>1.45901129115727</v>
      </c>
      <c r="J95" s="0" t="n">
        <f aca="false">'I comp'!D95</f>
        <v>-0.0304375011481902</v>
      </c>
      <c r="K95" s="0" t="n">
        <f aca="false">-NORMSINV(Input!L95)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IF(Input!A96="","",Input!A96)</f>
        <v>2014Q3</v>
      </c>
      <c r="B96" s="0" t="n">
        <f aca="false">IF(Input!C96="","",LN(Input!C96))</f>
        <v>9.6931121404996</v>
      </c>
      <c r="C96" s="0" t="n">
        <f aca="false">IF(Input!D96="","",LN(Input!D96*Escsount!$B96))</f>
        <v>9.62476546758606</v>
      </c>
      <c r="D96" s="0" t="n">
        <f aca="false">IF(Input!E96="","",LN(Input!E96))</f>
        <v>1.80828877117927</v>
      </c>
      <c r="E96" s="0" t="n">
        <f aca="false">IF(Input!F96="","",LN(Input!F96*Escsount!$B96))</f>
        <v>4.67273998169454</v>
      </c>
      <c r="F96" s="0" t="n">
        <f aca="false">IF(Input!G96="","",LN(Input!G96*Escsount!$B96))</f>
        <v>5.12563073417481</v>
      </c>
      <c r="G96" s="0" t="n">
        <f aca="false">IF(Input!H96="","",LN(Input!H96*Escsount!$B96))</f>
        <v>4.71581047436935</v>
      </c>
      <c r="H96" s="0" t="n">
        <f aca="false">IF(Input!I96="","",Input!I96)</f>
        <v>0.09</v>
      </c>
      <c r="I96" s="0" t="n">
        <f aca="false">-NORMSINV(Input!J96)</f>
        <v>1.48845250009827</v>
      </c>
      <c r="J96" s="0" t="n">
        <f aca="false">'I comp'!D96</f>
        <v>-0.0269729948795071</v>
      </c>
      <c r="K96" s="0" t="n">
        <f aca="false">-NORMSINV(Input!L96)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IF(Input!A97="","",Input!A97)</f>
        <v>2014Q4</v>
      </c>
      <c r="B97" s="0" t="n">
        <f aca="false">IF(Input!C97="","",LN(Input!C97))</f>
        <v>9.6985951805468</v>
      </c>
      <c r="C97" s="0" t="n">
        <f aca="false">IF(Input!D97="","",LN(Input!D97*Escsount!$B97))</f>
        <v>9.64171460202873</v>
      </c>
      <c r="D97" s="0" t="n">
        <f aca="false">IF(Input!E97="","",LN(Input!E97))</f>
        <v>1.7404661748405</v>
      </c>
      <c r="E97" s="0" t="n">
        <f aca="false">IF(Input!F97="","",LN(Input!F97*Escsount!$B97))</f>
        <v>4.6895936189799</v>
      </c>
      <c r="F97" s="0" t="n">
        <f aca="false">IF(Input!G97="","",LN(Input!G97*Escsount!$B97))</f>
        <v>5.15006286905442</v>
      </c>
      <c r="G97" s="0" t="n">
        <f aca="false">IF(Input!H97="","",LN(Input!H97*Escsount!$B97))</f>
        <v>4.74543227226935</v>
      </c>
      <c r="H97" s="0" t="n">
        <f aca="false">IF(Input!I97="","",Input!I97)</f>
        <v>0.1</v>
      </c>
      <c r="I97" s="0" t="n">
        <f aca="false">-NORMSINV(Input!J97)</f>
        <v>1.51663445999434</v>
      </c>
      <c r="J97" s="0" t="n">
        <f aca="false">'I comp'!D97</f>
        <v>-0.0257553952232757</v>
      </c>
      <c r="K97" s="0" t="n">
        <f aca="false">-NORMSINV(Input!L97)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IF(Input!A98="","",Input!A98)</f>
        <v>2015Q1</v>
      </c>
      <c r="B98" s="0" t="n">
        <f aca="false">IF(Input!C98="","",LN(Input!C98))</f>
        <v>9.70222779472192</v>
      </c>
      <c r="C98" s="0" t="n">
        <f aca="false">IF(Input!D98="","",LN(Input!D98*Escsount!$B98))</f>
        <v>9.65666199735342</v>
      </c>
      <c r="D98" s="0" t="n">
        <f aca="false">IF(Input!E98="","",LN(Input!E98))</f>
        <v>1.68639895357023</v>
      </c>
      <c r="E98" s="0" t="n">
        <f aca="false">IF(Input!F98="","",LN(Input!F98*Escsount!$B98))</f>
        <v>4.68997455348044</v>
      </c>
      <c r="F98" s="0" t="n">
        <f aca="false">IF(Input!G98="","",LN(Input!G98*Escsount!$B98))</f>
        <v>5.15363364535377</v>
      </c>
      <c r="G98" s="0" t="n">
        <f aca="false">IF(Input!H98="","",LN(Input!H98*Escsount!$B98))</f>
        <v>4.76682527405357</v>
      </c>
      <c r="H98" s="0" t="n">
        <f aca="false">IF(Input!I98="","",Input!I98)</f>
        <v>0.11</v>
      </c>
      <c r="I98" s="0" t="n">
        <f aca="false">-NORMSINV(Input!J98)</f>
        <v>1.53574880555611</v>
      </c>
      <c r="J98" s="0" t="n">
        <f aca="false">'I comp'!D98</f>
        <v>-0.0364436337655108</v>
      </c>
      <c r="K98" s="0" t="n">
        <f aca="false">-NORMSINV(Input!L98)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IF(Input!A99="","",Input!A99)</f>
        <v>2015Q2</v>
      </c>
      <c r="B99" s="0" t="n">
        <f aca="false">IF(Input!C99="","",LN(Input!C99))</f>
        <v>9.70863987037677</v>
      </c>
      <c r="C99" s="0" t="n">
        <f aca="false">IF(Input!D99="","",LN(Input!D99*Escsount!$B99))</f>
        <v>9.66474419112765</v>
      </c>
      <c r="D99" s="0" t="n">
        <f aca="false">IF(Input!E99="","",LN(Input!E99))</f>
        <v>1.66770682055808</v>
      </c>
      <c r="E99" s="0" t="n">
        <f aca="false">IF(Input!F99="","",LN(Input!F99*Escsount!$B99))</f>
        <v>4.67696301842567</v>
      </c>
      <c r="F99" s="0" t="n">
        <f aca="false">IF(Input!G99="","",LN(Input!G99*Escsount!$B99))</f>
        <v>5.17913662192892</v>
      </c>
      <c r="G99" s="0" t="n">
        <f aca="false">IF(Input!H99="","",LN(Input!H99*Escsount!$B99))</f>
        <v>4.79342440082078</v>
      </c>
      <c r="H99" s="0" t="n">
        <f aca="false">IF(Input!I99="","",Input!I99)</f>
        <v>0.13</v>
      </c>
      <c r="I99" s="0" t="n">
        <f aca="false">-NORMSINV(Input!J99)</f>
        <v>1.57178681650986</v>
      </c>
      <c r="J99" s="0" t="n">
        <f aca="false">'I comp'!D99</f>
        <v>-0.0257868286261227</v>
      </c>
      <c r="K99" s="0" t="n">
        <f aca="false">-NORMSINV(Input!L99)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IF(Input!A100="","",Input!A100)</f>
        <v>2015Q3</v>
      </c>
      <c r="B100" s="0" t="n">
        <f aca="false">IF(Input!C100="","",LN(Input!C100))</f>
        <v>9.71353092261019</v>
      </c>
      <c r="C100" s="0" t="n">
        <f aca="false">IF(Input!D100="","",LN(Input!D100*Escsount!$B100))</f>
        <v>9.6745040035748</v>
      </c>
      <c r="D100" s="0" t="n">
        <f aca="false">IF(Input!E100="","",LN(Input!E100))</f>
        <v>1.6094379124341</v>
      </c>
      <c r="E100" s="0" t="n">
        <f aca="false">IF(Input!F100="","",LN(Input!F100*Escsount!$B100))</f>
        <v>4.68056692567667</v>
      </c>
      <c r="F100" s="0" t="n">
        <f aca="false">IF(Input!G100="","",LN(Input!G100*Escsount!$B100))</f>
        <v>5.1881669791798</v>
      </c>
      <c r="G100" s="0" t="n">
        <f aca="false">IF(Input!H100="","",LN(Input!H100*Escsount!$B100))</f>
        <v>4.81430970201724</v>
      </c>
      <c r="H100" s="0" t="n">
        <f aca="false">IF(Input!I100="","",Input!I100)</f>
        <v>0.14</v>
      </c>
      <c r="I100" s="0" t="n">
        <f aca="false">-NORMSINV(Input!J100)</f>
        <v>1.60724789190022</v>
      </c>
      <c r="J100" s="0" t="n">
        <f aca="false">'I comp'!D100</f>
        <v>-0.0116884376517287</v>
      </c>
      <c r="K100" s="0" t="n">
        <f aca="false">-NORMSINV(Input!L100)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IF(Input!A101="","",Input!A101)</f>
        <v>2015Q4</v>
      </c>
      <c r="B101" s="0" t="n">
        <f aca="false">IF(Input!C101="","",LN(Input!C101))</f>
        <v>9.71569304643983</v>
      </c>
      <c r="C101" s="0" t="n">
        <f aca="false">IF(Input!D101="","",LN(Input!D101*Escsount!$B101))</f>
        <v>9.68149273358766</v>
      </c>
      <c r="D101" s="0" t="n">
        <f aca="false">IF(Input!E101="","",LN(Input!E101))</f>
        <v>1.6094379124341</v>
      </c>
      <c r="E101" s="0" t="n">
        <f aca="false">IF(Input!F101="","",LN(Input!F101*Escsount!$B101))</f>
        <v>4.6705167229539</v>
      </c>
      <c r="F101" s="0" t="n">
        <f aca="false">IF(Input!G101="","",LN(Input!G101*Escsount!$B101))</f>
        <v>5.18714288620368</v>
      </c>
      <c r="G101" s="0" t="n">
        <f aca="false">IF(Input!H101="","",LN(Input!H101*Escsount!$B101))</f>
        <v>4.83054739486754</v>
      </c>
      <c r="H101" s="0" t="n">
        <f aca="false">IF(Input!I101="","",Input!I101)</f>
        <v>0.24</v>
      </c>
      <c r="I101" s="0" t="n">
        <f aca="false">-NORMSINV(Input!J101)</f>
        <v>1.63618918112547</v>
      </c>
      <c r="J101" s="0" t="n">
        <f aca="false">'I comp'!D101</f>
        <v>-0.0305110499443317</v>
      </c>
      <c r="K101" s="0" t="n">
        <f aca="false">-NORMSINV(Input!L101)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IF(Input!A102="","",Input!A102)</f>
        <v>2016Q1</v>
      </c>
      <c r="B102" s="0" t="n">
        <f aca="false">IF(Input!C102="","",LN(Input!C102))</f>
        <v>9.71776020260734</v>
      </c>
      <c r="C102" s="0" t="n">
        <f aca="false">IF(Input!D102="","",LN(Input!D102*Escsount!$B102))</f>
        <v>9.68369307050382</v>
      </c>
      <c r="D102" s="0" t="n">
        <f aca="false">IF(Input!E102="","",LN(Input!E102))</f>
        <v>1.6094379124341</v>
      </c>
      <c r="E102" s="0" t="n">
        <f aca="false">IF(Input!F102="","",LN(Input!F102*Escsount!$B102))</f>
        <v>4.66536247249473</v>
      </c>
      <c r="F102" s="0" t="n">
        <f aca="false">IF(Input!G102="","",LN(Input!G102*Escsount!$B102))</f>
        <v>5.19468878283039</v>
      </c>
      <c r="G102" s="0" t="n">
        <f aca="false">IF(Input!H102="","",LN(Input!H102*Escsount!$B102))</f>
        <v>4.8354045201462</v>
      </c>
      <c r="H102" s="0" t="n">
        <f aca="false">IF(Input!I102="","",Input!I102)</f>
        <v>0.36</v>
      </c>
      <c r="I102" s="0" t="n">
        <f aca="false">-NORMSINV(Input!J102)</f>
        <v>1.66356195557702</v>
      </c>
      <c r="J102" s="0" t="n">
        <f aca="false">'I comp'!D102</f>
        <v>-0.0103227997466206</v>
      </c>
      <c r="K102" s="0" t="n">
        <f aca="false">-NORMSINV(Input!L102)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IF(Input!A103="","",Input!A103)</f>
        <v>2016Q2</v>
      </c>
      <c r="B103" s="0" t="n">
        <f aca="false">IF(Input!C103="","",LN(Input!C103))</f>
        <v>9.72125199204439</v>
      </c>
      <c r="C103" s="0" t="n">
        <f aca="false">IF(Input!D103="","",LN(Input!D103*Escsount!$B103))</f>
        <v>9.68826591058348</v>
      </c>
      <c r="D103" s="0" t="n">
        <f aca="false">IF(Input!E103="","",LN(Input!E103))</f>
        <v>1.58923520511658</v>
      </c>
      <c r="E103" s="0" t="n">
        <f aca="false">IF(Input!F103="","",LN(Input!F103*Escsount!$B103))</f>
        <v>4.65594726207251</v>
      </c>
      <c r="F103" s="0" t="n">
        <f aca="false">IF(Input!G103="","",LN(Input!G103*Escsount!$B103))</f>
        <v>5.21717469662672</v>
      </c>
      <c r="G103" s="0" t="n">
        <f aca="false">IF(Input!H103="","",LN(Input!H103*Escsount!$B103))</f>
        <v>4.84726886825829</v>
      </c>
      <c r="H103" s="0" t="n">
        <f aca="false">IF(Input!I103="","",Input!I103)</f>
        <v>0.38</v>
      </c>
      <c r="I103" s="0" t="n">
        <f aca="false">-NORMSINV(Input!J103)</f>
        <v>1.68805849885612</v>
      </c>
      <c r="J103" s="0" t="n">
        <f aca="false">'I comp'!D103</f>
        <v>-0.00471899311234695</v>
      </c>
      <c r="K103" s="0" t="n">
        <f aca="false">-NORMSINV(Input!L103)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IF(Input!A104="","",Input!A104)</f>
        <v>2016Q3</v>
      </c>
      <c r="B104" s="0" t="n">
        <f aca="false">IF(Input!C104="","",LN(Input!C104))</f>
        <v>9.72984819612501</v>
      </c>
      <c r="C104" s="0" t="n">
        <f aca="false">IF(Input!D104="","",LN(Input!D104*Escsount!$B104))</f>
        <v>9.69476647134904</v>
      </c>
      <c r="D104" s="0" t="n">
        <f aca="false">IF(Input!E104="","",LN(Input!E104))</f>
        <v>1.58923520511658</v>
      </c>
      <c r="E104" s="0" t="n">
        <f aca="false">IF(Input!F104="","",LN(Input!F104*Escsount!$B104))</f>
        <v>4.65532617962506</v>
      </c>
      <c r="F104" s="0" t="n">
        <f aca="false">IF(Input!G104="","",LN(Input!G104*Escsount!$B104))</f>
        <v>5.22488114098064</v>
      </c>
      <c r="G104" s="0" t="n">
        <f aca="false">IF(Input!H104="","",LN(Input!H104*Escsount!$B104))</f>
        <v>4.84776506197989</v>
      </c>
      <c r="H104" s="0" t="n">
        <f aca="false">IF(Input!I104="","",Input!I104)</f>
        <v>0.4</v>
      </c>
      <c r="I104" s="0" t="n">
        <f aca="false">-NORMSINV(Input!J104)</f>
        <v>1.71035633646166</v>
      </c>
      <c r="J104" s="0" t="n">
        <f aca="false">'I comp'!D104</f>
        <v>-0.00245629875374204</v>
      </c>
      <c r="K104" s="0" t="n">
        <f aca="false">-NORMSINV(Input!L104)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IF(Input!A105="","",Input!A105)</f>
        <v>2016Q4</v>
      </c>
      <c r="B105" s="0" t="n">
        <f aca="false">IF(Input!C105="","",LN(Input!C105))</f>
        <v>9.73442372241407</v>
      </c>
      <c r="C105" s="0" t="n">
        <f aca="false">IF(Input!D105="","",LN(Input!D105*Escsount!$B105))</f>
        <v>9.69688149986085</v>
      </c>
      <c r="D105" s="0" t="n">
        <f aca="false">IF(Input!E105="","",LN(Input!E105))</f>
        <v>1.54756250871601</v>
      </c>
      <c r="E105" s="0" t="n">
        <f aca="false">IF(Input!F105="","",LN(Input!F105*Escsount!$B105))</f>
        <v>4.64859359389652</v>
      </c>
      <c r="F105" s="0" t="n">
        <f aca="false">IF(Input!G105="","",LN(Input!G105*Escsount!$B105))</f>
        <v>5.22327049222513</v>
      </c>
      <c r="G105" s="0" t="n">
        <f aca="false">IF(Input!H105="","",LN(Input!H105*Escsount!$B105))</f>
        <v>4.84149154470074</v>
      </c>
      <c r="H105" s="0" t="n">
        <f aca="false">IF(Input!I105="","",Input!I105)</f>
        <v>0.54</v>
      </c>
      <c r="I105" s="0" t="n">
        <f aca="false">-NORMSINV(Input!J105)</f>
        <v>1.7335385038418</v>
      </c>
      <c r="J105" s="0" t="n">
        <f aca="false">'I comp'!D105</f>
        <v>0.0110340402922172</v>
      </c>
      <c r="K105" s="0" t="n">
        <f aca="false">-NORMSINV(Input!L105)</f>
        <v>2.38670773449225</v>
      </c>
      <c r="L105" s="0" t="n">
        <f aca="false">'I comp'!F105</f>
        <v>0.128532745950033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2017-03-27T10:22:16Z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