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sefar\a1_soportes\pruebas\"/>
    </mc:Choice>
  </mc:AlternateContent>
  <bookViews>
    <workbookView xWindow="0" yWindow="0" windowWidth="20490" windowHeight="7020"/>
  </bookViews>
  <sheets>
    <sheet name="users" sheetId="1" r:id="rId1"/>
    <sheet name="Hoja1" sheetId="2" r:id="rId2"/>
  </sheets>
  <definedNames>
    <definedName name="_xlnm._FilterDatabase" localSheetId="0" hidden="1">users!$A$1:$AB$51</definedName>
  </definedNames>
  <calcPr calcId="162913"/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2" i="1"/>
  <c r="Z2" i="1" l="1"/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2" i="1"/>
  <c r="U3" i="1"/>
  <c r="V3" i="1"/>
  <c r="W3" i="1"/>
  <c r="X3" i="1"/>
  <c r="U4" i="1"/>
  <c r="V4" i="1"/>
  <c r="W4" i="1"/>
  <c r="X4" i="1"/>
  <c r="U5" i="1"/>
  <c r="V5" i="1"/>
  <c r="W5" i="1"/>
  <c r="X5" i="1"/>
  <c r="U6" i="1"/>
  <c r="V6" i="1"/>
  <c r="W6" i="1"/>
  <c r="X6" i="1"/>
  <c r="U7" i="1"/>
  <c r="V7" i="1"/>
  <c r="W7" i="1"/>
  <c r="X7" i="1"/>
  <c r="U8" i="1"/>
  <c r="V8" i="1"/>
  <c r="W8" i="1"/>
  <c r="X8" i="1"/>
  <c r="U9" i="1"/>
  <c r="V9" i="1"/>
  <c r="W9" i="1"/>
  <c r="X9" i="1"/>
  <c r="U10" i="1"/>
  <c r="V10" i="1"/>
  <c r="W10" i="1"/>
  <c r="X10" i="1"/>
  <c r="U11" i="1"/>
  <c r="V11" i="1"/>
  <c r="W11" i="1"/>
  <c r="X11" i="1"/>
  <c r="U12" i="1"/>
  <c r="V12" i="1"/>
  <c r="W12" i="1"/>
  <c r="X12" i="1"/>
  <c r="U13" i="1"/>
  <c r="V13" i="1"/>
  <c r="W13" i="1"/>
  <c r="X13" i="1"/>
  <c r="U14" i="1"/>
  <c r="V14" i="1"/>
  <c r="W14" i="1"/>
  <c r="X14" i="1"/>
  <c r="U15" i="1"/>
  <c r="V15" i="1"/>
  <c r="W15" i="1"/>
  <c r="X15" i="1"/>
  <c r="U16" i="1"/>
  <c r="V16" i="1"/>
  <c r="W16" i="1"/>
  <c r="X16" i="1"/>
  <c r="U17" i="1"/>
  <c r="V17" i="1"/>
  <c r="W17" i="1"/>
  <c r="X17" i="1"/>
  <c r="U18" i="1"/>
  <c r="V18" i="1"/>
  <c r="W18" i="1"/>
  <c r="X18" i="1"/>
  <c r="U19" i="1"/>
  <c r="V19" i="1"/>
  <c r="W19" i="1"/>
  <c r="X19" i="1"/>
  <c r="U20" i="1"/>
  <c r="V20" i="1"/>
  <c r="W20" i="1"/>
  <c r="X20" i="1"/>
  <c r="U21" i="1"/>
  <c r="V21" i="1"/>
  <c r="W21" i="1"/>
  <c r="X21" i="1"/>
  <c r="U22" i="1"/>
  <c r="V22" i="1"/>
  <c r="W22" i="1"/>
  <c r="X22" i="1"/>
  <c r="U23" i="1"/>
  <c r="V23" i="1"/>
  <c r="W23" i="1"/>
  <c r="X23" i="1"/>
  <c r="U24" i="1"/>
  <c r="V24" i="1"/>
  <c r="W24" i="1"/>
  <c r="X24" i="1"/>
  <c r="U25" i="1"/>
  <c r="V25" i="1"/>
  <c r="W25" i="1"/>
  <c r="X25" i="1"/>
  <c r="U26" i="1"/>
  <c r="V26" i="1"/>
  <c r="W26" i="1"/>
  <c r="X26" i="1"/>
  <c r="U27" i="1"/>
  <c r="V27" i="1"/>
  <c r="W27" i="1"/>
  <c r="X27" i="1"/>
  <c r="U28" i="1"/>
  <c r="V28" i="1"/>
  <c r="W28" i="1"/>
  <c r="X28" i="1"/>
  <c r="U29" i="1"/>
  <c r="V29" i="1"/>
  <c r="W29" i="1"/>
  <c r="X29" i="1"/>
  <c r="U30" i="1"/>
  <c r="V30" i="1"/>
  <c r="W30" i="1"/>
  <c r="X30" i="1"/>
  <c r="U31" i="1"/>
  <c r="V31" i="1"/>
  <c r="W31" i="1"/>
  <c r="X31" i="1"/>
  <c r="U32" i="1"/>
  <c r="V32" i="1"/>
  <c r="W32" i="1"/>
  <c r="X32" i="1"/>
  <c r="U33" i="1"/>
  <c r="V33" i="1"/>
  <c r="W33" i="1"/>
  <c r="X33" i="1"/>
  <c r="U34" i="1"/>
  <c r="V34" i="1"/>
  <c r="W34" i="1"/>
  <c r="X34" i="1"/>
  <c r="U35" i="1"/>
  <c r="V35" i="1"/>
  <c r="W35" i="1"/>
  <c r="X35" i="1"/>
  <c r="U36" i="1"/>
  <c r="V36" i="1"/>
  <c r="W36" i="1"/>
  <c r="X36" i="1"/>
  <c r="U37" i="1"/>
  <c r="V37" i="1"/>
  <c r="W37" i="1"/>
  <c r="X37" i="1"/>
  <c r="U38" i="1"/>
  <c r="V38" i="1"/>
  <c r="W38" i="1"/>
  <c r="X38" i="1"/>
  <c r="U39" i="1"/>
  <c r="V39" i="1"/>
  <c r="W39" i="1"/>
  <c r="X39" i="1"/>
  <c r="U40" i="1"/>
  <c r="V40" i="1"/>
  <c r="W40" i="1"/>
  <c r="X40" i="1"/>
  <c r="U41" i="1"/>
  <c r="V41" i="1"/>
  <c r="W41" i="1"/>
  <c r="X41" i="1"/>
  <c r="U42" i="1"/>
  <c r="V42" i="1"/>
  <c r="W42" i="1"/>
  <c r="X42" i="1"/>
  <c r="U43" i="1"/>
  <c r="V43" i="1"/>
  <c r="W43" i="1"/>
  <c r="X43" i="1"/>
  <c r="U44" i="1"/>
  <c r="V44" i="1"/>
  <c r="W44" i="1"/>
  <c r="X44" i="1"/>
  <c r="U45" i="1"/>
  <c r="V45" i="1"/>
  <c r="W45" i="1"/>
  <c r="X45" i="1"/>
  <c r="U46" i="1"/>
  <c r="V46" i="1"/>
  <c r="W46" i="1"/>
  <c r="X46" i="1"/>
  <c r="U47" i="1"/>
  <c r="V47" i="1"/>
  <c r="W47" i="1"/>
  <c r="X47" i="1"/>
  <c r="U48" i="1"/>
  <c r="V48" i="1"/>
  <c r="W48" i="1"/>
  <c r="X48" i="1"/>
  <c r="U49" i="1"/>
  <c r="V49" i="1"/>
  <c r="W49" i="1"/>
  <c r="X49" i="1"/>
  <c r="U50" i="1"/>
  <c r="V50" i="1"/>
  <c r="W50" i="1"/>
  <c r="X50" i="1"/>
  <c r="U51" i="1"/>
  <c r="V51" i="1"/>
  <c r="W51" i="1"/>
  <c r="X51" i="1"/>
  <c r="U2" i="1"/>
  <c r="X2" i="1"/>
  <c r="W2" i="1"/>
  <c r="V2" i="1"/>
  <c r="AB48" i="1" l="1"/>
  <c r="AB45" i="1"/>
  <c r="AB43" i="1"/>
  <c r="AB41" i="1"/>
  <c r="AB39" i="1"/>
  <c r="AB37" i="1"/>
  <c r="AB35" i="1"/>
  <c r="AB33" i="1"/>
  <c r="AB31" i="1"/>
  <c r="AB29" i="1"/>
  <c r="AB27" i="1"/>
  <c r="AB23" i="1"/>
  <c r="AB22" i="1"/>
  <c r="AB19" i="1"/>
  <c r="AB18" i="1"/>
  <c r="AB16" i="1"/>
  <c r="AB14" i="1"/>
  <c r="AB12" i="1"/>
  <c r="AB11" i="1"/>
  <c r="AB10" i="1"/>
  <c r="AB8" i="1"/>
  <c r="AB7" i="1"/>
  <c r="AB6" i="1"/>
  <c r="AB4" i="1"/>
  <c r="AB3" i="1"/>
  <c r="AB2" i="1"/>
  <c r="AB49" i="1"/>
  <c r="AB47" i="1"/>
  <c r="AB44" i="1"/>
  <c r="AB42" i="1"/>
  <c r="AB40" i="1"/>
  <c r="AB38" i="1"/>
  <c r="AB30" i="1"/>
  <c r="AB26" i="1"/>
  <c r="AB24" i="1"/>
  <c r="AB21" i="1"/>
  <c r="AB20" i="1"/>
  <c r="AB17" i="1"/>
  <c r="AB15" i="1"/>
  <c r="AB13" i="1"/>
  <c r="AB9" i="1"/>
  <c r="AB5" i="1"/>
  <c r="AB34" i="1"/>
  <c r="AB36" i="1"/>
  <c r="AB51" i="1"/>
  <c r="AB32" i="1"/>
  <c r="AB25" i="1"/>
  <c r="AB50" i="1"/>
  <c r="AB46" i="1"/>
  <c r="AB28" i="1"/>
</calcChain>
</file>

<file path=xl/sharedStrings.xml><?xml version="1.0" encoding="utf-8"?>
<sst xmlns="http://schemas.openxmlformats.org/spreadsheetml/2006/main" count="781" uniqueCount="152">
  <si>
    <t>id</t>
  </si>
  <si>
    <t>user_id</t>
  </si>
  <si>
    <t>name</t>
  </si>
  <si>
    <t>email</t>
  </si>
  <si>
    <t>passport</t>
  </si>
  <si>
    <t>email_verified_at</t>
  </si>
  <si>
    <t>password</t>
  </si>
  <si>
    <t>two_factor_secret</t>
  </si>
  <si>
    <t>two_factor_recovery_codes</t>
  </si>
  <si>
    <t>remember_token</t>
  </si>
  <si>
    <t>current_team_id</t>
  </si>
  <si>
    <t>profile_photo_path</t>
  </si>
  <si>
    <t>social_id</t>
  </si>
  <si>
    <t>picture</t>
  </si>
  <si>
    <t>created</t>
  </si>
  <si>
    <t>created_at</t>
  </si>
  <si>
    <t>updated_at</t>
  </si>
  <si>
    <t>bazo.pedro@gmail.com</t>
  </si>
  <si>
    <t>NULL</t>
  </si>
  <si>
    <t>$2y$10$LoJz0JHclvdush.3.0MLjOoBjHwRtgDswAhUFmGmClBQVWTmfFhfW</t>
  </si>
  <si>
    <t>BF3k0RZHQK9MOc5ASotys8C8XyFUi5hhE13ozXC2GCJQLgGf78HyE0adYcfG</t>
  </si>
  <si>
    <t>Pedro Bazo</t>
  </si>
  <si>
    <t>documentalista@sefarvzla.com</t>
  </si>
  <si>
    <t>b82aa3b51060c437c66ddb3d225e7aed</t>
  </si>
  <si>
    <t>Angel Rosales</t>
  </si>
  <si>
    <t>arosales@sefarvzla.com</t>
  </si>
  <si>
    <t>71d0e9eca2858092eafe0cb0cbd7f70d</t>
  </si>
  <si>
    <t>Eliot Gonzalez</t>
  </si>
  <si>
    <t>egonzalez@sefarvzla.com</t>
  </si>
  <si>
    <t>b5e8405c1104a757ae97248a118e49b8</t>
  </si>
  <si>
    <t>Juan Rondon</t>
  </si>
  <si>
    <t>admin.ventas2@sefarvzla.com</t>
  </si>
  <si>
    <t>df7012456378472fedfb6e54548d030d</t>
  </si>
  <si>
    <t>Liliana Du Bois</t>
  </si>
  <si>
    <t>genealogista.dubois@gmail.com</t>
  </si>
  <si>
    <t>92c607e2962320fc458e54ead0d4dd5a</t>
  </si>
  <si>
    <t>Jose Gonzalez</t>
  </si>
  <si>
    <t>organizacionrrhh@sefarvzla.com</t>
  </si>
  <si>
    <t>6fba4c121d214bbbdf4097930a554f35</t>
  </si>
  <si>
    <t>Juan Hernandez</t>
  </si>
  <si>
    <t>genealogista5@sevarvzla.com</t>
  </si>
  <si>
    <t>efae0cb925cb594abf1f9113e9f7a6ae</t>
  </si>
  <si>
    <t>Miguel Herrera</t>
  </si>
  <si>
    <t>gerenciait@sefarvzla.com</t>
  </si>
  <si>
    <t>76989e5238f359aeca43265a80e28ea9</t>
  </si>
  <si>
    <t>Adriana Colmenares</t>
  </si>
  <si>
    <t>amcolmena@gmail.com</t>
  </si>
  <si>
    <t>2f52b157e3e77a92cbe265631c5d82ed</t>
  </si>
  <si>
    <t>Jose Rodriguez</t>
  </si>
  <si>
    <t>seguridad@sefarvzla.com</t>
  </si>
  <si>
    <t>99feb44e73c4306785d8650b0c6da8b7</t>
  </si>
  <si>
    <t>Ivanna Materan</t>
  </si>
  <si>
    <t>Ivannawmg.18@gmail.com</t>
  </si>
  <si>
    <t>fd30012870c03ddc8bc6ac287d58d50d</t>
  </si>
  <si>
    <t>Luz Armenta</t>
  </si>
  <si>
    <t>larmenta@sefarvzla.com</t>
  </si>
  <si>
    <t>e39097691f600e829ef3de7095e36737</t>
  </si>
  <si>
    <t>Daphne Rojas</t>
  </si>
  <si>
    <t>drojasefar@gmail.com</t>
  </si>
  <si>
    <t>b65f295a165b38ea8c4168444bcab797</t>
  </si>
  <si>
    <t>Genesis Gonzalez</t>
  </si>
  <si>
    <t>ggonzalez@sefarvzla.com</t>
  </si>
  <si>
    <t>552ed86ccdccfecb19af2783182ebc1f</t>
  </si>
  <si>
    <t>Kelly Alvarado</t>
  </si>
  <si>
    <t>kelly.alvarado@sefarvzla.com</t>
  </si>
  <si>
    <t>1497d0e8adcc86c591ab1cc8312d13b3</t>
  </si>
  <si>
    <t>Juan Uzcategui</t>
  </si>
  <si>
    <t>admin@sefarvzla.com</t>
  </si>
  <si>
    <t>46dfb1fd21d4e16401260f54d2b6a88a</t>
  </si>
  <si>
    <t>Jose Romero</t>
  </si>
  <si>
    <t>genealogista.romero@sefarvzla.com</t>
  </si>
  <si>
    <t>gerenciait@sefaruniversal.com</t>
  </si>
  <si>
    <t>Marco Pulgar</t>
  </si>
  <si>
    <t>marco.pulgar@sefarvzla.com</t>
  </si>
  <si>
    <t>admin.ventas@sefarvzla.com</t>
  </si>
  <si>
    <t>d49e0a7d5c6b70736040bd53e98ad9f5</t>
  </si>
  <si>
    <t>Crisanto Bello</t>
  </si>
  <si>
    <t>crisantoantonio@gmail.com</t>
  </si>
  <si>
    <t>Jose Perez</t>
  </si>
  <si>
    <t>josealejandro.perez@sefarvzla.com</t>
  </si>
  <si>
    <t>Mayleth Reales</t>
  </si>
  <si>
    <t>asistentedeproduccion@sefarvzla.com</t>
  </si>
  <si>
    <t>Maria Mucino</t>
  </si>
  <si>
    <t>mmucino@sefarvzla.com</t>
  </si>
  <si>
    <t>6e4383788a682d6f0c2c41f5833889bc</t>
  </si>
  <si>
    <t>Maria Ramirez</t>
  </si>
  <si>
    <t>genealogista4@sefarvzla.com</t>
  </si>
  <si>
    <t>Pablo Mestre</t>
  </si>
  <si>
    <t>genealogista3@sefarvzla.com</t>
  </si>
  <si>
    <t>0d0b257fe1b17e047277949d2a5f8124</t>
  </si>
  <si>
    <t>Pilar Cardenas</t>
  </si>
  <si>
    <t>genealogista2@sefarvzla.com</t>
  </si>
  <si>
    <t>f7531eef67a2f4dd8bb1033498b031ef</t>
  </si>
  <si>
    <t>Antonio Montero</t>
  </si>
  <si>
    <t>practicashistoria@sefarvzla.com</t>
  </si>
  <si>
    <t>Elias Pino</t>
  </si>
  <si>
    <t>eliaspino@sefarvzla.com</t>
  </si>
  <si>
    <t>Abelardo Bazo</t>
  </si>
  <si>
    <t>historiador@sefarvzla.com</t>
  </si>
  <si>
    <t>Jesus Barreto</t>
  </si>
  <si>
    <t>jbarreto@sefarvzla.com</t>
  </si>
  <si>
    <t>Emad Aboassi</t>
  </si>
  <si>
    <t>investigador2@sefarvzla.com</t>
  </si>
  <si>
    <t>Yeison Diaz</t>
  </si>
  <si>
    <t>yeinsondiaz@sefarvzla.com</t>
  </si>
  <si>
    <t>fa9480d0c6cfc8181333111c444d76f1</t>
  </si>
  <si>
    <t>Rosalba Di Miele</t>
  </si>
  <si>
    <t>Jinerson Ariza</t>
  </si>
  <si>
    <t>sistemas@sefarvzla.com</t>
  </si>
  <si>
    <t>66d4e97efb8737b698def8a7e94e740a</t>
  </si>
  <si>
    <t>Jose Maldonado</t>
  </si>
  <si>
    <t>sistemasse@sefarvzla.com</t>
  </si>
  <si>
    <t>Cora Chumaceiro</t>
  </si>
  <si>
    <t>cora.chumaceiro@sefarvzla.com</t>
  </si>
  <si>
    <t>Belkis Espinal</t>
  </si>
  <si>
    <t>b.espinal@sefarvzla.com</t>
  </si>
  <si>
    <t>Digitalizador Genealogico 3</t>
  </si>
  <si>
    <t>digitalizadorgenealogico3@sefarvzla.com</t>
  </si>
  <si>
    <t>Digitalizador Genealogico 2</t>
  </si>
  <si>
    <t>digitalizadorgenealogico2@sefarvzla.com</t>
  </si>
  <si>
    <t>Nelson Sanguinetti</t>
  </si>
  <si>
    <t>nelson.sanguinetti@sefarvzla.com</t>
  </si>
  <si>
    <t>Elizabeth Avendano</t>
  </si>
  <si>
    <t>investigador1@sefarvzla.com</t>
  </si>
  <si>
    <t>Andrea Rodriguez</t>
  </si>
  <si>
    <t>arodriguez@sefarvzla.com</t>
  </si>
  <si>
    <t>Maribel Espinoza</t>
  </si>
  <si>
    <t>coord.genealogia@sefarvzla.com</t>
  </si>
  <si>
    <t>Pedro Bello</t>
  </si>
  <si>
    <t>ppedrobello@sefarvzla.com</t>
  </si>
  <si>
    <t>onwardcreativesolutions</t>
  </si>
  <si>
    <t>onwardcreativesolutions@gmail.com</t>
  </si>
  <si>
    <t>Yelitza Marcano</t>
  </si>
  <si>
    <t>y.marcano@sefarvzla.com</t>
  </si>
  <si>
    <t>Milena Cera Avenda</t>
  </si>
  <si>
    <t>mcera@sefarvzla.com</t>
  </si>
  <si>
    <t>rdimiele@sefarvzla.com</t>
  </si>
  <si>
    <t>Rosalba</t>
  </si>
  <si>
    <t>rosalba@gmail.com</t>
  </si>
  <si>
    <t>User::create([</t>
  </si>
  <si>
    <t>INT</t>
  </si>
  <si>
    <t>Pedro Bazó</t>
  </si>
  <si>
    <t>Rol</t>
  </si>
  <si>
    <t>Administrador</t>
  </si>
  <si>
    <t>Genealogista</t>
  </si>
  <si>
    <t>Produccion</t>
  </si>
  <si>
    <t>Documentalista</t>
  </si>
  <si>
    <t>password_md5</t>
  </si>
  <si>
    <t>user</t>
  </si>
  <si>
    <t>ROL</t>
  </si>
  <si>
    <t>CREATE</t>
  </si>
  <si>
    <t>User::create(['user_id' =&gt; '52','name' =&gt; 'Rosalba','email' =&gt; 'rosalba@gmail.com','password' =&gt; 'b82aa3b51060c437c66ddb3d225e7aed','password_md5' =&gt; 'NULL','created' =&gt; '2021/3/9'])-&gt;assignRole('Genealogista');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</si>
</sst>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11" fontId="0" fillId="0" borderId="0" xfId="0" applyNumberFormat="1"/>
    <xf numFmtId="0" fontId="16" fillId="0" borderId="0" xfId="0" applyFont="1"/>
    <xf numFmtId="0" fontId="18" fillId="0" borderId="0" xfId="0" applyFont="1"/>
    <xf numFmtId="0" fontId="18" fillId="33" borderId="0" xfId="0" applyFon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3"/>
  <sheetViews>
    <sheetView tabSelected="1" workbookViewId="0">
      <pane xSplit="3" ySplit="1" topLeftCell="R34" activePane="bottomRight" state="frozen"/>
      <selection pane="topRight" activeCell="D1" sqref="D1"/>
      <selection pane="bottomLeft" activeCell="A2" sqref="A2"/>
      <selection pane="bottomRight" activeCell="AB2" sqref="AB2:AB51"/>
    </sheetView>
  </sheetViews>
  <sheetFormatPr baseColWidth="10" defaultRowHeight="15" x14ac:dyDescent="0.25"/>
  <cols>
    <col min="3" max="3" width="25.28515625" bestFit="1" customWidth="1"/>
    <col min="4" max="4" width="38.42578125" bestFit="1" customWidth="1"/>
    <col min="6" max="6" width="16.85546875" bestFit="1" customWidth="1"/>
    <col min="25" max="25" width="24.140625" bestFit="1" customWidth="1"/>
  </cols>
  <sheetData>
    <row r="1" spans="1:28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142</v>
      </c>
      <c r="S1" s="3" t="s">
        <v>147</v>
      </c>
      <c r="T1" s="4" t="s">
        <v>150</v>
      </c>
      <c r="U1" s="4" t="s">
        <v>148</v>
      </c>
      <c r="V1" s="4" t="s">
        <v>2</v>
      </c>
      <c r="W1" s="4" t="s">
        <v>3</v>
      </c>
      <c r="X1" s="4" t="s">
        <v>6</v>
      </c>
      <c r="Y1" s="4" t="s">
        <v>147</v>
      </c>
      <c r="Z1" s="4" t="s">
        <v>14</v>
      </c>
      <c r="AA1" s="4" t="s">
        <v>149</v>
      </c>
      <c r="AB1" s="5" t="s">
        <v>140</v>
      </c>
    </row>
    <row r="2" spans="1:28" x14ac:dyDescent="0.25">
      <c r="A2">
        <v>1</v>
      </c>
      <c r="B2">
        <v>52</v>
      </c>
      <c r="C2" t="s">
        <v>141</v>
      </c>
      <c r="D2" t="s">
        <v>17</v>
      </c>
      <c r="E2" t="s">
        <v>18</v>
      </c>
      <c r="F2" s="1">
        <v>44271.669525462959</v>
      </c>
      <c r="G2" t="s">
        <v>19</v>
      </c>
      <c r="H2" t="s">
        <v>18</v>
      </c>
      <c r="I2" t="s">
        <v>18</v>
      </c>
      <c r="J2" t="s">
        <v>20</v>
      </c>
      <c r="K2" t="s">
        <v>18</v>
      </c>
      <c r="L2" t="s">
        <v>18</v>
      </c>
      <c r="O2" s="1">
        <v>44264.582152777781</v>
      </c>
      <c r="P2" t="s">
        <v>18</v>
      </c>
      <c r="Q2" s="1">
        <v>44271.669525462959</v>
      </c>
      <c r="R2" s="1" t="s">
        <v>143</v>
      </c>
      <c r="S2" s="1" t="s">
        <v>19</v>
      </c>
      <c r="T2" t="s">
        <v>139</v>
      </c>
      <c r="U2" t="str">
        <f t="shared" ref="U2:U33" si="0">"'user_id' =&gt; '"&amp;B2&amp;"',"</f>
        <v>'user_id' =&gt; '52',</v>
      </c>
      <c r="V2" t="str">
        <f t="shared" ref="V2:V33" si="1">"'name' =&gt; '"&amp;C2&amp;"',"</f>
        <v>'name' =&gt; 'Pedro Bazó',</v>
      </c>
      <c r="W2" t="str">
        <f t="shared" ref="W2:W33" si="2">"'email' =&gt; '"&amp;D2&amp;"',"</f>
        <v>'email' =&gt; 'bazo.pedro@gmail.com',</v>
      </c>
      <c r="X2" t="str">
        <f t="shared" ref="X2:X32" si="3">"'password' =&gt; '"&amp;G2&amp;"',"</f>
        <v>'password' =&gt; '$2y$10$LoJz0JHclvdush.3.0MLjOoBjHwRtgDswAhUFmGmClBQVWTmfFhfW',</v>
      </c>
      <c r="Y2" t="str">
        <f>"'password_md5' =&gt; '"&amp;G2&amp;"',"</f>
        <v>'password_md5' =&gt; '$2y$10$LoJz0JHclvdush.3.0MLjOoBjHwRtgDswAhUFmGmClBQVWTmfFhfW',</v>
      </c>
      <c r="Z2" t="str">
        <f>"'created' =&gt; '"&amp;TEXT(O2,"yyyy/m/d")&amp;"'"</f>
        <v>'created' =&gt; '2021/3/9'</v>
      </c>
      <c r="AA2" t="str">
        <f>"])-&gt;assignRole('"&amp;R2&amp;"');"</f>
        <v>])-&gt;assignRole('Administrador');</v>
      </c>
      <c r="AB2" t="str">
        <f>T2&amp;U2&amp;V2&amp;W2&amp;X2&amp;Y2&amp;Z2&amp;AA2</f>
        <v>User::create(['user_id' =&gt; '52','name' =&gt; 'Pedro Bazó','email' =&gt; 'bazo.pedro@gmail.com','password' =&gt; '$2y$10$LoJz0JHclvdush.3.0MLjOoBjHwRtgDswAhUFmGmClBQVWTmfFhfW','password_md5' =&gt; '$2y$10$LoJz0JHclvdush.3.0MLjOoBjHwRtgDswAhUFmGmClBQVWTmfFhfW','created' =&gt; '2021/3/9'])-&gt;assignRole('Administrador');</v>
      </c>
    </row>
    <row r="3" spans="1:28" x14ac:dyDescent="0.25">
      <c r="A3">
        <v>4</v>
      </c>
      <c r="B3">
        <v>2</v>
      </c>
      <c r="C3" t="s">
        <v>21</v>
      </c>
      <c r="D3" t="s">
        <v>22</v>
      </c>
      <c r="E3" t="s">
        <v>18</v>
      </c>
      <c r="F3" t="s">
        <v>18</v>
      </c>
      <c r="G3" t="s">
        <v>23</v>
      </c>
      <c r="H3" t="s">
        <v>18</v>
      </c>
      <c r="I3" t="s">
        <v>18</v>
      </c>
      <c r="J3" t="s">
        <v>18</v>
      </c>
      <c r="K3" t="s">
        <v>18</v>
      </c>
      <c r="L3" t="s">
        <v>18</v>
      </c>
      <c r="O3" s="1">
        <v>43964.298506944448</v>
      </c>
      <c r="P3" t="s">
        <v>18</v>
      </c>
      <c r="Q3" t="s">
        <v>18</v>
      </c>
      <c r="R3" s="1" t="s">
        <v>143</v>
      </c>
      <c r="S3" s="1" t="s">
        <v>23</v>
      </c>
      <c r="T3" t="s">
        <v>139</v>
      </c>
      <c r="U3" t="str">
        <f t="shared" si="0"/>
        <v>'user_id' =&gt; '2',</v>
      </c>
      <c r="V3" t="str">
        <f t="shared" si="1"/>
        <v>'name' =&gt; 'Pedro Bazo',</v>
      </c>
      <c r="W3" t="str">
        <f t="shared" si="2"/>
        <v>'email' =&gt; 'documentalista@sefarvzla.com',</v>
      </c>
      <c r="X3" t="str">
        <f t="shared" si="3"/>
        <v>'password' =&gt; 'b82aa3b51060c437c66ddb3d225e7aed',</v>
      </c>
      <c r="Y3" t="str">
        <f t="shared" ref="Y3:Y51" si="4">"'password_md5' =&gt; '"&amp;G3&amp;"',"</f>
        <v>'password_md5' =&gt; 'b82aa3b51060c437c66ddb3d225e7aed',</v>
      </c>
      <c r="Z3" t="str">
        <f t="shared" ref="Z3:Z51" si="5">"'created' =&gt; '"&amp;TEXT(O3,"yyyy/m/d")&amp;"'"</f>
        <v>'created' =&gt; '2020/5/13'</v>
      </c>
      <c r="AA3" t="str">
        <f t="shared" ref="AA3:AA51" si="6">"])-&gt;assignRole('"&amp;R3&amp;"');"</f>
        <v>])-&gt;assignRole('Administrador');</v>
      </c>
      <c r="AB3" t="str">
        <f t="shared" ref="AB3:AB51" si="7">T3&amp;U3&amp;V3&amp;W3&amp;X3&amp;Y3&amp;Z3&amp;AA3</f>
        <v>User::create(['user_id' =&gt; '2','name' =&gt; 'Pedro Bazo','email' =&gt; 'documentalista@sefarvzla.com','password' =&gt; 'b82aa3b51060c437c66ddb3d225e7aed','password_md5' =&gt; 'b82aa3b51060c437c66ddb3d225e7aed','created' =&gt; '2020/5/13'])-&gt;assignRole('Administrador');</v>
      </c>
    </row>
    <row r="4" spans="1:28" x14ac:dyDescent="0.25">
      <c r="A4">
        <v>6</v>
      </c>
      <c r="B4">
        <v>3</v>
      </c>
      <c r="C4" t="s">
        <v>24</v>
      </c>
      <c r="D4" t="s">
        <v>25</v>
      </c>
      <c r="E4" t="s">
        <v>18</v>
      </c>
      <c r="F4" t="s">
        <v>18</v>
      </c>
      <c r="G4" t="s">
        <v>26</v>
      </c>
      <c r="H4" t="s">
        <v>18</v>
      </c>
      <c r="I4" t="s">
        <v>18</v>
      </c>
      <c r="J4" t="s">
        <v>18</v>
      </c>
      <c r="K4" t="s">
        <v>18</v>
      </c>
      <c r="L4" t="s">
        <v>18</v>
      </c>
      <c r="O4" s="1">
        <v>43964.568402777775</v>
      </c>
      <c r="P4" t="s">
        <v>18</v>
      </c>
      <c r="Q4" t="s">
        <v>18</v>
      </c>
      <c r="R4" t="s">
        <v>144</v>
      </c>
      <c r="S4" t="s">
        <v>26</v>
      </c>
      <c r="T4" t="s">
        <v>139</v>
      </c>
      <c r="U4" t="str">
        <f t="shared" si="0"/>
        <v>'user_id' =&gt; '3',</v>
      </c>
      <c r="V4" t="str">
        <f t="shared" si="1"/>
        <v>'name' =&gt; 'Angel Rosales',</v>
      </c>
      <c r="W4" t="str">
        <f t="shared" si="2"/>
        <v>'email' =&gt; 'arosales@sefarvzla.com',</v>
      </c>
      <c r="X4" t="str">
        <f t="shared" si="3"/>
        <v>'password' =&gt; '71d0e9eca2858092eafe0cb0cbd7f70d',</v>
      </c>
      <c r="Y4" t="str">
        <f t="shared" si="4"/>
        <v>'password_md5' =&gt; '71d0e9eca2858092eafe0cb0cbd7f70d',</v>
      </c>
      <c r="Z4" t="str">
        <f t="shared" si="5"/>
        <v>'created' =&gt; '2020/5/13'</v>
      </c>
      <c r="AA4" t="str">
        <f t="shared" si="6"/>
        <v>])-&gt;assignRole('Genealogista');</v>
      </c>
      <c r="AB4" t="str">
        <f t="shared" si="7"/>
        <v>User::create(['user_id' =&gt; '3','name' =&gt; 'Angel Rosales','email' =&gt; 'arosales@sefarvzla.com','password' =&gt; '71d0e9eca2858092eafe0cb0cbd7f70d','password_md5' =&gt; '71d0e9eca2858092eafe0cb0cbd7f70d','created' =&gt; '2020/5/13'])-&gt;assignRole('Genealogista');</v>
      </c>
    </row>
    <row r="5" spans="1:28" x14ac:dyDescent="0.25">
      <c r="A5">
        <v>10</v>
      </c>
      <c r="B5">
        <v>4</v>
      </c>
      <c r="C5" t="s">
        <v>27</v>
      </c>
      <c r="D5" t="s">
        <v>28</v>
      </c>
      <c r="E5" t="s">
        <v>18</v>
      </c>
      <c r="F5" t="s">
        <v>18</v>
      </c>
      <c r="G5" t="s">
        <v>29</v>
      </c>
      <c r="H5" t="s">
        <v>18</v>
      </c>
      <c r="I5" t="s">
        <v>18</v>
      </c>
      <c r="J5" t="s">
        <v>18</v>
      </c>
      <c r="K5" t="s">
        <v>18</v>
      </c>
      <c r="L5" t="s">
        <v>18</v>
      </c>
      <c r="O5" s="1">
        <v>43965.308344907404</v>
      </c>
      <c r="P5" t="s">
        <v>18</v>
      </c>
      <c r="Q5" t="s">
        <v>18</v>
      </c>
      <c r="R5" t="s">
        <v>145</v>
      </c>
      <c r="S5" t="s">
        <v>29</v>
      </c>
      <c r="T5" t="s">
        <v>139</v>
      </c>
      <c r="U5" t="str">
        <f t="shared" si="0"/>
        <v>'user_id' =&gt; '4',</v>
      </c>
      <c r="V5" t="str">
        <f t="shared" si="1"/>
        <v>'name' =&gt; 'Eliot Gonzalez',</v>
      </c>
      <c r="W5" t="str">
        <f t="shared" si="2"/>
        <v>'email' =&gt; 'egonzalez@sefarvzla.com',</v>
      </c>
      <c r="X5" t="str">
        <f t="shared" si="3"/>
        <v>'password' =&gt; 'b5e8405c1104a757ae97248a118e49b8',</v>
      </c>
      <c r="Y5" t="str">
        <f t="shared" si="4"/>
        <v>'password_md5' =&gt; 'b5e8405c1104a757ae97248a118e49b8',</v>
      </c>
      <c r="Z5" t="str">
        <f t="shared" si="5"/>
        <v>'created' =&gt; '2020/5/14'</v>
      </c>
      <c r="AA5" t="str">
        <f t="shared" si="6"/>
        <v>])-&gt;assignRole('Produccion');</v>
      </c>
      <c r="AB5" t="str">
        <f t="shared" si="7"/>
        <v>User::create(['user_id' =&gt; '4','name' =&gt; 'Eliot Gonzalez','email' =&gt; 'egonzalez@sefarvzla.com','password' =&gt; 'b5e8405c1104a757ae97248a118e49b8','password_md5' =&gt; 'b5e8405c1104a757ae97248a118e49b8','created' =&gt; '2020/5/14'])-&gt;assignRole('Produccion');</v>
      </c>
    </row>
    <row r="6" spans="1:28" x14ac:dyDescent="0.25">
      <c r="A6">
        <v>11</v>
      </c>
      <c r="B6">
        <v>5</v>
      </c>
      <c r="C6" t="s">
        <v>30</v>
      </c>
      <c r="D6" t="s">
        <v>31</v>
      </c>
      <c r="E6" t="s">
        <v>18</v>
      </c>
      <c r="F6" t="s">
        <v>18</v>
      </c>
      <c r="G6" t="s">
        <v>32</v>
      </c>
      <c r="H6" t="s">
        <v>18</v>
      </c>
      <c r="I6" t="s">
        <v>18</v>
      </c>
      <c r="J6" t="s">
        <v>18</v>
      </c>
      <c r="K6" t="s">
        <v>18</v>
      </c>
      <c r="L6" t="s">
        <v>18</v>
      </c>
      <c r="O6" s="1">
        <v>43965.382870370369</v>
      </c>
      <c r="P6" t="s">
        <v>18</v>
      </c>
      <c r="Q6" t="s">
        <v>18</v>
      </c>
      <c r="R6" t="s">
        <v>144</v>
      </c>
      <c r="S6" t="s">
        <v>32</v>
      </c>
      <c r="T6" t="s">
        <v>139</v>
      </c>
      <c r="U6" t="str">
        <f t="shared" si="0"/>
        <v>'user_id' =&gt; '5',</v>
      </c>
      <c r="V6" t="str">
        <f t="shared" si="1"/>
        <v>'name' =&gt; 'Juan Rondon',</v>
      </c>
      <c r="W6" t="str">
        <f t="shared" si="2"/>
        <v>'email' =&gt; 'admin.ventas2@sefarvzla.com',</v>
      </c>
      <c r="X6" t="str">
        <f t="shared" si="3"/>
        <v>'password' =&gt; 'df7012456378472fedfb6e54548d030d',</v>
      </c>
      <c r="Y6" t="str">
        <f t="shared" si="4"/>
        <v>'password_md5' =&gt; 'df7012456378472fedfb6e54548d030d',</v>
      </c>
      <c r="Z6" t="str">
        <f t="shared" si="5"/>
        <v>'created' =&gt; '2020/5/14'</v>
      </c>
      <c r="AA6" t="str">
        <f t="shared" si="6"/>
        <v>])-&gt;assignRole('Genealogista');</v>
      </c>
      <c r="AB6" t="str">
        <f t="shared" si="7"/>
        <v>User::create(['user_id' =&gt; '5','name' =&gt; 'Juan Rondon','email' =&gt; 'admin.ventas2@sefarvzla.com','password' =&gt; 'df7012456378472fedfb6e54548d030d','password_md5' =&gt; 'df7012456378472fedfb6e54548d030d','created' =&gt; '2020/5/14'])-&gt;assignRole('Genealogista');</v>
      </c>
    </row>
    <row r="7" spans="1:28" x14ac:dyDescent="0.25">
      <c r="A7">
        <v>12</v>
      </c>
      <c r="B7">
        <v>6</v>
      </c>
      <c r="C7" t="s">
        <v>33</v>
      </c>
      <c r="D7" t="s">
        <v>34</v>
      </c>
      <c r="E7" t="s">
        <v>18</v>
      </c>
      <c r="F7" t="s">
        <v>18</v>
      </c>
      <c r="G7" t="s">
        <v>35</v>
      </c>
      <c r="H7" t="s">
        <v>18</v>
      </c>
      <c r="I7" t="s">
        <v>18</v>
      </c>
      <c r="J7" t="s">
        <v>18</v>
      </c>
      <c r="K7" t="s">
        <v>18</v>
      </c>
      <c r="L7" t="s">
        <v>18</v>
      </c>
      <c r="O7" s="1">
        <v>43965.559293981481</v>
      </c>
      <c r="P7" t="s">
        <v>18</v>
      </c>
      <c r="Q7" t="s">
        <v>18</v>
      </c>
      <c r="R7" t="s">
        <v>144</v>
      </c>
      <c r="S7" t="s">
        <v>35</v>
      </c>
      <c r="T7" t="s">
        <v>139</v>
      </c>
      <c r="U7" t="str">
        <f t="shared" si="0"/>
        <v>'user_id' =&gt; '6',</v>
      </c>
      <c r="V7" t="str">
        <f t="shared" si="1"/>
        <v>'name' =&gt; 'Liliana Du Bois',</v>
      </c>
      <c r="W7" t="str">
        <f t="shared" si="2"/>
        <v>'email' =&gt; 'genealogista.dubois@gmail.com',</v>
      </c>
      <c r="X7" t="str">
        <f t="shared" si="3"/>
        <v>'password' =&gt; '92c607e2962320fc458e54ead0d4dd5a',</v>
      </c>
      <c r="Y7" t="str">
        <f t="shared" si="4"/>
        <v>'password_md5' =&gt; '92c607e2962320fc458e54ead0d4dd5a',</v>
      </c>
      <c r="Z7" t="str">
        <f t="shared" si="5"/>
        <v>'created' =&gt; '2020/5/14'</v>
      </c>
      <c r="AA7" t="str">
        <f t="shared" si="6"/>
        <v>])-&gt;assignRole('Genealogista');</v>
      </c>
      <c r="AB7" t="str">
        <f t="shared" si="7"/>
        <v>User::create(['user_id' =&gt; '6','name' =&gt; 'Liliana Du Bois','email' =&gt; 'genealogista.dubois@gmail.com','password' =&gt; '92c607e2962320fc458e54ead0d4dd5a','password_md5' =&gt; '92c607e2962320fc458e54ead0d4dd5a','created' =&gt; '2020/5/14'])-&gt;assignRole('Genealogista');</v>
      </c>
    </row>
    <row r="8" spans="1:28" x14ac:dyDescent="0.25">
      <c r="A8">
        <v>14</v>
      </c>
      <c r="B8">
        <v>7</v>
      </c>
      <c r="C8" t="s">
        <v>36</v>
      </c>
      <c r="D8" t="s">
        <v>37</v>
      </c>
      <c r="E8" t="s">
        <v>18</v>
      </c>
      <c r="F8" t="s">
        <v>18</v>
      </c>
      <c r="G8" t="s">
        <v>38</v>
      </c>
      <c r="H8" t="s">
        <v>18</v>
      </c>
      <c r="I8" t="s">
        <v>18</v>
      </c>
      <c r="J8" t="s">
        <v>18</v>
      </c>
      <c r="K8" t="s">
        <v>18</v>
      </c>
      <c r="L8" t="s">
        <v>18</v>
      </c>
      <c r="O8" s="1">
        <v>43969.165312500001</v>
      </c>
      <c r="P8" t="s">
        <v>18</v>
      </c>
      <c r="Q8" t="s">
        <v>18</v>
      </c>
      <c r="R8" t="s">
        <v>144</v>
      </c>
      <c r="S8" t="s">
        <v>38</v>
      </c>
      <c r="T8" t="s">
        <v>139</v>
      </c>
      <c r="U8" t="str">
        <f t="shared" si="0"/>
        <v>'user_id' =&gt; '7',</v>
      </c>
      <c r="V8" t="str">
        <f t="shared" si="1"/>
        <v>'name' =&gt; 'Jose Gonzalez',</v>
      </c>
      <c r="W8" t="str">
        <f t="shared" si="2"/>
        <v>'email' =&gt; 'organizacionrrhh@sefarvzla.com',</v>
      </c>
      <c r="X8" t="str">
        <f t="shared" si="3"/>
        <v>'password' =&gt; '6fba4c121d214bbbdf4097930a554f35',</v>
      </c>
      <c r="Y8" t="str">
        <f t="shared" si="4"/>
        <v>'password_md5' =&gt; '6fba4c121d214bbbdf4097930a554f35',</v>
      </c>
      <c r="Z8" t="str">
        <f t="shared" si="5"/>
        <v>'created' =&gt; '2020/5/18'</v>
      </c>
      <c r="AA8" t="str">
        <f t="shared" si="6"/>
        <v>])-&gt;assignRole('Genealogista');</v>
      </c>
      <c r="AB8" t="str">
        <f t="shared" si="7"/>
        <v>User::create(['user_id' =&gt; '7','name' =&gt; 'Jose Gonzalez','email' =&gt; 'organizacionrrhh@sefarvzla.com','password' =&gt; '6fba4c121d214bbbdf4097930a554f35','password_md5' =&gt; '6fba4c121d214bbbdf4097930a554f35','created' =&gt; '2020/5/18'])-&gt;assignRole('Genealogista');</v>
      </c>
    </row>
    <row r="9" spans="1:28" x14ac:dyDescent="0.25">
      <c r="A9">
        <v>16</v>
      </c>
      <c r="B9">
        <v>8</v>
      </c>
      <c r="C9" t="s">
        <v>39</v>
      </c>
      <c r="D9" t="s">
        <v>40</v>
      </c>
      <c r="E9" t="s">
        <v>18</v>
      </c>
      <c r="F9" t="s">
        <v>18</v>
      </c>
      <c r="G9" t="s">
        <v>41</v>
      </c>
      <c r="H9" t="s">
        <v>18</v>
      </c>
      <c r="I9" t="s">
        <v>18</v>
      </c>
      <c r="J9" t="s">
        <v>18</v>
      </c>
      <c r="K9" t="s">
        <v>18</v>
      </c>
      <c r="L9" t="s">
        <v>18</v>
      </c>
      <c r="O9" s="1">
        <v>43973.235798611109</v>
      </c>
      <c r="P9" t="s">
        <v>18</v>
      </c>
      <c r="Q9" t="s">
        <v>18</v>
      </c>
      <c r="R9" t="s">
        <v>146</v>
      </c>
      <c r="S9" t="s">
        <v>41</v>
      </c>
      <c r="T9" t="s">
        <v>139</v>
      </c>
      <c r="U9" t="str">
        <f t="shared" si="0"/>
        <v>'user_id' =&gt; '8',</v>
      </c>
      <c r="V9" t="str">
        <f t="shared" si="1"/>
        <v>'name' =&gt; 'Juan Hernandez',</v>
      </c>
      <c r="W9" t="str">
        <f t="shared" si="2"/>
        <v>'email' =&gt; 'genealogista5@sevarvzla.com',</v>
      </c>
      <c r="X9" t="str">
        <f t="shared" si="3"/>
        <v>'password' =&gt; 'efae0cb925cb594abf1f9113e9f7a6ae',</v>
      </c>
      <c r="Y9" t="str">
        <f t="shared" si="4"/>
        <v>'password_md5' =&gt; 'efae0cb925cb594abf1f9113e9f7a6ae',</v>
      </c>
      <c r="Z9" t="str">
        <f t="shared" si="5"/>
        <v>'created' =&gt; '2020/5/22'</v>
      </c>
      <c r="AA9" t="str">
        <f t="shared" si="6"/>
        <v>])-&gt;assignRole('Documentalista');</v>
      </c>
      <c r="AB9" t="str">
        <f t="shared" si="7"/>
        <v>User::create(['user_id' =&gt; '8','name' =&gt; 'Juan Hernandez','email' =&gt; 'genealogista5@sevarvzla.com','password' =&gt; 'efae0cb925cb594abf1f9113e9f7a6ae','password_md5' =&gt; 'efae0cb925cb594abf1f9113e9f7a6ae','created' =&gt; '2020/5/22'])-&gt;assignRole('Documentalista');</v>
      </c>
    </row>
    <row r="10" spans="1:28" x14ac:dyDescent="0.25">
      <c r="A10">
        <v>17</v>
      </c>
      <c r="B10">
        <v>9</v>
      </c>
      <c r="C10" t="s">
        <v>42</v>
      </c>
      <c r="D10" t="s">
        <v>43</v>
      </c>
      <c r="E10" t="s">
        <v>18</v>
      </c>
      <c r="F10" t="s">
        <v>18</v>
      </c>
      <c r="G10" s="2" t="s">
        <v>44</v>
      </c>
      <c r="H10" t="s">
        <v>18</v>
      </c>
      <c r="I10" t="s">
        <v>18</v>
      </c>
      <c r="J10" t="s">
        <v>18</v>
      </c>
      <c r="K10" t="s">
        <v>18</v>
      </c>
      <c r="L10" t="s">
        <v>18</v>
      </c>
      <c r="O10" s="1">
        <v>43974.175173611111</v>
      </c>
      <c r="P10" t="s">
        <v>18</v>
      </c>
      <c r="Q10" t="s">
        <v>18</v>
      </c>
      <c r="R10" s="1" t="s">
        <v>143</v>
      </c>
      <c r="S10" s="1" t="s">
        <v>44</v>
      </c>
      <c r="T10" t="s">
        <v>139</v>
      </c>
      <c r="U10" t="str">
        <f t="shared" si="0"/>
        <v>'user_id' =&gt; '9',</v>
      </c>
      <c r="V10" t="str">
        <f t="shared" si="1"/>
        <v>'name' =&gt; 'Miguel Herrera',</v>
      </c>
      <c r="W10" t="str">
        <f t="shared" si="2"/>
        <v>'email' =&gt; 'gerenciait@sefarvzla.com',</v>
      </c>
      <c r="X10" t="str">
        <f t="shared" si="3"/>
        <v>'password' =&gt; '76989e5238f359aeca43265a80e28ea9',</v>
      </c>
      <c r="Y10" t="str">
        <f t="shared" si="4"/>
        <v>'password_md5' =&gt; '76989e5238f359aeca43265a80e28ea9',</v>
      </c>
      <c r="Z10" t="str">
        <f t="shared" si="5"/>
        <v>'created' =&gt; '2020/5/23'</v>
      </c>
      <c r="AA10" t="str">
        <f t="shared" si="6"/>
        <v>])-&gt;assignRole('Administrador');</v>
      </c>
      <c r="AB10" t="str">
        <f t="shared" si="7"/>
        <v>User::create(['user_id' =&gt; '9','name' =&gt; 'Miguel Herrera','email' =&gt; 'gerenciait@sefarvzla.com','password' =&gt; '76989e5238f359aeca43265a80e28ea9','password_md5' =&gt; '76989e5238f359aeca43265a80e28ea9','created' =&gt; '2020/5/23'])-&gt;assignRole('Administrador');</v>
      </c>
    </row>
    <row r="11" spans="1:28" x14ac:dyDescent="0.25">
      <c r="A11">
        <v>18</v>
      </c>
      <c r="B11">
        <v>10</v>
      </c>
      <c r="C11" t="s">
        <v>45</v>
      </c>
      <c r="D11" t="s">
        <v>46</v>
      </c>
      <c r="E11" t="s">
        <v>18</v>
      </c>
      <c r="F11" t="s">
        <v>18</v>
      </c>
      <c r="G11" t="s">
        <v>47</v>
      </c>
      <c r="H11" t="s">
        <v>18</v>
      </c>
      <c r="I11" t="s">
        <v>18</v>
      </c>
      <c r="J11" t="s">
        <v>18</v>
      </c>
      <c r="K11" t="s">
        <v>18</v>
      </c>
      <c r="L11" t="s">
        <v>18</v>
      </c>
      <c r="O11" s="1">
        <v>43976.336157407408</v>
      </c>
      <c r="P11" t="s">
        <v>18</v>
      </c>
      <c r="Q11" t="s">
        <v>18</v>
      </c>
      <c r="R11" t="s">
        <v>146</v>
      </c>
      <c r="S11" t="s">
        <v>47</v>
      </c>
      <c r="T11" t="s">
        <v>139</v>
      </c>
      <c r="U11" t="str">
        <f t="shared" si="0"/>
        <v>'user_id' =&gt; '10',</v>
      </c>
      <c r="V11" t="str">
        <f t="shared" si="1"/>
        <v>'name' =&gt; 'Adriana Colmenares',</v>
      </c>
      <c r="W11" t="str">
        <f t="shared" si="2"/>
        <v>'email' =&gt; 'amcolmena@gmail.com',</v>
      </c>
      <c r="X11" t="str">
        <f t="shared" si="3"/>
        <v>'password' =&gt; '2f52b157e3e77a92cbe265631c5d82ed',</v>
      </c>
      <c r="Y11" t="str">
        <f t="shared" si="4"/>
        <v>'password_md5' =&gt; '2f52b157e3e77a92cbe265631c5d82ed',</v>
      </c>
      <c r="Z11" t="str">
        <f t="shared" si="5"/>
        <v>'created' =&gt; '2020/5/25'</v>
      </c>
      <c r="AA11" t="str">
        <f t="shared" si="6"/>
        <v>])-&gt;assignRole('Documentalista');</v>
      </c>
      <c r="AB11" t="str">
        <f t="shared" si="7"/>
        <v>User::create(['user_id' =&gt; '10','name' =&gt; 'Adriana Colmenares','email' =&gt; 'amcolmena@gmail.com','password' =&gt; '2f52b157e3e77a92cbe265631c5d82ed','password_md5' =&gt; '2f52b157e3e77a92cbe265631c5d82ed','created' =&gt; '2020/5/25'])-&gt;assignRole('Documentalista');</v>
      </c>
    </row>
    <row r="12" spans="1:28" x14ac:dyDescent="0.25">
      <c r="A12">
        <v>19</v>
      </c>
      <c r="B12">
        <v>11</v>
      </c>
      <c r="C12" t="s">
        <v>48</v>
      </c>
      <c r="D12" t="s">
        <v>49</v>
      </c>
      <c r="E12" t="s">
        <v>18</v>
      </c>
      <c r="F12" t="s">
        <v>18</v>
      </c>
      <c r="G12" t="s">
        <v>50</v>
      </c>
      <c r="H12" t="s">
        <v>18</v>
      </c>
      <c r="I12" t="s">
        <v>18</v>
      </c>
      <c r="J12" t="s">
        <v>18</v>
      </c>
      <c r="K12" t="s">
        <v>18</v>
      </c>
      <c r="L12" t="s">
        <v>18</v>
      </c>
      <c r="O12" s="1">
        <v>43986.381516203706</v>
      </c>
      <c r="P12" t="s">
        <v>18</v>
      </c>
      <c r="Q12" t="s">
        <v>18</v>
      </c>
      <c r="R12" s="1" t="s">
        <v>143</v>
      </c>
      <c r="S12" s="1" t="s">
        <v>50</v>
      </c>
      <c r="T12" t="s">
        <v>139</v>
      </c>
      <c r="U12" t="str">
        <f t="shared" si="0"/>
        <v>'user_id' =&gt; '11',</v>
      </c>
      <c r="V12" t="str">
        <f t="shared" si="1"/>
        <v>'name' =&gt; 'Jose Rodriguez',</v>
      </c>
      <c r="W12" t="str">
        <f t="shared" si="2"/>
        <v>'email' =&gt; 'seguridad@sefarvzla.com',</v>
      </c>
      <c r="X12" t="str">
        <f t="shared" si="3"/>
        <v>'password' =&gt; '99feb44e73c4306785d8650b0c6da8b7',</v>
      </c>
      <c r="Y12" t="str">
        <f t="shared" si="4"/>
        <v>'password_md5' =&gt; '99feb44e73c4306785d8650b0c6da8b7',</v>
      </c>
      <c r="Z12" t="str">
        <f t="shared" si="5"/>
        <v>'created' =&gt; '2020/6/4'</v>
      </c>
      <c r="AA12" t="str">
        <f t="shared" si="6"/>
        <v>])-&gt;assignRole('Administrador');</v>
      </c>
      <c r="AB12" t="str">
        <f t="shared" si="7"/>
        <v>User::create(['user_id' =&gt; '11','name' =&gt; 'Jose Rodriguez','email' =&gt; 'seguridad@sefarvzla.com','password' =&gt; '99feb44e73c4306785d8650b0c6da8b7','password_md5' =&gt; '99feb44e73c4306785d8650b0c6da8b7','created' =&gt; '2020/6/4'])-&gt;assignRole('Administrador');</v>
      </c>
    </row>
    <row r="13" spans="1:28" x14ac:dyDescent="0.25">
      <c r="A13">
        <v>20</v>
      </c>
      <c r="B13">
        <v>12</v>
      </c>
      <c r="C13" t="s">
        <v>51</v>
      </c>
      <c r="D13" t="s">
        <v>52</v>
      </c>
      <c r="E13" t="s">
        <v>18</v>
      </c>
      <c r="F13" t="s">
        <v>18</v>
      </c>
      <c r="G13" t="s">
        <v>53</v>
      </c>
      <c r="H13" t="s">
        <v>18</v>
      </c>
      <c r="I13" t="s">
        <v>18</v>
      </c>
      <c r="J13" t="s">
        <v>18</v>
      </c>
      <c r="K13" t="s">
        <v>18</v>
      </c>
      <c r="L13" t="s">
        <v>18</v>
      </c>
      <c r="O13" s="1">
        <v>43992.550173611111</v>
      </c>
      <c r="P13" t="s">
        <v>18</v>
      </c>
      <c r="Q13" t="s">
        <v>18</v>
      </c>
      <c r="R13" t="s">
        <v>146</v>
      </c>
      <c r="S13" t="s">
        <v>53</v>
      </c>
      <c r="T13" t="s">
        <v>139</v>
      </c>
      <c r="U13" t="str">
        <f t="shared" si="0"/>
        <v>'user_id' =&gt; '12',</v>
      </c>
      <c r="V13" t="str">
        <f t="shared" si="1"/>
        <v>'name' =&gt; 'Ivanna Materan',</v>
      </c>
      <c r="W13" t="str">
        <f t="shared" si="2"/>
        <v>'email' =&gt; 'Ivannawmg.18@gmail.com',</v>
      </c>
      <c r="X13" t="str">
        <f t="shared" si="3"/>
        <v>'password' =&gt; 'fd30012870c03ddc8bc6ac287d58d50d',</v>
      </c>
      <c r="Y13" t="str">
        <f t="shared" si="4"/>
        <v>'password_md5' =&gt; 'fd30012870c03ddc8bc6ac287d58d50d',</v>
      </c>
      <c r="Z13" t="str">
        <f t="shared" si="5"/>
        <v>'created' =&gt; '2020/6/10'</v>
      </c>
      <c r="AA13" t="str">
        <f t="shared" si="6"/>
        <v>])-&gt;assignRole('Documentalista');</v>
      </c>
      <c r="AB13" t="str">
        <f t="shared" si="7"/>
        <v>User::create(['user_id' =&gt; '12','name' =&gt; 'Ivanna Materan','email' =&gt; 'Ivannawmg.18@gmail.com','password' =&gt; 'fd30012870c03ddc8bc6ac287d58d50d','password_md5' =&gt; 'fd30012870c03ddc8bc6ac287d58d50d','created' =&gt; '2020/6/10'])-&gt;assignRole('Documentalista');</v>
      </c>
    </row>
    <row r="14" spans="1:28" x14ac:dyDescent="0.25">
      <c r="A14">
        <v>21</v>
      </c>
      <c r="B14">
        <v>13</v>
      </c>
      <c r="C14" t="s">
        <v>54</v>
      </c>
      <c r="D14" t="s">
        <v>55</v>
      </c>
      <c r="E14" t="s">
        <v>18</v>
      </c>
      <c r="F14" t="s">
        <v>18</v>
      </c>
      <c r="G14" t="s">
        <v>56</v>
      </c>
      <c r="H14" t="s">
        <v>18</v>
      </c>
      <c r="I14" t="s">
        <v>18</v>
      </c>
      <c r="J14" t="s">
        <v>18</v>
      </c>
      <c r="K14" t="s">
        <v>18</v>
      </c>
      <c r="L14" t="s">
        <v>18</v>
      </c>
      <c r="O14" s="1">
        <v>43999.372893518521</v>
      </c>
      <c r="P14" t="s">
        <v>18</v>
      </c>
      <c r="Q14" t="s">
        <v>18</v>
      </c>
      <c r="R14" t="s">
        <v>145</v>
      </c>
      <c r="S14" t="s">
        <v>56</v>
      </c>
      <c r="T14" t="s">
        <v>139</v>
      </c>
      <c r="U14" t="str">
        <f t="shared" si="0"/>
        <v>'user_id' =&gt; '13',</v>
      </c>
      <c r="V14" t="str">
        <f t="shared" si="1"/>
        <v>'name' =&gt; 'Luz Armenta',</v>
      </c>
      <c r="W14" t="str">
        <f t="shared" si="2"/>
        <v>'email' =&gt; 'larmenta@sefarvzla.com',</v>
      </c>
      <c r="X14" t="str">
        <f t="shared" si="3"/>
        <v>'password' =&gt; 'e39097691f600e829ef3de7095e36737',</v>
      </c>
      <c r="Y14" t="str">
        <f t="shared" si="4"/>
        <v>'password_md5' =&gt; 'e39097691f600e829ef3de7095e36737',</v>
      </c>
      <c r="Z14" t="str">
        <f t="shared" si="5"/>
        <v>'created' =&gt; '2020/6/17'</v>
      </c>
      <c r="AA14" t="str">
        <f t="shared" si="6"/>
        <v>])-&gt;assignRole('Produccion');</v>
      </c>
      <c r="AB14" t="str">
        <f t="shared" si="7"/>
        <v>User::create(['user_id' =&gt; '13','name' =&gt; 'Luz Armenta','email' =&gt; 'larmenta@sefarvzla.com','password' =&gt; 'e39097691f600e829ef3de7095e36737','password_md5' =&gt; 'e39097691f600e829ef3de7095e36737','created' =&gt; '2020/6/17'])-&gt;assignRole('Produccion');</v>
      </c>
    </row>
    <row r="15" spans="1:28" x14ac:dyDescent="0.25">
      <c r="A15">
        <v>22</v>
      </c>
      <c r="B15">
        <v>14</v>
      </c>
      <c r="C15" t="s">
        <v>57</v>
      </c>
      <c r="D15" t="s">
        <v>58</v>
      </c>
      <c r="E15" t="s">
        <v>18</v>
      </c>
      <c r="F15" t="s">
        <v>18</v>
      </c>
      <c r="G15" t="s">
        <v>59</v>
      </c>
      <c r="H15" t="s">
        <v>18</v>
      </c>
      <c r="I15" t="s">
        <v>18</v>
      </c>
      <c r="J15" t="s">
        <v>18</v>
      </c>
      <c r="K15" t="s">
        <v>18</v>
      </c>
      <c r="L15" t="s">
        <v>18</v>
      </c>
      <c r="O15" s="1">
        <v>44004.378252314818</v>
      </c>
      <c r="P15" t="s">
        <v>18</v>
      </c>
      <c r="Q15" t="s">
        <v>18</v>
      </c>
      <c r="R15" t="s">
        <v>146</v>
      </c>
      <c r="S15" t="s">
        <v>59</v>
      </c>
      <c r="T15" t="s">
        <v>139</v>
      </c>
      <c r="U15" t="str">
        <f t="shared" si="0"/>
        <v>'user_id' =&gt; '14',</v>
      </c>
      <c r="V15" t="str">
        <f t="shared" si="1"/>
        <v>'name' =&gt; 'Daphne Rojas',</v>
      </c>
      <c r="W15" t="str">
        <f t="shared" si="2"/>
        <v>'email' =&gt; 'drojasefar@gmail.com',</v>
      </c>
      <c r="X15" t="str">
        <f t="shared" si="3"/>
        <v>'password' =&gt; 'b65f295a165b38ea8c4168444bcab797',</v>
      </c>
      <c r="Y15" t="str">
        <f t="shared" si="4"/>
        <v>'password_md5' =&gt; 'b65f295a165b38ea8c4168444bcab797',</v>
      </c>
      <c r="Z15" t="str">
        <f t="shared" si="5"/>
        <v>'created' =&gt; '2020/6/22'</v>
      </c>
      <c r="AA15" t="str">
        <f t="shared" si="6"/>
        <v>])-&gt;assignRole('Documentalista');</v>
      </c>
      <c r="AB15" t="str">
        <f t="shared" si="7"/>
        <v>User::create(['user_id' =&gt; '14','name' =&gt; 'Daphne Rojas','email' =&gt; 'drojasefar@gmail.com','password' =&gt; 'b65f295a165b38ea8c4168444bcab797','password_md5' =&gt; 'b65f295a165b38ea8c4168444bcab797','created' =&gt; '2020/6/22'])-&gt;assignRole('Documentalista');</v>
      </c>
    </row>
    <row r="16" spans="1:28" x14ac:dyDescent="0.25">
      <c r="A16">
        <v>24</v>
      </c>
      <c r="B16">
        <v>15</v>
      </c>
      <c r="C16" t="s">
        <v>60</v>
      </c>
      <c r="D16" t="s">
        <v>61</v>
      </c>
      <c r="E16" t="s">
        <v>18</v>
      </c>
      <c r="F16" t="s">
        <v>18</v>
      </c>
      <c r="G16" t="s">
        <v>62</v>
      </c>
      <c r="H16" t="s">
        <v>18</v>
      </c>
      <c r="I16" t="s">
        <v>18</v>
      </c>
      <c r="J16" t="s">
        <v>18</v>
      </c>
      <c r="K16" t="s">
        <v>18</v>
      </c>
      <c r="L16" t="s">
        <v>18</v>
      </c>
      <c r="O16" s="1">
        <v>44025.23332175926</v>
      </c>
      <c r="P16" t="s">
        <v>18</v>
      </c>
      <c r="Q16" t="s">
        <v>18</v>
      </c>
      <c r="R16" t="s">
        <v>144</v>
      </c>
      <c r="S16" t="s">
        <v>62</v>
      </c>
      <c r="T16" t="s">
        <v>139</v>
      </c>
      <c r="U16" t="str">
        <f t="shared" si="0"/>
        <v>'user_id' =&gt; '15',</v>
      </c>
      <c r="V16" t="str">
        <f t="shared" si="1"/>
        <v>'name' =&gt; 'Genesis Gonzalez',</v>
      </c>
      <c r="W16" t="str">
        <f t="shared" si="2"/>
        <v>'email' =&gt; 'ggonzalez@sefarvzla.com',</v>
      </c>
      <c r="X16" t="str">
        <f t="shared" si="3"/>
        <v>'password' =&gt; '552ed86ccdccfecb19af2783182ebc1f',</v>
      </c>
      <c r="Y16" t="str">
        <f t="shared" si="4"/>
        <v>'password_md5' =&gt; '552ed86ccdccfecb19af2783182ebc1f',</v>
      </c>
      <c r="Z16" t="str">
        <f t="shared" si="5"/>
        <v>'created' =&gt; '2020/7/13'</v>
      </c>
      <c r="AA16" t="str">
        <f t="shared" si="6"/>
        <v>])-&gt;assignRole('Genealogista');</v>
      </c>
      <c r="AB16" t="str">
        <f t="shared" si="7"/>
        <v>User::create(['user_id' =&gt; '15','name' =&gt; 'Genesis Gonzalez','email' =&gt; 'ggonzalez@sefarvzla.com','password' =&gt; '552ed86ccdccfecb19af2783182ebc1f','password_md5' =&gt; '552ed86ccdccfecb19af2783182ebc1f','created' =&gt; '2020/7/13'])-&gt;assignRole('Genealogista');</v>
      </c>
    </row>
    <row r="17" spans="1:28" x14ac:dyDescent="0.25">
      <c r="A17">
        <v>25</v>
      </c>
      <c r="B17">
        <v>16</v>
      </c>
      <c r="C17" t="s">
        <v>63</v>
      </c>
      <c r="D17" t="s">
        <v>64</v>
      </c>
      <c r="E17" t="s">
        <v>18</v>
      </c>
      <c r="F17" t="s">
        <v>18</v>
      </c>
      <c r="G17" t="s">
        <v>65</v>
      </c>
      <c r="H17" t="s">
        <v>18</v>
      </c>
      <c r="I17" t="s">
        <v>18</v>
      </c>
      <c r="J17" t="s">
        <v>18</v>
      </c>
      <c r="K17" t="s">
        <v>18</v>
      </c>
      <c r="L17" t="s">
        <v>18</v>
      </c>
      <c r="O17" s="1">
        <v>44027.313379629632</v>
      </c>
      <c r="P17" t="s">
        <v>18</v>
      </c>
      <c r="Q17" t="s">
        <v>18</v>
      </c>
      <c r="R17" t="s">
        <v>146</v>
      </c>
      <c r="S17" t="s">
        <v>65</v>
      </c>
      <c r="T17" t="s">
        <v>139</v>
      </c>
      <c r="U17" t="str">
        <f t="shared" si="0"/>
        <v>'user_id' =&gt; '16',</v>
      </c>
      <c r="V17" t="str">
        <f t="shared" si="1"/>
        <v>'name' =&gt; 'Kelly Alvarado',</v>
      </c>
      <c r="W17" t="str">
        <f t="shared" si="2"/>
        <v>'email' =&gt; 'kelly.alvarado@sefarvzla.com',</v>
      </c>
      <c r="X17" t="str">
        <f t="shared" si="3"/>
        <v>'password' =&gt; '1497d0e8adcc86c591ab1cc8312d13b3',</v>
      </c>
      <c r="Y17" t="str">
        <f t="shared" si="4"/>
        <v>'password_md5' =&gt; '1497d0e8adcc86c591ab1cc8312d13b3',</v>
      </c>
      <c r="Z17" t="str">
        <f t="shared" si="5"/>
        <v>'created' =&gt; '2020/7/15'</v>
      </c>
      <c r="AA17" t="str">
        <f t="shared" si="6"/>
        <v>])-&gt;assignRole('Documentalista');</v>
      </c>
      <c r="AB17" t="str">
        <f t="shared" si="7"/>
        <v>User::create(['user_id' =&gt; '16','name' =&gt; 'Kelly Alvarado','email' =&gt; 'kelly.alvarado@sefarvzla.com','password' =&gt; '1497d0e8adcc86c591ab1cc8312d13b3','password_md5' =&gt; '1497d0e8adcc86c591ab1cc8312d13b3','created' =&gt; '2020/7/15'])-&gt;assignRole('Documentalista');</v>
      </c>
    </row>
    <row r="18" spans="1:28" x14ac:dyDescent="0.25">
      <c r="A18">
        <v>27</v>
      </c>
      <c r="B18">
        <v>17</v>
      </c>
      <c r="C18" t="s">
        <v>66</v>
      </c>
      <c r="D18" t="s">
        <v>67</v>
      </c>
      <c r="E18" t="s">
        <v>18</v>
      </c>
      <c r="F18" t="s">
        <v>18</v>
      </c>
      <c r="G18" t="s">
        <v>68</v>
      </c>
      <c r="H18" t="s">
        <v>18</v>
      </c>
      <c r="I18" t="s">
        <v>18</v>
      </c>
      <c r="J18" t="s">
        <v>18</v>
      </c>
      <c r="K18" t="s">
        <v>18</v>
      </c>
      <c r="L18" t="s">
        <v>18</v>
      </c>
      <c r="O18" s="1">
        <v>44040.062928240739</v>
      </c>
      <c r="P18" t="s">
        <v>18</v>
      </c>
      <c r="Q18" t="s">
        <v>18</v>
      </c>
      <c r="R18" t="s">
        <v>146</v>
      </c>
      <c r="S18" t="s">
        <v>68</v>
      </c>
      <c r="T18" t="s">
        <v>139</v>
      </c>
      <c r="U18" t="str">
        <f t="shared" si="0"/>
        <v>'user_id' =&gt; '17',</v>
      </c>
      <c r="V18" t="str">
        <f t="shared" si="1"/>
        <v>'name' =&gt; 'Juan Uzcategui',</v>
      </c>
      <c r="W18" t="str">
        <f t="shared" si="2"/>
        <v>'email' =&gt; 'admin@sefarvzla.com',</v>
      </c>
      <c r="X18" t="str">
        <f t="shared" si="3"/>
        <v>'password' =&gt; '46dfb1fd21d4e16401260f54d2b6a88a',</v>
      </c>
      <c r="Y18" t="str">
        <f t="shared" si="4"/>
        <v>'password_md5' =&gt; '46dfb1fd21d4e16401260f54d2b6a88a',</v>
      </c>
      <c r="Z18" t="str">
        <f t="shared" si="5"/>
        <v>'created' =&gt; '2020/7/28'</v>
      </c>
      <c r="AA18" t="str">
        <f t="shared" si="6"/>
        <v>])-&gt;assignRole('Documentalista');</v>
      </c>
      <c r="AB18" t="str">
        <f t="shared" si="7"/>
        <v>User::create(['user_id' =&gt; '17','name' =&gt; 'Juan Uzcategui','email' =&gt; 'admin@sefarvzla.com','password' =&gt; '46dfb1fd21d4e16401260f54d2b6a88a','password_md5' =&gt; '46dfb1fd21d4e16401260f54d2b6a88a','created' =&gt; '2020/7/28'])-&gt;assignRole('Documentalista');</v>
      </c>
    </row>
    <row r="19" spans="1:28" x14ac:dyDescent="0.25">
      <c r="A19">
        <v>33</v>
      </c>
      <c r="B19">
        <v>18</v>
      </c>
      <c r="C19" t="s">
        <v>69</v>
      </c>
      <c r="D19" t="s">
        <v>70</v>
      </c>
      <c r="E19" t="s">
        <v>18</v>
      </c>
      <c r="F19" t="s">
        <v>18</v>
      </c>
      <c r="G19" t="s">
        <v>23</v>
      </c>
      <c r="H19" t="s">
        <v>18</v>
      </c>
      <c r="I19" t="s">
        <v>18</v>
      </c>
      <c r="J19" t="s">
        <v>18</v>
      </c>
      <c r="K19" t="s">
        <v>18</v>
      </c>
      <c r="L19" t="s">
        <v>18</v>
      </c>
      <c r="O19" s="1">
        <v>44075.582152777781</v>
      </c>
      <c r="P19" t="s">
        <v>18</v>
      </c>
      <c r="Q19" t="s">
        <v>18</v>
      </c>
      <c r="R19" t="s">
        <v>144</v>
      </c>
      <c r="S19" t="s">
        <v>23</v>
      </c>
      <c r="T19" t="s">
        <v>139</v>
      </c>
      <c r="U19" t="str">
        <f t="shared" si="0"/>
        <v>'user_id' =&gt; '18',</v>
      </c>
      <c r="V19" t="str">
        <f t="shared" si="1"/>
        <v>'name' =&gt; 'Jose Romero',</v>
      </c>
      <c r="W19" t="str">
        <f t="shared" si="2"/>
        <v>'email' =&gt; 'genealogista.romero@sefarvzla.com',</v>
      </c>
      <c r="X19" t="str">
        <f t="shared" si="3"/>
        <v>'password' =&gt; 'b82aa3b51060c437c66ddb3d225e7aed',</v>
      </c>
      <c r="Y19" t="str">
        <f t="shared" si="4"/>
        <v>'password_md5' =&gt; 'b82aa3b51060c437c66ddb3d225e7aed',</v>
      </c>
      <c r="Z19" t="str">
        <f t="shared" si="5"/>
        <v>'created' =&gt; '2020/9/1'</v>
      </c>
      <c r="AA19" t="str">
        <f t="shared" si="6"/>
        <v>])-&gt;assignRole('Genealogista');</v>
      </c>
      <c r="AB19" t="str">
        <f t="shared" si="7"/>
        <v>User::create(['user_id' =&gt; '18','name' =&gt; 'Jose Romero','email' =&gt; 'genealogista.romero@sefarvzla.com','password' =&gt; 'b82aa3b51060c437c66ddb3d225e7aed','password_md5' =&gt; 'b82aa3b51060c437c66ddb3d225e7aed','created' =&gt; '2020/9/1'])-&gt;assignRole('Genealogista');</v>
      </c>
    </row>
    <row r="20" spans="1:28" x14ac:dyDescent="0.25">
      <c r="A20">
        <v>34</v>
      </c>
      <c r="B20">
        <v>19</v>
      </c>
      <c r="C20" t="s">
        <v>42</v>
      </c>
      <c r="D20" t="s">
        <v>71</v>
      </c>
      <c r="E20" t="s">
        <v>18</v>
      </c>
      <c r="F20" t="s">
        <v>18</v>
      </c>
      <c r="G20" t="s">
        <v>23</v>
      </c>
      <c r="H20" t="s">
        <v>18</v>
      </c>
      <c r="I20" t="s">
        <v>18</v>
      </c>
      <c r="J20" t="s">
        <v>18</v>
      </c>
      <c r="K20" t="s">
        <v>18</v>
      </c>
      <c r="L20" t="s">
        <v>18</v>
      </c>
      <c r="O20" s="1">
        <v>44075.582152777781</v>
      </c>
      <c r="P20" t="s">
        <v>18</v>
      </c>
      <c r="Q20" t="s">
        <v>18</v>
      </c>
      <c r="R20" s="1" t="s">
        <v>143</v>
      </c>
      <c r="S20" s="1" t="s">
        <v>23</v>
      </c>
      <c r="T20" t="s">
        <v>139</v>
      </c>
      <c r="U20" t="str">
        <f t="shared" si="0"/>
        <v>'user_id' =&gt; '19',</v>
      </c>
      <c r="V20" t="str">
        <f t="shared" si="1"/>
        <v>'name' =&gt; 'Miguel Herrera',</v>
      </c>
      <c r="W20" t="str">
        <f t="shared" si="2"/>
        <v>'email' =&gt; 'gerenciait@sefaruniversal.com',</v>
      </c>
      <c r="X20" t="str">
        <f t="shared" si="3"/>
        <v>'password' =&gt; 'b82aa3b51060c437c66ddb3d225e7aed',</v>
      </c>
      <c r="Y20" t="str">
        <f t="shared" si="4"/>
        <v>'password_md5' =&gt; 'b82aa3b51060c437c66ddb3d225e7aed',</v>
      </c>
      <c r="Z20" t="str">
        <f t="shared" si="5"/>
        <v>'created' =&gt; '2020/9/1'</v>
      </c>
      <c r="AA20" t="str">
        <f t="shared" si="6"/>
        <v>])-&gt;assignRole('Administrador');</v>
      </c>
      <c r="AB20" t="str">
        <f t="shared" si="7"/>
        <v>User::create(['user_id' =&gt; '19','name' =&gt; 'Miguel Herrera','email' =&gt; 'gerenciait@sefaruniversal.com','password' =&gt; 'b82aa3b51060c437c66ddb3d225e7aed','password_md5' =&gt; 'b82aa3b51060c437c66ddb3d225e7aed','created' =&gt; '2020/9/1'])-&gt;assignRole('Administrador');</v>
      </c>
    </row>
    <row r="21" spans="1:28" x14ac:dyDescent="0.25">
      <c r="A21">
        <v>35</v>
      </c>
      <c r="B21">
        <v>20</v>
      </c>
      <c r="C21" t="s">
        <v>72</v>
      </c>
      <c r="D21" t="s">
        <v>73</v>
      </c>
      <c r="E21" t="s">
        <v>18</v>
      </c>
      <c r="F21" t="s">
        <v>18</v>
      </c>
      <c r="G21" t="s">
        <v>23</v>
      </c>
      <c r="H21" t="s">
        <v>18</v>
      </c>
      <c r="I21" t="s">
        <v>18</v>
      </c>
      <c r="J21" t="s">
        <v>18</v>
      </c>
      <c r="K21" t="s">
        <v>18</v>
      </c>
      <c r="L21" t="s">
        <v>18</v>
      </c>
      <c r="O21" s="1">
        <v>44081.582152777781</v>
      </c>
      <c r="P21" t="s">
        <v>18</v>
      </c>
      <c r="Q21" t="s">
        <v>18</v>
      </c>
      <c r="R21" t="s">
        <v>144</v>
      </c>
      <c r="S21" t="s">
        <v>23</v>
      </c>
      <c r="T21" t="s">
        <v>139</v>
      </c>
      <c r="U21" t="str">
        <f t="shared" si="0"/>
        <v>'user_id' =&gt; '20',</v>
      </c>
      <c r="V21" t="str">
        <f t="shared" si="1"/>
        <v>'name' =&gt; 'Marco Pulgar',</v>
      </c>
      <c r="W21" t="str">
        <f t="shared" si="2"/>
        <v>'email' =&gt; 'marco.pulgar@sefarvzla.com',</v>
      </c>
      <c r="X21" t="str">
        <f t="shared" si="3"/>
        <v>'password' =&gt; 'b82aa3b51060c437c66ddb3d225e7aed',</v>
      </c>
      <c r="Y21" t="str">
        <f t="shared" si="4"/>
        <v>'password_md5' =&gt; 'b82aa3b51060c437c66ddb3d225e7aed',</v>
      </c>
      <c r="Z21" t="str">
        <f t="shared" si="5"/>
        <v>'created' =&gt; '2020/9/7'</v>
      </c>
      <c r="AA21" t="str">
        <f t="shared" si="6"/>
        <v>])-&gt;assignRole('Genealogista');</v>
      </c>
      <c r="AB21" t="str">
        <f t="shared" si="7"/>
        <v>User::create(['user_id' =&gt; '20','name' =&gt; 'Marco Pulgar','email' =&gt; 'marco.pulgar@sefarvzla.com','password' =&gt; 'b82aa3b51060c437c66ddb3d225e7aed','password_md5' =&gt; 'b82aa3b51060c437c66ddb3d225e7aed','created' =&gt; '2020/9/7'])-&gt;assignRole('Genealogista');</v>
      </c>
    </row>
    <row r="22" spans="1:28" x14ac:dyDescent="0.25">
      <c r="A22">
        <v>36</v>
      </c>
      <c r="B22">
        <v>21</v>
      </c>
      <c r="C22" t="s">
        <v>30</v>
      </c>
      <c r="D22" t="s">
        <v>74</v>
      </c>
      <c r="E22" t="s">
        <v>18</v>
      </c>
      <c r="F22" t="s">
        <v>18</v>
      </c>
      <c r="G22" t="s">
        <v>75</v>
      </c>
      <c r="H22" t="s">
        <v>18</v>
      </c>
      <c r="I22" t="s">
        <v>18</v>
      </c>
      <c r="J22" t="s">
        <v>18</v>
      </c>
      <c r="K22" t="s">
        <v>18</v>
      </c>
      <c r="L22" t="s">
        <v>18</v>
      </c>
      <c r="O22" s="1">
        <v>44089.582152777781</v>
      </c>
      <c r="P22" t="s">
        <v>18</v>
      </c>
      <c r="Q22" t="s">
        <v>18</v>
      </c>
      <c r="R22" t="s">
        <v>144</v>
      </c>
      <c r="S22" t="s">
        <v>75</v>
      </c>
      <c r="T22" t="s">
        <v>139</v>
      </c>
      <c r="U22" t="str">
        <f t="shared" si="0"/>
        <v>'user_id' =&gt; '21',</v>
      </c>
      <c r="V22" t="str">
        <f t="shared" si="1"/>
        <v>'name' =&gt; 'Juan Rondon',</v>
      </c>
      <c r="W22" t="str">
        <f t="shared" si="2"/>
        <v>'email' =&gt; 'admin.ventas@sefarvzla.com',</v>
      </c>
      <c r="X22" t="str">
        <f t="shared" si="3"/>
        <v>'password' =&gt; 'd49e0a7d5c6b70736040bd53e98ad9f5',</v>
      </c>
      <c r="Y22" t="str">
        <f t="shared" si="4"/>
        <v>'password_md5' =&gt; 'd49e0a7d5c6b70736040bd53e98ad9f5',</v>
      </c>
      <c r="Z22" t="str">
        <f t="shared" si="5"/>
        <v>'created' =&gt; '2020/9/15'</v>
      </c>
      <c r="AA22" t="str">
        <f t="shared" si="6"/>
        <v>])-&gt;assignRole('Genealogista');</v>
      </c>
      <c r="AB22" t="str">
        <f t="shared" si="7"/>
        <v>User::create(['user_id' =&gt; '21','name' =&gt; 'Juan Rondon','email' =&gt; 'admin.ventas@sefarvzla.com','password' =&gt; 'd49e0a7d5c6b70736040bd53e98ad9f5','password_md5' =&gt; 'd49e0a7d5c6b70736040bd53e98ad9f5','created' =&gt; '2020/9/15'])-&gt;assignRole('Genealogista');</v>
      </c>
    </row>
    <row r="23" spans="1:28" x14ac:dyDescent="0.25">
      <c r="A23">
        <v>37</v>
      </c>
      <c r="B23">
        <v>22</v>
      </c>
      <c r="C23" t="s">
        <v>76</v>
      </c>
      <c r="D23" t="s">
        <v>77</v>
      </c>
      <c r="E23" t="s">
        <v>18</v>
      </c>
      <c r="F23" t="s">
        <v>18</v>
      </c>
      <c r="G23" t="s">
        <v>23</v>
      </c>
      <c r="H23" t="s">
        <v>18</v>
      </c>
      <c r="I23" t="s">
        <v>18</v>
      </c>
      <c r="J23" t="s">
        <v>18</v>
      </c>
      <c r="K23" t="s">
        <v>18</v>
      </c>
      <c r="L23" t="s">
        <v>18</v>
      </c>
      <c r="O23" s="1">
        <v>44095.582152777781</v>
      </c>
      <c r="P23" t="s">
        <v>18</v>
      </c>
      <c r="Q23" t="s">
        <v>18</v>
      </c>
      <c r="R23" t="s">
        <v>144</v>
      </c>
      <c r="S23" t="s">
        <v>23</v>
      </c>
      <c r="T23" t="s">
        <v>139</v>
      </c>
      <c r="U23" t="str">
        <f t="shared" si="0"/>
        <v>'user_id' =&gt; '22',</v>
      </c>
      <c r="V23" t="str">
        <f t="shared" si="1"/>
        <v>'name' =&gt; 'Crisanto Bello',</v>
      </c>
      <c r="W23" t="str">
        <f t="shared" si="2"/>
        <v>'email' =&gt; 'crisantoantonio@gmail.com',</v>
      </c>
      <c r="X23" t="str">
        <f t="shared" si="3"/>
        <v>'password' =&gt; 'b82aa3b51060c437c66ddb3d225e7aed',</v>
      </c>
      <c r="Y23" t="str">
        <f t="shared" si="4"/>
        <v>'password_md5' =&gt; 'b82aa3b51060c437c66ddb3d225e7aed',</v>
      </c>
      <c r="Z23" t="str">
        <f t="shared" si="5"/>
        <v>'created' =&gt; '2020/9/21'</v>
      </c>
      <c r="AA23" t="str">
        <f t="shared" si="6"/>
        <v>])-&gt;assignRole('Genealogista');</v>
      </c>
      <c r="AB23" t="str">
        <f t="shared" si="7"/>
        <v>User::create(['user_id' =&gt; '22','name' =&gt; 'Crisanto Bello','email' =&gt; 'crisantoantonio@gmail.com','password' =&gt; 'b82aa3b51060c437c66ddb3d225e7aed','password_md5' =&gt; 'b82aa3b51060c437c66ddb3d225e7aed','created' =&gt; '2020/9/21'])-&gt;assignRole('Genealogista');</v>
      </c>
    </row>
    <row r="24" spans="1:28" x14ac:dyDescent="0.25">
      <c r="A24">
        <v>38</v>
      </c>
      <c r="B24">
        <v>23</v>
      </c>
      <c r="C24" t="s">
        <v>78</v>
      </c>
      <c r="D24" t="s">
        <v>79</v>
      </c>
      <c r="E24" t="s">
        <v>18</v>
      </c>
      <c r="F24" t="s">
        <v>18</v>
      </c>
      <c r="G24" t="s">
        <v>23</v>
      </c>
      <c r="H24" t="s">
        <v>18</v>
      </c>
      <c r="I24" t="s">
        <v>18</v>
      </c>
      <c r="J24" t="s">
        <v>18</v>
      </c>
      <c r="K24" t="s">
        <v>18</v>
      </c>
      <c r="L24" t="s">
        <v>18</v>
      </c>
      <c r="O24" s="1">
        <v>44096.582152777781</v>
      </c>
      <c r="P24" t="s">
        <v>18</v>
      </c>
      <c r="Q24" t="s">
        <v>18</v>
      </c>
      <c r="R24" t="s">
        <v>146</v>
      </c>
      <c r="S24" t="s">
        <v>23</v>
      </c>
      <c r="T24" t="s">
        <v>139</v>
      </c>
      <c r="U24" t="str">
        <f t="shared" si="0"/>
        <v>'user_id' =&gt; '23',</v>
      </c>
      <c r="V24" t="str">
        <f t="shared" si="1"/>
        <v>'name' =&gt; 'Jose Perez',</v>
      </c>
      <c r="W24" t="str">
        <f t="shared" si="2"/>
        <v>'email' =&gt; 'josealejandro.perez@sefarvzla.com',</v>
      </c>
      <c r="X24" t="str">
        <f t="shared" si="3"/>
        <v>'password' =&gt; 'b82aa3b51060c437c66ddb3d225e7aed',</v>
      </c>
      <c r="Y24" t="str">
        <f t="shared" si="4"/>
        <v>'password_md5' =&gt; 'b82aa3b51060c437c66ddb3d225e7aed',</v>
      </c>
      <c r="Z24" t="str">
        <f t="shared" si="5"/>
        <v>'created' =&gt; '2020/9/22'</v>
      </c>
      <c r="AA24" t="str">
        <f t="shared" si="6"/>
        <v>])-&gt;assignRole('Documentalista');</v>
      </c>
      <c r="AB24" t="str">
        <f t="shared" si="7"/>
        <v>User::create(['user_id' =&gt; '23','name' =&gt; 'Jose Perez','email' =&gt; 'josealejandro.perez@sefarvzla.com','password' =&gt; 'b82aa3b51060c437c66ddb3d225e7aed','password_md5' =&gt; 'b82aa3b51060c437c66ddb3d225e7aed','created' =&gt; '2020/9/22'])-&gt;assignRole('Documentalista');</v>
      </c>
    </row>
    <row r="25" spans="1:28" x14ac:dyDescent="0.25">
      <c r="A25">
        <v>39</v>
      </c>
      <c r="B25">
        <v>24</v>
      </c>
      <c r="C25" t="s">
        <v>80</v>
      </c>
      <c r="D25" t="s">
        <v>81</v>
      </c>
      <c r="E25" t="s">
        <v>18</v>
      </c>
      <c r="F25" t="s">
        <v>18</v>
      </c>
      <c r="G25" t="s">
        <v>23</v>
      </c>
      <c r="H25" t="s">
        <v>18</v>
      </c>
      <c r="I25" t="s">
        <v>18</v>
      </c>
      <c r="J25" t="s">
        <v>18</v>
      </c>
      <c r="K25" t="s">
        <v>18</v>
      </c>
      <c r="L25" t="s">
        <v>18</v>
      </c>
      <c r="O25" s="1">
        <v>44096.582152777781</v>
      </c>
      <c r="P25" t="s">
        <v>18</v>
      </c>
      <c r="Q25" t="s">
        <v>18</v>
      </c>
      <c r="R25" t="s">
        <v>145</v>
      </c>
      <c r="S25" t="s">
        <v>23</v>
      </c>
      <c r="T25" t="s">
        <v>139</v>
      </c>
      <c r="U25" t="str">
        <f t="shared" si="0"/>
        <v>'user_id' =&gt; '24',</v>
      </c>
      <c r="V25" t="str">
        <f t="shared" si="1"/>
        <v>'name' =&gt; 'Mayleth Reales',</v>
      </c>
      <c r="W25" t="str">
        <f t="shared" si="2"/>
        <v>'email' =&gt; 'asistentedeproduccion@sefarvzla.com',</v>
      </c>
      <c r="X25" t="str">
        <f t="shared" si="3"/>
        <v>'password' =&gt; 'b82aa3b51060c437c66ddb3d225e7aed',</v>
      </c>
      <c r="Y25" t="str">
        <f t="shared" si="4"/>
        <v>'password_md5' =&gt; 'b82aa3b51060c437c66ddb3d225e7aed',</v>
      </c>
      <c r="Z25" t="str">
        <f t="shared" si="5"/>
        <v>'created' =&gt; '2020/9/22'</v>
      </c>
      <c r="AA25" t="str">
        <f t="shared" si="6"/>
        <v>])-&gt;assignRole('Produccion');</v>
      </c>
      <c r="AB25" t="str">
        <f t="shared" si="7"/>
        <v>User::create(['user_id' =&gt; '24','name' =&gt; 'Mayleth Reales','email' =&gt; 'asistentedeproduccion@sefarvzla.com','password' =&gt; 'b82aa3b51060c437c66ddb3d225e7aed','password_md5' =&gt; 'b82aa3b51060c437c66ddb3d225e7aed','created' =&gt; '2020/9/22'])-&gt;assignRole('Produccion');</v>
      </c>
    </row>
    <row r="26" spans="1:28" x14ac:dyDescent="0.25">
      <c r="A26">
        <v>43</v>
      </c>
      <c r="B26">
        <v>25</v>
      </c>
      <c r="C26" t="s">
        <v>82</v>
      </c>
      <c r="D26" t="s">
        <v>83</v>
      </c>
      <c r="E26" t="s">
        <v>18</v>
      </c>
      <c r="F26" t="s">
        <v>18</v>
      </c>
      <c r="G26" s="2" t="s">
        <v>84</v>
      </c>
      <c r="H26" t="s">
        <v>18</v>
      </c>
      <c r="I26" t="s">
        <v>18</v>
      </c>
      <c r="J26" t="s">
        <v>18</v>
      </c>
      <c r="K26" t="s">
        <v>18</v>
      </c>
      <c r="L26" t="s">
        <v>18</v>
      </c>
      <c r="O26" s="1">
        <v>44103.582152777781</v>
      </c>
      <c r="P26" t="s">
        <v>18</v>
      </c>
      <c r="Q26" t="s">
        <v>18</v>
      </c>
      <c r="R26" t="s">
        <v>146</v>
      </c>
      <c r="S26" t="s">
        <v>84</v>
      </c>
      <c r="T26" t="s">
        <v>139</v>
      </c>
      <c r="U26" t="str">
        <f t="shared" si="0"/>
        <v>'user_id' =&gt; '25',</v>
      </c>
      <c r="V26" t="str">
        <f t="shared" si="1"/>
        <v>'name' =&gt; 'Maria Mucino',</v>
      </c>
      <c r="W26" t="str">
        <f t="shared" si="2"/>
        <v>'email' =&gt; 'mmucino@sefarvzla.com',</v>
      </c>
      <c r="X26" t="str">
        <f t="shared" si="3"/>
        <v>'password' =&gt; '6e4383788a682d6f0c2c41f5833889bc',</v>
      </c>
      <c r="Y26" t="str">
        <f t="shared" si="4"/>
        <v>'password_md5' =&gt; '6e4383788a682d6f0c2c41f5833889bc',</v>
      </c>
      <c r="Z26" t="str">
        <f t="shared" si="5"/>
        <v>'created' =&gt; '2020/9/29'</v>
      </c>
      <c r="AA26" t="str">
        <f t="shared" si="6"/>
        <v>])-&gt;assignRole('Documentalista');</v>
      </c>
      <c r="AB26" t="str">
        <f t="shared" si="7"/>
        <v>User::create(['user_id' =&gt; '25','name' =&gt; 'Maria Mucino','email' =&gt; 'mmucino@sefarvzla.com','password' =&gt; '6e4383788a682d6f0c2c41f5833889bc','password_md5' =&gt; '6e4383788a682d6f0c2c41f5833889bc','created' =&gt; '2020/9/29'])-&gt;assignRole('Documentalista');</v>
      </c>
    </row>
    <row r="27" spans="1:28" x14ac:dyDescent="0.25">
      <c r="A27">
        <v>44</v>
      </c>
      <c r="B27">
        <v>26</v>
      </c>
      <c r="C27" t="s">
        <v>85</v>
      </c>
      <c r="D27" t="s">
        <v>86</v>
      </c>
      <c r="E27" t="s">
        <v>18</v>
      </c>
      <c r="F27" t="s">
        <v>18</v>
      </c>
      <c r="G27" t="s">
        <v>23</v>
      </c>
      <c r="H27" t="s">
        <v>18</v>
      </c>
      <c r="I27" t="s">
        <v>18</v>
      </c>
      <c r="J27" t="s">
        <v>18</v>
      </c>
      <c r="K27" t="s">
        <v>18</v>
      </c>
      <c r="L27" t="s">
        <v>18</v>
      </c>
      <c r="O27" s="1">
        <v>44110.582152777781</v>
      </c>
      <c r="P27" t="s">
        <v>18</v>
      </c>
      <c r="Q27" t="s">
        <v>18</v>
      </c>
      <c r="R27" t="s">
        <v>146</v>
      </c>
      <c r="S27" t="s">
        <v>23</v>
      </c>
      <c r="T27" t="s">
        <v>139</v>
      </c>
      <c r="U27" t="str">
        <f t="shared" si="0"/>
        <v>'user_id' =&gt; '26',</v>
      </c>
      <c r="V27" t="str">
        <f t="shared" si="1"/>
        <v>'name' =&gt; 'Maria Ramirez',</v>
      </c>
      <c r="W27" t="str">
        <f t="shared" si="2"/>
        <v>'email' =&gt; 'genealogista4@sefarvzla.com',</v>
      </c>
      <c r="X27" t="str">
        <f t="shared" si="3"/>
        <v>'password' =&gt; 'b82aa3b51060c437c66ddb3d225e7aed',</v>
      </c>
      <c r="Y27" t="str">
        <f t="shared" si="4"/>
        <v>'password_md5' =&gt; 'b82aa3b51060c437c66ddb3d225e7aed',</v>
      </c>
      <c r="Z27" t="str">
        <f t="shared" si="5"/>
        <v>'created' =&gt; '2020/10/6'</v>
      </c>
      <c r="AA27" t="str">
        <f t="shared" si="6"/>
        <v>])-&gt;assignRole('Documentalista');</v>
      </c>
      <c r="AB27" t="str">
        <f t="shared" si="7"/>
        <v>User::create(['user_id' =&gt; '26','name' =&gt; 'Maria Ramirez','email' =&gt; 'genealogista4@sefarvzla.com','password' =&gt; 'b82aa3b51060c437c66ddb3d225e7aed','password_md5' =&gt; 'b82aa3b51060c437c66ddb3d225e7aed','created' =&gt; '2020/10/6'])-&gt;assignRole('Documentalista');</v>
      </c>
    </row>
    <row r="28" spans="1:28" x14ac:dyDescent="0.25">
      <c r="A28">
        <v>45</v>
      </c>
      <c r="B28">
        <v>27</v>
      </c>
      <c r="C28" t="s">
        <v>87</v>
      </c>
      <c r="D28" t="s">
        <v>88</v>
      </c>
      <c r="E28" t="s">
        <v>18</v>
      </c>
      <c r="F28" t="s">
        <v>18</v>
      </c>
      <c r="G28" t="s">
        <v>89</v>
      </c>
      <c r="H28" t="s">
        <v>18</v>
      </c>
      <c r="I28" t="s">
        <v>18</v>
      </c>
      <c r="J28" t="s">
        <v>18</v>
      </c>
      <c r="K28" t="s">
        <v>18</v>
      </c>
      <c r="L28" t="s">
        <v>18</v>
      </c>
      <c r="O28" s="1">
        <v>44111.582152777781</v>
      </c>
      <c r="P28" t="s">
        <v>18</v>
      </c>
      <c r="Q28" t="s">
        <v>18</v>
      </c>
      <c r="R28" t="s">
        <v>144</v>
      </c>
      <c r="S28" t="s">
        <v>89</v>
      </c>
      <c r="T28" t="s">
        <v>139</v>
      </c>
      <c r="U28" t="str">
        <f t="shared" si="0"/>
        <v>'user_id' =&gt; '27',</v>
      </c>
      <c r="V28" t="str">
        <f t="shared" si="1"/>
        <v>'name' =&gt; 'Pablo Mestre',</v>
      </c>
      <c r="W28" t="str">
        <f t="shared" si="2"/>
        <v>'email' =&gt; 'genealogista3@sefarvzla.com',</v>
      </c>
      <c r="X28" t="str">
        <f t="shared" si="3"/>
        <v>'password' =&gt; '0d0b257fe1b17e047277949d2a5f8124',</v>
      </c>
      <c r="Y28" t="str">
        <f t="shared" si="4"/>
        <v>'password_md5' =&gt; '0d0b257fe1b17e047277949d2a5f8124',</v>
      </c>
      <c r="Z28" t="str">
        <f t="shared" si="5"/>
        <v>'created' =&gt; '2020/10/7'</v>
      </c>
      <c r="AA28" t="str">
        <f t="shared" si="6"/>
        <v>])-&gt;assignRole('Genealogista');</v>
      </c>
      <c r="AB28" t="str">
        <f t="shared" si="7"/>
        <v>User::create(['user_id' =&gt; '27','name' =&gt; 'Pablo Mestre','email' =&gt; 'genealogista3@sefarvzla.com','password' =&gt; '0d0b257fe1b17e047277949d2a5f8124','password_md5' =&gt; '0d0b257fe1b17e047277949d2a5f8124','created' =&gt; '2020/10/7'])-&gt;assignRole('Genealogista');</v>
      </c>
    </row>
    <row r="29" spans="1:28" x14ac:dyDescent="0.25">
      <c r="A29">
        <v>46</v>
      </c>
      <c r="B29">
        <v>28</v>
      </c>
      <c r="C29" t="s">
        <v>90</v>
      </c>
      <c r="D29" t="s">
        <v>91</v>
      </c>
      <c r="E29" t="s">
        <v>18</v>
      </c>
      <c r="F29" t="s">
        <v>18</v>
      </c>
      <c r="G29" t="s">
        <v>92</v>
      </c>
      <c r="H29" t="s">
        <v>18</v>
      </c>
      <c r="I29" t="s">
        <v>18</v>
      </c>
      <c r="J29" t="s">
        <v>18</v>
      </c>
      <c r="K29" t="s">
        <v>18</v>
      </c>
      <c r="L29" t="s">
        <v>18</v>
      </c>
      <c r="O29" s="1">
        <v>44111.582152777781</v>
      </c>
      <c r="P29" t="s">
        <v>18</v>
      </c>
      <c r="Q29" t="s">
        <v>18</v>
      </c>
      <c r="R29" t="s">
        <v>146</v>
      </c>
      <c r="S29" t="s">
        <v>92</v>
      </c>
      <c r="T29" t="s">
        <v>139</v>
      </c>
      <c r="U29" t="str">
        <f t="shared" si="0"/>
        <v>'user_id' =&gt; '28',</v>
      </c>
      <c r="V29" t="str">
        <f t="shared" si="1"/>
        <v>'name' =&gt; 'Pilar Cardenas',</v>
      </c>
      <c r="W29" t="str">
        <f t="shared" si="2"/>
        <v>'email' =&gt; 'genealogista2@sefarvzla.com',</v>
      </c>
      <c r="X29" t="str">
        <f t="shared" si="3"/>
        <v>'password' =&gt; 'f7531eef67a2f4dd8bb1033498b031ef',</v>
      </c>
      <c r="Y29" t="str">
        <f t="shared" si="4"/>
        <v>'password_md5' =&gt; 'f7531eef67a2f4dd8bb1033498b031ef',</v>
      </c>
      <c r="Z29" t="str">
        <f t="shared" si="5"/>
        <v>'created' =&gt; '2020/10/7'</v>
      </c>
      <c r="AA29" t="str">
        <f t="shared" si="6"/>
        <v>])-&gt;assignRole('Documentalista');</v>
      </c>
      <c r="AB29" t="str">
        <f t="shared" si="7"/>
        <v>User::create(['user_id' =&gt; '28','name' =&gt; 'Pilar Cardenas','email' =&gt; 'genealogista2@sefarvzla.com','password' =&gt; 'f7531eef67a2f4dd8bb1033498b031ef','password_md5' =&gt; 'f7531eef67a2f4dd8bb1033498b031ef','created' =&gt; '2020/10/7'])-&gt;assignRole('Documentalista');</v>
      </c>
    </row>
    <row r="30" spans="1:28" x14ac:dyDescent="0.25">
      <c r="A30">
        <v>48</v>
      </c>
      <c r="B30">
        <v>30</v>
      </c>
      <c r="C30" t="s">
        <v>93</v>
      </c>
      <c r="D30" t="s">
        <v>94</v>
      </c>
      <c r="E30" t="s">
        <v>18</v>
      </c>
      <c r="F30" t="s">
        <v>18</v>
      </c>
      <c r="G30" t="s">
        <v>23</v>
      </c>
      <c r="H30" t="s">
        <v>18</v>
      </c>
      <c r="I30" t="s">
        <v>18</v>
      </c>
      <c r="J30" t="s">
        <v>18</v>
      </c>
      <c r="K30" t="s">
        <v>18</v>
      </c>
      <c r="L30" t="s">
        <v>18</v>
      </c>
      <c r="O30" s="1">
        <v>44111.582152777781</v>
      </c>
      <c r="P30" t="s">
        <v>18</v>
      </c>
      <c r="Q30" t="s">
        <v>18</v>
      </c>
      <c r="R30" t="s">
        <v>146</v>
      </c>
      <c r="S30" t="s">
        <v>23</v>
      </c>
      <c r="T30" t="s">
        <v>139</v>
      </c>
      <c r="U30" t="str">
        <f t="shared" si="0"/>
        <v>'user_id' =&gt; '30',</v>
      </c>
      <c r="V30" t="str">
        <f t="shared" si="1"/>
        <v>'name' =&gt; 'Antonio Montero',</v>
      </c>
      <c r="W30" t="str">
        <f t="shared" si="2"/>
        <v>'email' =&gt; 'practicashistoria@sefarvzla.com',</v>
      </c>
      <c r="X30" t="str">
        <f t="shared" si="3"/>
        <v>'password' =&gt; 'b82aa3b51060c437c66ddb3d225e7aed',</v>
      </c>
      <c r="Y30" t="str">
        <f t="shared" si="4"/>
        <v>'password_md5' =&gt; 'b82aa3b51060c437c66ddb3d225e7aed',</v>
      </c>
      <c r="Z30" t="str">
        <f t="shared" si="5"/>
        <v>'created' =&gt; '2020/10/7'</v>
      </c>
      <c r="AA30" t="str">
        <f t="shared" si="6"/>
        <v>])-&gt;assignRole('Documentalista');</v>
      </c>
      <c r="AB30" t="str">
        <f t="shared" si="7"/>
        <v>User::create(['user_id' =&gt; '30','name' =&gt; 'Antonio Montero','email' =&gt; 'practicashistoria@sefarvzla.com','password' =&gt; 'b82aa3b51060c437c66ddb3d225e7aed','password_md5' =&gt; 'b82aa3b51060c437c66ddb3d225e7aed','created' =&gt; '2020/10/7'])-&gt;assignRole('Documentalista');</v>
      </c>
    </row>
    <row r="31" spans="1:28" x14ac:dyDescent="0.25">
      <c r="A31">
        <v>51</v>
      </c>
      <c r="B31">
        <v>31</v>
      </c>
      <c r="C31" t="s">
        <v>95</v>
      </c>
      <c r="D31" t="s">
        <v>96</v>
      </c>
      <c r="E31" t="s">
        <v>18</v>
      </c>
      <c r="F31" t="s">
        <v>18</v>
      </c>
      <c r="G31" t="s">
        <v>23</v>
      </c>
      <c r="H31" t="s">
        <v>18</v>
      </c>
      <c r="I31" t="s">
        <v>18</v>
      </c>
      <c r="J31" t="s">
        <v>18</v>
      </c>
      <c r="K31" t="s">
        <v>18</v>
      </c>
      <c r="L31" t="s">
        <v>18</v>
      </c>
      <c r="O31" s="1">
        <v>44111.582152777781</v>
      </c>
      <c r="P31" t="s">
        <v>18</v>
      </c>
      <c r="Q31" t="s">
        <v>18</v>
      </c>
      <c r="R31" t="s">
        <v>146</v>
      </c>
      <c r="S31" t="s">
        <v>23</v>
      </c>
      <c r="T31" t="s">
        <v>139</v>
      </c>
      <c r="U31" t="str">
        <f t="shared" si="0"/>
        <v>'user_id' =&gt; '31',</v>
      </c>
      <c r="V31" t="str">
        <f t="shared" si="1"/>
        <v>'name' =&gt; 'Elias Pino',</v>
      </c>
      <c r="W31" t="str">
        <f t="shared" si="2"/>
        <v>'email' =&gt; 'eliaspino@sefarvzla.com',</v>
      </c>
      <c r="X31" t="str">
        <f t="shared" si="3"/>
        <v>'password' =&gt; 'b82aa3b51060c437c66ddb3d225e7aed',</v>
      </c>
      <c r="Y31" t="str">
        <f t="shared" si="4"/>
        <v>'password_md5' =&gt; 'b82aa3b51060c437c66ddb3d225e7aed',</v>
      </c>
      <c r="Z31" t="str">
        <f t="shared" si="5"/>
        <v>'created' =&gt; '2020/10/7'</v>
      </c>
      <c r="AA31" t="str">
        <f t="shared" si="6"/>
        <v>])-&gt;assignRole('Documentalista');</v>
      </c>
      <c r="AB31" t="str">
        <f t="shared" si="7"/>
        <v>User::create(['user_id' =&gt; '31','name' =&gt; 'Elias Pino','email' =&gt; 'eliaspino@sefarvzla.com','password' =&gt; 'b82aa3b51060c437c66ddb3d225e7aed','password_md5' =&gt; 'b82aa3b51060c437c66ddb3d225e7aed','created' =&gt; '2020/10/7'])-&gt;assignRole('Documentalista');</v>
      </c>
    </row>
    <row r="32" spans="1:28" x14ac:dyDescent="0.25">
      <c r="A32">
        <v>52</v>
      </c>
      <c r="B32">
        <v>32</v>
      </c>
      <c r="C32" t="s">
        <v>97</v>
      </c>
      <c r="D32" t="s">
        <v>98</v>
      </c>
      <c r="E32" t="s">
        <v>18</v>
      </c>
      <c r="F32" t="s">
        <v>18</v>
      </c>
      <c r="G32" t="s">
        <v>23</v>
      </c>
      <c r="H32" t="s">
        <v>18</v>
      </c>
      <c r="I32" t="s">
        <v>18</v>
      </c>
      <c r="J32" t="s">
        <v>18</v>
      </c>
      <c r="K32" t="s">
        <v>18</v>
      </c>
      <c r="L32" t="s">
        <v>18</v>
      </c>
      <c r="O32" s="1">
        <v>44111.582152777781</v>
      </c>
      <c r="P32" t="s">
        <v>18</v>
      </c>
      <c r="Q32" t="s">
        <v>18</v>
      </c>
      <c r="R32" t="s">
        <v>144</v>
      </c>
      <c r="S32" t="s">
        <v>23</v>
      </c>
      <c r="T32" t="s">
        <v>139</v>
      </c>
      <c r="U32" t="str">
        <f t="shared" si="0"/>
        <v>'user_id' =&gt; '32',</v>
      </c>
      <c r="V32" t="str">
        <f t="shared" si="1"/>
        <v>'name' =&gt; 'Abelardo Bazo',</v>
      </c>
      <c r="W32" t="str">
        <f t="shared" si="2"/>
        <v>'email' =&gt; 'historiador@sefarvzla.com',</v>
      </c>
      <c r="X32" t="str">
        <f t="shared" si="3"/>
        <v>'password' =&gt; 'b82aa3b51060c437c66ddb3d225e7aed',</v>
      </c>
      <c r="Y32" t="str">
        <f t="shared" si="4"/>
        <v>'password_md5' =&gt; 'b82aa3b51060c437c66ddb3d225e7aed',</v>
      </c>
      <c r="Z32" t="str">
        <f t="shared" si="5"/>
        <v>'created' =&gt; '2020/10/7'</v>
      </c>
      <c r="AA32" t="str">
        <f t="shared" si="6"/>
        <v>])-&gt;assignRole('Genealogista');</v>
      </c>
      <c r="AB32" t="str">
        <f t="shared" si="7"/>
        <v>User::create(['user_id' =&gt; '32','name' =&gt; 'Abelardo Bazo','email' =&gt; 'historiador@sefarvzla.com','password' =&gt; 'b82aa3b51060c437c66ddb3d225e7aed','password_md5' =&gt; 'b82aa3b51060c437c66ddb3d225e7aed','created' =&gt; '2020/10/7'])-&gt;assignRole('Genealogista');</v>
      </c>
    </row>
    <row r="33" spans="1:28" x14ac:dyDescent="0.25">
      <c r="A33">
        <v>53</v>
      </c>
      <c r="B33">
        <v>33</v>
      </c>
      <c r="C33" t="s">
        <v>99</v>
      </c>
      <c r="D33" t="s">
        <v>100</v>
      </c>
      <c r="E33" t="s">
        <v>18</v>
      </c>
      <c r="F33" t="s">
        <v>18</v>
      </c>
      <c r="G33" t="s">
        <v>23</v>
      </c>
      <c r="H33" t="s">
        <v>18</v>
      </c>
      <c r="I33" t="s">
        <v>18</v>
      </c>
      <c r="J33" t="s">
        <v>18</v>
      </c>
      <c r="K33" t="s">
        <v>18</v>
      </c>
      <c r="L33" t="s">
        <v>18</v>
      </c>
      <c r="O33" s="1">
        <v>44111.582152777781</v>
      </c>
      <c r="P33" t="s">
        <v>18</v>
      </c>
      <c r="Q33" t="s">
        <v>18</v>
      </c>
      <c r="R33" t="s">
        <v>146</v>
      </c>
      <c r="S33" t="s">
        <v>23</v>
      </c>
      <c r="T33" t="s">
        <v>139</v>
      </c>
      <c r="U33" t="str">
        <f t="shared" si="0"/>
        <v>'user_id' =&gt; '33',</v>
      </c>
      <c r="V33" t="str">
        <f t="shared" si="1"/>
        <v>'name' =&gt; 'Jesus Barreto',</v>
      </c>
      <c r="W33" t="str">
        <f t="shared" si="2"/>
        <v>'email' =&gt; 'jbarreto@sefarvzla.com',</v>
      </c>
      <c r="X33" t="str">
        <f t="shared" ref="X33:X51" si="8">"'password' =&gt; '"&amp;G33&amp;"',"</f>
        <v>'password' =&gt; 'b82aa3b51060c437c66ddb3d225e7aed',</v>
      </c>
      <c r="Y33" t="str">
        <f t="shared" si="4"/>
        <v>'password_md5' =&gt; 'b82aa3b51060c437c66ddb3d225e7aed',</v>
      </c>
      <c r="Z33" t="str">
        <f t="shared" si="5"/>
        <v>'created' =&gt; '2020/10/7'</v>
      </c>
      <c r="AA33" t="str">
        <f t="shared" si="6"/>
        <v>])-&gt;assignRole('Documentalista');</v>
      </c>
      <c r="AB33" t="str">
        <f t="shared" si="7"/>
        <v>User::create(['user_id' =&gt; '33','name' =&gt; 'Jesus Barreto','email' =&gt; 'jbarreto@sefarvzla.com','password' =&gt; 'b82aa3b51060c437c66ddb3d225e7aed','password_md5' =&gt; 'b82aa3b51060c437c66ddb3d225e7aed','created' =&gt; '2020/10/7'])-&gt;assignRole('Documentalista');</v>
      </c>
    </row>
    <row r="34" spans="1:28" x14ac:dyDescent="0.25">
      <c r="A34">
        <v>54</v>
      </c>
      <c r="B34">
        <v>34</v>
      </c>
      <c r="C34" t="s">
        <v>101</v>
      </c>
      <c r="D34" t="s">
        <v>102</v>
      </c>
      <c r="E34" t="s">
        <v>18</v>
      </c>
      <c r="F34" t="s">
        <v>18</v>
      </c>
      <c r="G34" t="s">
        <v>23</v>
      </c>
      <c r="H34" t="s">
        <v>18</v>
      </c>
      <c r="I34" t="s">
        <v>18</v>
      </c>
      <c r="J34" t="s">
        <v>18</v>
      </c>
      <c r="K34" t="s">
        <v>18</v>
      </c>
      <c r="L34" t="s">
        <v>18</v>
      </c>
      <c r="O34" s="1">
        <v>44111.582152777781</v>
      </c>
      <c r="P34" t="s">
        <v>18</v>
      </c>
      <c r="Q34" t="s">
        <v>18</v>
      </c>
      <c r="R34" t="s">
        <v>144</v>
      </c>
      <c r="S34" t="s">
        <v>23</v>
      </c>
      <c r="T34" t="s">
        <v>139</v>
      </c>
      <c r="U34" t="str">
        <f t="shared" ref="U34:U51" si="9">"'user_id' =&gt; '"&amp;B34&amp;"',"</f>
        <v>'user_id' =&gt; '34',</v>
      </c>
      <c r="V34" t="str">
        <f t="shared" ref="V34:V51" si="10">"'name' =&gt; '"&amp;C34&amp;"',"</f>
        <v>'name' =&gt; 'Emad Aboassi',</v>
      </c>
      <c r="W34" t="str">
        <f t="shared" ref="W34:W51" si="11">"'email' =&gt; '"&amp;D34&amp;"',"</f>
        <v>'email' =&gt; 'investigador2@sefarvzla.com',</v>
      </c>
      <c r="X34" t="str">
        <f t="shared" si="8"/>
        <v>'password' =&gt; 'b82aa3b51060c437c66ddb3d225e7aed',</v>
      </c>
      <c r="Y34" t="str">
        <f t="shared" si="4"/>
        <v>'password_md5' =&gt; 'b82aa3b51060c437c66ddb3d225e7aed',</v>
      </c>
      <c r="Z34" t="str">
        <f t="shared" si="5"/>
        <v>'created' =&gt; '2020/10/7'</v>
      </c>
      <c r="AA34" t="str">
        <f t="shared" si="6"/>
        <v>])-&gt;assignRole('Genealogista');</v>
      </c>
      <c r="AB34" t="str">
        <f t="shared" si="7"/>
        <v>User::create(['user_id' =&gt; '34','name' =&gt; 'Emad Aboassi','email' =&gt; 'investigador2@sefarvzla.com','password' =&gt; 'b82aa3b51060c437c66ddb3d225e7aed','password_md5' =&gt; 'b82aa3b51060c437c66ddb3d225e7aed','created' =&gt; '2020/10/7'])-&gt;assignRole('Genealogista');</v>
      </c>
    </row>
    <row r="35" spans="1:28" x14ac:dyDescent="0.25">
      <c r="A35">
        <v>56</v>
      </c>
      <c r="B35">
        <v>35</v>
      </c>
      <c r="C35" t="s">
        <v>103</v>
      </c>
      <c r="D35" t="s">
        <v>104</v>
      </c>
      <c r="E35" t="s">
        <v>18</v>
      </c>
      <c r="F35" t="s">
        <v>18</v>
      </c>
      <c r="G35" t="s">
        <v>105</v>
      </c>
      <c r="H35" t="s">
        <v>18</v>
      </c>
      <c r="I35" t="s">
        <v>18</v>
      </c>
      <c r="J35" t="s">
        <v>18</v>
      </c>
      <c r="K35" t="s">
        <v>18</v>
      </c>
      <c r="L35" t="s">
        <v>18</v>
      </c>
      <c r="O35" s="1">
        <v>44111.582152777781</v>
      </c>
      <c r="P35" t="s">
        <v>18</v>
      </c>
      <c r="Q35" t="s">
        <v>18</v>
      </c>
      <c r="R35" t="s">
        <v>146</v>
      </c>
      <c r="S35" t="s">
        <v>105</v>
      </c>
      <c r="T35" t="s">
        <v>139</v>
      </c>
      <c r="U35" t="str">
        <f t="shared" si="9"/>
        <v>'user_id' =&gt; '35',</v>
      </c>
      <c r="V35" t="str">
        <f t="shared" si="10"/>
        <v>'name' =&gt; 'Yeison Diaz',</v>
      </c>
      <c r="W35" t="str">
        <f t="shared" si="11"/>
        <v>'email' =&gt; 'yeinsondiaz@sefarvzla.com',</v>
      </c>
      <c r="X35" t="str">
        <f t="shared" si="8"/>
        <v>'password' =&gt; 'fa9480d0c6cfc8181333111c444d76f1',</v>
      </c>
      <c r="Y35" t="str">
        <f t="shared" si="4"/>
        <v>'password_md5' =&gt; 'fa9480d0c6cfc8181333111c444d76f1',</v>
      </c>
      <c r="Z35" t="str">
        <f t="shared" si="5"/>
        <v>'created' =&gt; '2020/10/7'</v>
      </c>
      <c r="AA35" t="str">
        <f t="shared" si="6"/>
        <v>])-&gt;assignRole('Documentalista');</v>
      </c>
      <c r="AB35" t="str">
        <f t="shared" si="7"/>
        <v>User::create(['user_id' =&gt; '35','name' =&gt; 'Yeison Diaz','email' =&gt; 'yeinsondiaz@sefarvzla.com','password' =&gt; 'fa9480d0c6cfc8181333111c444d76f1','password_md5' =&gt; 'fa9480d0c6cfc8181333111c444d76f1','created' =&gt; '2020/10/7'])-&gt;assignRole('Documentalista');</v>
      </c>
    </row>
    <row r="36" spans="1:28" x14ac:dyDescent="0.25">
      <c r="A36">
        <v>58</v>
      </c>
      <c r="B36">
        <v>37</v>
      </c>
      <c r="C36" t="s">
        <v>107</v>
      </c>
      <c r="D36" t="s">
        <v>108</v>
      </c>
      <c r="E36" t="s">
        <v>18</v>
      </c>
      <c r="F36" t="s">
        <v>18</v>
      </c>
      <c r="G36" t="s">
        <v>109</v>
      </c>
      <c r="H36" t="s">
        <v>18</v>
      </c>
      <c r="I36" t="s">
        <v>18</v>
      </c>
      <c r="J36" t="s">
        <v>18</v>
      </c>
      <c r="K36" t="s">
        <v>18</v>
      </c>
      <c r="L36" t="s">
        <v>18</v>
      </c>
      <c r="O36" s="1">
        <v>44113.582152777781</v>
      </c>
      <c r="P36" t="s">
        <v>18</v>
      </c>
      <c r="Q36" t="s">
        <v>18</v>
      </c>
      <c r="R36" t="s">
        <v>143</v>
      </c>
      <c r="S36" t="s">
        <v>109</v>
      </c>
      <c r="T36" t="s">
        <v>139</v>
      </c>
      <c r="U36" t="str">
        <f t="shared" si="9"/>
        <v>'user_id' =&gt; '37',</v>
      </c>
      <c r="V36" t="str">
        <f t="shared" si="10"/>
        <v>'name' =&gt; 'Jinerson Ariza',</v>
      </c>
      <c r="W36" t="str">
        <f t="shared" si="11"/>
        <v>'email' =&gt; 'sistemas@sefarvzla.com',</v>
      </c>
      <c r="X36" t="str">
        <f t="shared" si="8"/>
        <v>'password' =&gt; '66d4e97efb8737b698def8a7e94e740a',</v>
      </c>
      <c r="Y36" t="str">
        <f t="shared" si="4"/>
        <v>'password_md5' =&gt; '66d4e97efb8737b698def8a7e94e740a',</v>
      </c>
      <c r="Z36" t="str">
        <f t="shared" si="5"/>
        <v>'created' =&gt; '2020/10/9'</v>
      </c>
      <c r="AA36" t="str">
        <f t="shared" si="6"/>
        <v>])-&gt;assignRole('Administrador');</v>
      </c>
      <c r="AB36" t="str">
        <f t="shared" si="7"/>
        <v>User::create(['user_id' =&gt; '37','name' =&gt; 'Jinerson Ariza','email' =&gt; 'sistemas@sefarvzla.com','password' =&gt; '66d4e97efb8737b698def8a7e94e740a','password_md5' =&gt; '66d4e97efb8737b698def8a7e94e740a','created' =&gt; '2020/10/9'])-&gt;assignRole('Administrador');</v>
      </c>
    </row>
    <row r="37" spans="1:28" x14ac:dyDescent="0.25">
      <c r="A37">
        <v>59</v>
      </c>
      <c r="B37">
        <v>38</v>
      </c>
      <c r="C37" t="s">
        <v>110</v>
      </c>
      <c r="D37" t="s">
        <v>111</v>
      </c>
      <c r="E37" t="s">
        <v>18</v>
      </c>
      <c r="F37" t="s">
        <v>18</v>
      </c>
      <c r="G37" t="s">
        <v>23</v>
      </c>
      <c r="H37" t="s">
        <v>18</v>
      </c>
      <c r="I37" t="s">
        <v>18</v>
      </c>
      <c r="J37" t="s">
        <v>18</v>
      </c>
      <c r="K37" t="s">
        <v>18</v>
      </c>
      <c r="L37" t="s">
        <v>18</v>
      </c>
      <c r="O37" s="1">
        <v>44123.582152777781</v>
      </c>
      <c r="P37" t="s">
        <v>18</v>
      </c>
      <c r="Q37" t="s">
        <v>18</v>
      </c>
      <c r="R37" t="s">
        <v>146</v>
      </c>
      <c r="S37" t="s">
        <v>23</v>
      </c>
      <c r="T37" t="s">
        <v>139</v>
      </c>
      <c r="U37" t="str">
        <f t="shared" si="9"/>
        <v>'user_id' =&gt; '38',</v>
      </c>
      <c r="V37" t="str">
        <f t="shared" si="10"/>
        <v>'name' =&gt; 'Jose Maldonado',</v>
      </c>
      <c r="W37" t="str">
        <f t="shared" si="11"/>
        <v>'email' =&gt; 'sistemasse@sefarvzla.com',</v>
      </c>
      <c r="X37" t="str">
        <f t="shared" si="8"/>
        <v>'password' =&gt; 'b82aa3b51060c437c66ddb3d225e7aed',</v>
      </c>
      <c r="Y37" t="str">
        <f t="shared" si="4"/>
        <v>'password_md5' =&gt; 'b82aa3b51060c437c66ddb3d225e7aed',</v>
      </c>
      <c r="Z37" t="str">
        <f t="shared" si="5"/>
        <v>'created' =&gt; '2020/10/19'</v>
      </c>
      <c r="AA37" t="str">
        <f t="shared" si="6"/>
        <v>])-&gt;assignRole('Documentalista');</v>
      </c>
      <c r="AB37" t="str">
        <f t="shared" si="7"/>
        <v>User::create(['user_id' =&gt; '38','name' =&gt; 'Jose Maldonado','email' =&gt; 'sistemasse@sefarvzla.com','password' =&gt; 'b82aa3b51060c437c66ddb3d225e7aed','password_md5' =&gt; 'b82aa3b51060c437c66ddb3d225e7aed','created' =&gt; '2020/10/19'])-&gt;assignRole('Documentalista');</v>
      </c>
    </row>
    <row r="38" spans="1:28" x14ac:dyDescent="0.25">
      <c r="A38">
        <v>60</v>
      </c>
      <c r="B38">
        <v>39</v>
      </c>
      <c r="C38" t="s">
        <v>112</v>
      </c>
      <c r="D38" t="s">
        <v>113</v>
      </c>
      <c r="E38" t="s">
        <v>18</v>
      </c>
      <c r="F38" t="s">
        <v>18</v>
      </c>
      <c r="G38" t="s">
        <v>23</v>
      </c>
      <c r="H38" t="s">
        <v>18</v>
      </c>
      <c r="I38" t="s">
        <v>18</v>
      </c>
      <c r="J38" t="s">
        <v>18</v>
      </c>
      <c r="K38" t="s">
        <v>18</v>
      </c>
      <c r="L38" t="s">
        <v>18</v>
      </c>
      <c r="O38" s="1">
        <v>44123.582152777781</v>
      </c>
      <c r="P38" t="s">
        <v>18</v>
      </c>
      <c r="Q38" t="s">
        <v>18</v>
      </c>
      <c r="R38" t="s">
        <v>146</v>
      </c>
      <c r="S38" t="s">
        <v>23</v>
      </c>
      <c r="T38" t="s">
        <v>139</v>
      </c>
      <c r="U38" t="str">
        <f t="shared" si="9"/>
        <v>'user_id' =&gt; '39',</v>
      </c>
      <c r="V38" t="str">
        <f t="shared" si="10"/>
        <v>'name' =&gt; 'Cora Chumaceiro',</v>
      </c>
      <c r="W38" t="str">
        <f t="shared" si="11"/>
        <v>'email' =&gt; 'cora.chumaceiro@sefarvzla.com',</v>
      </c>
      <c r="X38" t="str">
        <f t="shared" si="8"/>
        <v>'password' =&gt; 'b82aa3b51060c437c66ddb3d225e7aed',</v>
      </c>
      <c r="Y38" t="str">
        <f t="shared" si="4"/>
        <v>'password_md5' =&gt; 'b82aa3b51060c437c66ddb3d225e7aed',</v>
      </c>
      <c r="Z38" t="str">
        <f t="shared" si="5"/>
        <v>'created' =&gt; '2020/10/19'</v>
      </c>
      <c r="AA38" t="str">
        <f t="shared" si="6"/>
        <v>])-&gt;assignRole('Documentalista');</v>
      </c>
      <c r="AB38" t="str">
        <f t="shared" si="7"/>
        <v>User::create(['user_id' =&gt; '39','name' =&gt; 'Cora Chumaceiro','email' =&gt; 'cora.chumaceiro@sefarvzla.com','password' =&gt; 'b82aa3b51060c437c66ddb3d225e7aed','password_md5' =&gt; 'b82aa3b51060c437c66ddb3d225e7aed','created' =&gt; '2020/10/19'])-&gt;assignRole('Documentalista');</v>
      </c>
    </row>
    <row r="39" spans="1:28" x14ac:dyDescent="0.25">
      <c r="A39">
        <v>61</v>
      </c>
      <c r="B39">
        <v>40</v>
      </c>
      <c r="C39" t="s">
        <v>114</v>
      </c>
      <c r="D39" t="s">
        <v>115</v>
      </c>
      <c r="E39" t="s">
        <v>18</v>
      </c>
      <c r="F39" t="s">
        <v>18</v>
      </c>
      <c r="G39" t="s">
        <v>23</v>
      </c>
      <c r="H39" t="s">
        <v>18</v>
      </c>
      <c r="I39" t="s">
        <v>18</v>
      </c>
      <c r="J39" t="s">
        <v>18</v>
      </c>
      <c r="K39" t="s">
        <v>18</v>
      </c>
      <c r="L39" t="s">
        <v>18</v>
      </c>
      <c r="O39" s="1">
        <v>44127.582152777781</v>
      </c>
      <c r="P39" t="s">
        <v>18</v>
      </c>
      <c r="Q39" t="s">
        <v>18</v>
      </c>
      <c r="R39" t="s">
        <v>146</v>
      </c>
      <c r="S39" t="s">
        <v>23</v>
      </c>
      <c r="T39" t="s">
        <v>139</v>
      </c>
      <c r="U39" t="str">
        <f t="shared" si="9"/>
        <v>'user_id' =&gt; '40',</v>
      </c>
      <c r="V39" t="str">
        <f t="shared" si="10"/>
        <v>'name' =&gt; 'Belkis Espinal',</v>
      </c>
      <c r="W39" t="str">
        <f t="shared" si="11"/>
        <v>'email' =&gt; 'b.espinal@sefarvzla.com',</v>
      </c>
      <c r="X39" t="str">
        <f t="shared" si="8"/>
        <v>'password' =&gt; 'b82aa3b51060c437c66ddb3d225e7aed',</v>
      </c>
      <c r="Y39" t="str">
        <f t="shared" si="4"/>
        <v>'password_md5' =&gt; 'b82aa3b51060c437c66ddb3d225e7aed',</v>
      </c>
      <c r="Z39" t="str">
        <f t="shared" si="5"/>
        <v>'created' =&gt; '2020/10/23'</v>
      </c>
      <c r="AA39" t="str">
        <f t="shared" si="6"/>
        <v>])-&gt;assignRole('Documentalista');</v>
      </c>
      <c r="AB39" t="str">
        <f t="shared" si="7"/>
        <v>User::create(['user_id' =&gt; '40','name' =&gt; 'Belkis Espinal','email' =&gt; 'b.espinal@sefarvzla.com','password' =&gt; 'b82aa3b51060c437c66ddb3d225e7aed','password_md5' =&gt; 'b82aa3b51060c437c66ddb3d225e7aed','created' =&gt; '2020/10/23'])-&gt;assignRole('Documentalista');</v>
      </c>
    </row>
    <row r="40" spans="1:28" x14ac:dyDescent="0.25">
      <c r="A40">
        <v>62</v>
      </c>
      <c r="B40">
        <v>41</v>
      </c>
      <c r="C40" t="s">
        <v>116</v>
      </c>
      <c r="D40" t="s">
        <v>117</v>
      </c>
      <c r="E40" t="s">
        <v>18</v>
      </c>
      <c r="F40" t="s">
        <v>18</v>
      </c>
      <c r="G40" t="s">
        <v>23</v>
      </c>
      <c r="H40" t="s">
        <v>18</v>
      </c>
      <c r="I40" t="s">
        <v>18</v>
      </c>
      <c r="J40" t="s">
        <v>18</v>
      </c>
      <c r="K40" t="s">
        <v>18</v>
      </c>
      <c r="L40" t="s">
        <v>18</v>
      </c>
      <c r="O40" s="1">
        <v>44131.582152777781</v>
      </c>
      <c r="P40" t="s">
        <v>18</v>
      </c>
      <c r="Q40" t="s">
        <v>18</v>
      </c>
      <c r="R40" t="s">
        <v>146</v>
      </c>
      <c r="S40" t="s">
        <v>23</v>
      </c>
      <c r="T40" t="s">
        <v>139</v>
      </c>
      <c r="U40" t="str">
        <f t="shared" si="9"/>
        <v>'user_id' =&gt; '41',</v>
      </c>
      <c r="V40" t="str">
        <f t="shared" si="10"/>
        <v>'name' =&gt; 'Digitalizador Genealogico 3',</v>
      </c>
      <c r="W40" t="str">
        <f t="shared" si="11"/>
        <v>'email' =&gt; 'digitalizadorgenealogico3@sefarvzla.com',</v>
      </c>
      <c r="X40" t="str">
        <f t="shared" si="8"/>
        <v>'password' =&gt; 'b82aa3b51060c437c66ddb3d225e7aed',</v>
      </c>
      <c r="Y40" t="str">
        <f t="shared" si="4"/>
        <v>'password_md5' =&gt; 'b82aa3b51060c437c66ddb3d225e7aed',</v>
      </c>
      <c r="Z40" t="str">
        <f t="shared" si="5"/>
        <v>'created' =&gt; '2020/10/27'</v>
      </c>
      <c r="AA40" t="str">
        <f t="shared" si="6"/>
        <v>])-&gt;assignRole('Documentalista');</v>
      </c>
      <c r="AB40" t="str">
        <f t="shared" si="7"/>
        <v>User::create(['user_id' =&gt; '41','name' =&gt; 'Digitalizador Genealogico 3','email' =&gt; 'digitalizadorgenealogico3@sefarvzla.com','password' =&gt; 'b82aa3b51060c437c66ddb3d225e7aed','password_md5' =&gt; 'b82aa3b51060c437c66ddb3d225e7aed','created' =&gt; '2020/10/27'])-&gt;assignRole('Documentalista');</v>
      </c>
    </row>
    <row r="41" spans="1:28" x14ac:dyDescent="0.25">
      <c r="A41">
        <v>63</v>
      </c>
      <c r="B41">
        <v>42</v>
      </c>
      <c r="C41" t="s">
        <v>118</v>
      </c>
      <c r="D41" t="s">
        <v>119</v>
      </c>
      <c r="E41" t="s">
        <v>18</v>
      </c>
      <c r="F41" t="s">
        <v>18</v>
      </c>
      <c r="G41" t="s">
        <v>23</v>
      </c>
      <c r="H41" t="s">
        <v>18</v>
      </c>
      <c r="I41" t="s">
        <v>18</v>
      </c>
      <c r="J41" t="s">
        <v>18</v>
      </c>
      <c r="K41" t="s">
        <v>18</v>
      </c>
      <c r="L41" t="s">
        <v>18</v>
      </c>
      <c r="O41" s="1">
        <v>44134.582152777781</v>
      </c>
      <c r="P41" t="s">
        <v>18</v>
      </c>
      <c r="Q41" t="s">
        <v>18</v>
      </c>
      <c r="R41" t="s">
        <v>146</v>
      </c>
      <c r="S41" t="s">
        <v>23</v>
      </c>
      <c r="T41" t="s">
        <v>139</v>
      </c>
      <c r="U41" t="str">
        <f t="shared" si="9"/>
        <v>'user_id' =&gt; '42',</v>
      </c>
      <c r="V41" t="str">
        <f t="shared" si="10"/>
        <v>'name' =&gt; 'Digitalizador Genealogico 2',</v>
      </c>
      <c r="W41" t="str">
        <f t="shared" si="11"/>
        <v>'email' =&gt; 'digitalizadorgenealogico2@sefarvzla.com',</v>
      </c>
      <c r="X41" t="str">
        <f t="shared" si="8"/>
        <v>'password' =&gt; 'b82aa3b51060c437c66ddb3d225e7aed',</v>
      </c>
      <c r="Y41" t="str">
        <f t="shared" si="4"/>
        <v>'password_md5' =&gt; 'b82aa3b51060c437c66ddb3d225e7aed',</v>
      </c>
      <c r="Z41" t="str">
        <f t="shared" si="5"/>
        <v>'created' =&gt; '2020/10/30'</v>
      </c>
      <c r="AA41" t="str">
        <f t="shared" si="6"/>
        <v>])-&gt;assignRole('Documentalista');</v>
      </c>
      <c r="AB41" t="str">
        <f t="shared" si="7"/>
        <v>User::create(['user_id' =&gt; '42','name' =&gt; 'Digitalizador Genealogico 2','email' =&gt; 'digitalizadorgenealogico2@sefarvzla.com','password' =&gt; 'b82aa3b51060c437c66ddb3d225e7aed','password_md5' =&gt; 'b82aa3b51060c437c66ddb3d225e7aed','created' =&gt; '2020/10/30'])-&gt;assignRole('Documentalista');</v>
      </c>
    </row>
    <row r="42" spans="1:28" x14ac:dyDescent="0.25">
      <c r="A42">
        <v>66</v>
      </c>
      <c r="B42">
        <v>43</v>
      </c>
      <c r="C42" t="s">
        <v>120</v>
      </c>
      <c r="D42" t="s">
        <v>121</v>
      </c>
      <c r="E42" t="s">
        <v>18</v>
      </c>
      <c r="F42" t="s">
        <v>18</v>
      </c>
      <c r="G42" t="s">
        <v>23</v>
      </c>
      <c r="H42" t="s">
        <v>18</v>
      </c>
      <c r="I42" t="s">
        <v>18</v>
      </c>
      <c r="J42" t="s">
        <v>18</v>
      </c>
      <c r="K42" t="s">
        <v>18</v>
      </c>
      <c r="L42" t="s">
        <v>18</v>
      </c>
      <c r="O42" s="1">
        <v>44160.582152777781</v>
      </c>
      <c r="P42" t="s">
        <v>18</v>
      </c>
      <c r="Q42" t="s">
        <v>18</v>
      </c>
      <c r="R42" t="s">
        <v>146</v>
      </c>
      <c r="S42" t="s">
        <v>23</v>
      </c>
      <c r="T42" t="s">
        <v>139</v>
      </c>
      <c r="U42" t="str">
        <f t="shared" si="9"/>
        <v>'user_id' =&gt; '43',</v>
      </c>
      <c r="V42" t="str">
        <f t="shared" si="10"/>
        <v>'name' =&gt; 'Nelson Sanguinetti',</v>
      </c>
      <c r="W42" t="str">
        <f t="shared" si="11"/>
        <v>'email' =&gt; 'nelson.sanguinetti@sefarvzla.com',</v>
      </c>
      <c r="X42" t="str">
        <f t="shared" si="8"/>
        <v>'password' =&gt; 'b82aa3b51060c437c66ddb3d225e7aed',</v>
      </c>
      <c r="Y42" t="str">
        <f t="shared" si="4"/>
        <v>'password_md5' =&gt; 'b82aa3b51060c437c66ddb3d225e7aed',</v>
      </c>
      <c r="Z42" t="str">
        <f t="shared" si="5"/>
        <v>'created' =&gt; '2020/11/25'</v>
      </c>
      <c r="AA42" t="str">
        <f t="shared" si="6"/>
        <v>])-&gt;assignRole('Documentalista');</v>
      </c>
      <c r="AB42" t="str">
        <f t="shared" si="7"/>
        <v>User::create(['user_id' =&gt; '43','name' =&gt; 'Nelson Sanguinetti','email' =&gt; 'nelson.sanguinetti@sefarvzla.com','password' =&gt; 'b82aa3b51060c437c66ddb3d225e7aed','password_md5' =&gt; 'b82aa3b51060c437c66ddb3d225e7aed','created' =&gt; '2020/11/25'])-&gt;assignRole('Documentalista');</v>
      </c>
    </row>
    <row r="43" spans="1:28" x14ac:dyDescent="0.25">
      <c r="A43">
        <v>67</v>
      </c>
      <c r="B43">
        <v>44</v>
      </c>
      <c r="C43" t="s">
        <v>122</v>
      </c>
      <c r="D43" t="s">
        <v>123</v>
      </c>
      <c r="E43" t="s">
        <v>18</v>
      </c>
      <c r="F43" t="s">
        <v>18</v>
      </c>
      <c r="G43" t="s">
        <v>23</v>
      </c>
      <c r="H43" t="s">
        <v>18</v>
      </c>
      <c r="I43" t="s">
        <v>18</v>
      </c>
      <c r="J43" t="s">
        <v>18</v>
      </c>
      <c r="K43" t="s">
        <v>18</v>
      </c>
      <c r="L43" t="s">
        <v>18</v>
      </c>
      <c r="O43" s="1">
        <v>44161.582152777781</v>
      </c>
      <c r="P43" t="s">
        <v>18</v>
      </c>
      <c r="Q43" t="s">
        <v>18</v>
      </c>
      <c r="R43" t="s">
        <v>146</v>
      </c>
      <c r="S43" t="s">
        <v>23</v>
      </c>
      <c r="T43" t="s">
        <v>139</v>
      </c>
      <c r="U43" t="str">
        <f t="shared" si="9"/>
        <v>'user_id' =&gt; '44',</v>
      </c>
      <c r="V43" t="str">
        <f t="shared" si="10"/>
        <v>'name' =&gt; 'Elizabeth Avendano',</v>
      </c>
      <c r="W43" t="str">
        <f t="shared" si="11"/>
        <v>'email' =&gt; 'investigador1@sefarvzla.com',</v>
      </c>
      <c r="X43" t="str">
        <f t="shared" si="8"/>
        <v>'password' =&gt; 'b82aa3b51060c437c66ddb3d225e7aed',</v>
      </c>
      <c r="Y43" t="str">
        <f t="shared" si="4"/>
        <v>'password_md5' =&gt; 'b82aa3b51060c437c66ddb3d225e7aed',</v>
      </c>
      <c r="Z43" t="str">
        <f t="shared" si="5"/>
        <v>'created' =&gt; '2020/11/26'</v>
      </c>
      <c r="AA43" t="str">
        <f t="shared" si="6"/>
        <v>])-&gt;assignRole('Documentalista');</v>
      </c>
      <c r="AB43" t="str">
        <f t="shared" si="7"/>
        <v>User::create(['user_id' =&gt; '44','name' =&gt; 'Elizabeth Avendano','email' =&gt; 'investigador1@sefarvzla.com','password' =&gt; 'b82aa3b51060c437c66ddb3d225e7aed','password_md5' =&gt; 'b82aa3b51060c437c66ddb3d225e7aed','created' =&gt; '2020/11/26'])-&gt;assignRole('Documentalista');</v>
      </c>
    </row>
    <row r="44" spans="1:28" x14ac:dyDescent="0.25">
      <c r="A44">
        <v>68</v>
      </c>
      <c r="B44">
        <v>45</v>
      </c>
      <c r="C44" t="s">
        <v>124</v>
      </c>
      <c r="D44" t="s">
        <v>125</v>
      </c>
      <c r="E44" t="s">
        <v>18</v>
      </c>
      <c r="F44" t="s">
        <v>18</v>
      </c>
      <c r="G44" t="s">
        <v>23</v>
      </c>
      <c r="H44" t="s">
        <v>18</v>
      </c>
      <c r="I44" t="s">
        <v>18</v>
      </c>
      <c r="J44" t="s">
        <v>18</v>
      </c>
      <c r="K44" t="s">
        <v>18</v>
      </c>
      <c r="L44" t="s">
        <v>18</v>
      </c>
      <c r="O44" s="1">
        <v>44211.582152777781</v>
      </c>
      <c r="P44" t="s">
        <v>18</v>
      </c>
      <c r="Q44" t="s">
        <v>18</v>
      </c>
      <c r="R44" t="s">
        <v>146</v>
      </c>
      <c r="S44" t="s">
        <v>23</v>
      </c>
      <c r="T44" t="s">
        <v>139</v>
      </c>
      <c r="U44" t="str">
        <f t="shared" si="9"/>
        <v>'user_id' =&gt; '45',</v>
      </c>
      <c r="V44" t="str">
        <f t="shared" si="10"/>
        <v>'name' =&gt; 'Andrea Rodriguez',</v>
      </c>
      <c r="W44" t="str">
        <f t="shared" si="11"/>
        <v>'email' =&gt; 'arodriguez@sefarvzla.com',</v>
      </c>
      <c r="X44" t="str">
        <f t="shared" si="8"/>
        <v>'password' =&gt; 'b82aa3b51060c437c66ddb3d225e7aed',</v>
      </c>
      <c r="Y44" t="str">
        <f t="shared" si="4"/>
        <v>'password_md5' =&gt; 'b82aa3b51060c437c66ddb3d225e7aed',</v>
      </c>
      <c r="Z44" t="str">
        <f t="shared" si="5"/>
        <v>'created' =&gt; '2021/1/15'</v>
      </c>
      <c r="AA44" t="str">
        <f t="shared" si="6"/>
        <v>])-&gt;assignRole('Documentalista');</v>
      </c>
      <c r="AB44" t="str">
        <f t="shared" si="7"/>
        <v>User::create(['user_id' =&gt; '45','name' =&gt; 'Andrea Rodriguez','email' =&gt; 'arodriguez@sefarvzla.com','password' =&gt; 'b82aa3b51060c437c66ddb3d225e7aed','password_md5' =&gt; 'b82aa3b51060c437c66ddb3d225e7aed','created' =&gt; '2021/1/15'])-&gt;assignRole('Documentalista');</v>
      </c>
    </row>
    <row r="45" spans="1:28" x14ac:dyDescent="0.25">
      <c r="A45">
        <v>69</v>
      </c>
      <c r="B45">
        <v>46</v>
      </c>
      <c r="C45" t="s">
        <v>126</v>
      </c>
      <c r="D45" t="s">
        <v>127</v>
      </c>
      <c r="E45" t="s">
        <v>18</v>
      </c>
      <c r="F45" t="s">
        <v>18</v>
      </c>
      <c r="G45" t="s">
        <v>23</v>
      </c>
      <c r="H45" t="s">
        <v>18</v>
      </c>
      <c r="I45" t="s">
        <v>18</v>
      </c>
      <c r="J45" t="s">
        <v>18</v>
      </c>
      <c r="K45" t="s">
        <v>18</v>
      </c>
      <c r="L45" t="s">
        <v>18</v>
      </c>
      <c r="O45" s="1">
        <v>44230.582152777781</v>
      </c>
      <c r="P45" t="s">
        <v>18</v>
      </c>
      <c r="Q45" t="s">
        <v>18</v>
      </c>
      <c r="R45" t="s">
        <v>146</v>
      </c>
      <c r="S45" t="s">
        <v>23</v>
      </c>
      <c r="T45" t="s">
        <v>139</v>
      </c>
      <c r="U45" t="str">
        <f t="shared" si="9"/>
        <v>'user_id' =&gt; '46',</v>
      </c>
      <c r="V45" t="str">
        <f t="shared" si="10"/>
        <v>'name' =&gt; 'Maribel Espinoza',</v>
      </c>
      <c r="W45" t="str">
        <f t="shared" si="11"/>
        <v>'email' =&gt; 'coord.genealogia@sefarvzla.com',</v>
      </c>
      <c r="X45" t="str">
        <f t="shared" si="8"/>
        <v>'password' =&gt; 'b82aa3b51060c437c66ddb3d225e7aed',</v>
      </c>
      <c r="Y45" t="str">
        <f t="shared" si="4"/>
        <v>'password_md5' =&gt; 'b82aa3b51060c437c66ddb3d225e7aed',</v>
      </c>
      <c r="Z45" t="str">
        <f t="shared" si="5"/>
        <v>'created' =&gt; '2021/2/3'</v>
      </c>
      <c r="AA45" t="str">
        <f t="shared" si="6"/>
        <v>])-&gt;assignRole('Documentalista');</v>
      </c>
      <c r="AB45" t="str">
        <f t="shared" si="7"/>
        <v>User::create(['user_id' =&gt; '46','name' =&gt; 'Maribel Espinoza','email' =&gt; 'coord.genealogia@sefarvzla.com','password' =&gt; 'b82aa3b51060c437c66ddb3d225e7aed','password_md5' =&gt; 'b82aa3b51060c437c66ddb3d225e7aed','created' =&gt; '2021/2/3'])-&gt;assignRole('Documentalista');</v>
      </c>
    </row>
    <row r="46" spans="1:28" x14ac:dyDescent="0.25">
      <c r="A46">
        <v>70</v>
      </c>
      <c r="B46">
        <v>47</v>
      </c>
      <c r="C46" t="s">
        <v>128</v>
      </c>
      <c r="D46" t="s">
        <v>129</v>
      </c>
      <c r="E46" t="s">
        <v>18</v>
      </c>
      <c r="F46" t="s">
        <v>18</v>
      </c>
      <c r="G46" t="s">
        <v>23</v>
      </c>
      <c r="H46" t="s">
        <v>18</v>
      </c>
      <c r="I46" t="s">
        <v>18</v>
      </c>
      <c r="J46" t="s">
        <v>18</v>
      </c>
      <c r="K46" t="s">
        <v>18</v>
      </c>
      <c r="L46" t="s">
        <v>18</v>
      </c>
      <c r="O46" s="1">
        <v>44244.582152777781</v>
      </c>
      <c r="P46" t="s">
        <v>18</v>
      </c>
      <c r="Q46" t="s">
        <v>18</v>
      </c>
      <c r="R46" t="s">
        <v>145</v>
      </c>
      <c r="S46" t="s">
        <v>23</v>
      </c>
      <c r="T46" t="s">
        <v>139</v>
      </c>
      <c r="U46" t="str">
        <f t="shared" si="9"/>
        <v>'user_id' =&gt; '47',</v>
      </c>
      <c r="V46" t="str">
        <f t="shared" si="10"/>
        <v>'name' =&gt; 'Pedro Bello',</v>
      </c>
      <c r="W46" t="str">
        <f t="shared" si="11"/>
        <v>'email' =&gt; 'ppedrobello@sefarvzla.com',</v>
      </c>
      <c r="X46" t="str">
        <f t="shared" si="8"/>
        <v>'password' =&gt; 'b82aa3b51060c437c66ddb3d225e7aed',</v>
      </c>
      <c r="Y46" t="str">
        <f t="shared" si="4"/>
        <v>'password_md5' =&gt; 'b82aa3b51060c437c66ddb3d225e7aed',</v>
      </c>
      <c r="Z46" t="str">
        <f t="shared" si="5"/>
        <v>'created' =&gt; '2021/2/17'</v>
      </c>
      <c r="AA46" t="str">
        <f t="shared" si="6"/>
        <v>])-&gt;assignRole('Produccion');</v>
      </c>
      <c r="AB46" t="str">
        <f t="shared" si="7"/>
        <v>User::create(['user_id' =&gt; '47','name' =&gt; 'Pedro Bello','email' =&gt; 'ppedrobello@sefarvzla.com','password' =&gt; 'b82aa3b51060c437c66ddb3d225e7aed','password_md5' =&gt; 'b82aa3b51060c437c66ddb3d225e7aed','created' =&gt; '2021/2/17'])-&gt;assignRole('Produccion');</v>
      </c>
    </row>
    <row r="47" spans="1:28" x14ac:dyDescent="0.25">
      <c r="A47">
        <v>71</v>
      </c>
      <c r="B47">
        <v>48</v>
      </c>
      <c r="C47" t="s">
        <v>130</v>
      </c>
      <c r="D47" t="s">
        <v>131</v>
      </c>
      <c r="E47" t="s">
        <v>18</v>
      </c>
      <c r="F47" t="s">
        <v>18</v>
      </c>
      <c r="G47" t="s">
        <v>23</v>
      </c>
      <c r="H47" t="s">
        <v>18</v>
      </c>
      <c r="I47" t="s">
        <v>18</v>
      </c>
      <c r="J47" t="s">
        <v>18</v>
      </c>
      <c r="K47" t="s">
        <v>18</v>
      </c>
      <c r="L47" t="s">
        <v>18</v>
      </c>
      <c r="O47" s="1">
        <v>44244.582152777781</v>
      </c>
      <c r="P47" t="s">
        <v>18</v>
      </c>
      <c r="Q47" t="s">
        <v>18</v>
      </c>
      <c r="R47" t="s">
        <v>146</v>
      </c>
      <c r="S47" t="s">
        <v>23</v>
      </c>
      <c r="T47" t="s">
        <v>139</v>
      </c>
      <c r="U47" t="str">
        <f t="shared" si="9"/>
        <v>'user_id' =&gt; '48',</v>
      </c>
      <c r="V47" t="str">
        <f t="shared" si="10"/>
        <v>'name' =&gt; 'onwardcreativesolutions',</v>
      </c>
      <c r="W47" t="str">
        <f t="shared" si="11"/>
        <v>'email' =&gt; 'onwardcreativesolutions@gmail.com',</v>
      </c>
      <c r="X47" t="str">
        <f t="shared" si="8"/>
        <v>'password' =&gt; 'b82aa3b51060c437c66ddb3d225e7aed',</v>
      </c>
      <c r="Y47" t="str">
        <f t="shared" si="4"/>
        <v>'password_md5' =&gt; 'b82aa3b51060c437c66ddb3d225e7aed',</v>
      </c>
      <c r="Z47" t="str">
        <f t="shared" si="5"/>
        <v>'created' =&gt; '2021/2/17'</v>
      </c>
      <c r="AA47" t="str">
        <f t="shared" si="6"/>
        <v>])-&gt;assignRole('Documentalista');</v>
      </c>
      <c r="AB47" t="str">
        <f t="shared" si="7"/>
        <v>User::create(['user_id' =&gt; '48','name' =&gt; 'onwardcreativesolutions','email' =&gt; 'onwardcreativesolutions@gmail.com','password' =&gt; 'b82aa3b51060c437c66ddb3d225e7aed','password_md5' =&gt; 'b82aa3b51060c437c66ddb3d225e7aed','created' =&gt; '2021/2/17'])-&gt;assignRole('Documentalista');</v>
      </c>
    </row>
    <row r="48" spans="1:28" x14ac:dyDescent="0.25">
      <c r="A48">
        <v>72</v>
      </c>
      <c r="B48">
        <v>49</v>
      </c>
      <c r="C48" t="s">
        <v>132</v>
      </c>
      <c r="D48" t="s">
        <v>133</v>
      </c>
      <c r="E48" t="s">
        <v>18</v>
      </c>
      <c r="F48" t="s">
        <v>18</v>
      </c>
      <c r="G48" t="s">
        <v>23</v>
      </c>
      <c r="H48" t="s">
        <v>18</v>
      </c>
      <c r="I48" t="s">
        <v>18</v>
      </c>
      <c r="J48" t="s">
        <v>18</v>
      </c>
      <c r="K48" t="s">
        <v>18</v>
      </c>
      <c r="L48" t="s">
        <v>18</v>
      </c>
      <c r="O48" s="1">
        <v>44253.582152777781</v>
      </c>
      <c r="P48" t="s">
        <v>18</v>
      </c>
      <c r="Q48" t="s">
        <v>18</v>
      </c>
      <c r="R48" t="s">
        <v>146</v>
      </c>
      <c r="S48" t="s">
        <v>23</v>
      </c>
      <c r="T48" t="s">
        <v>139</v>
      </c>
      <c r="U48" t="str">
        <f t="shared" si="9"/>
        <v>'user_id' =&gt; '49',</v>
      </c>
      <c r="V48" t="str">
        <f t="shared" si="10"/>
        <v>'name' =&gt; 'Yelitza Marcano',</v>
      </c>
      <c r="W48" t="str">
        <f t="shared" si="11"/>
        <v>'email' =&gt; 'y.marcano@sefarvzla.com',</v>
      </c>
      <c r="X48" t="str">
        <f t="shared" si="8"/>
        <v>'password' =&gt; 'b82aa3b51060c437c66ddb3d225e7aed',</v>
      </c>
      <c r="Y48" t="str">
        <f t="shared" si="4"/>
        <v>'password_md5' =&gt; 'b82aa3b51060c437c66ddb3d225e7aed',</v>
      </c>
      <c r="Z48" t="str">
        <f t="shared" si="5"/>
        <v>'created' =&gt; '2021/2/26'</v>
      </c>
      <c r="AA48" t="str">
        <f t="shared" si="6"/>
        <v>])-&gt;assignRole('Documentalista');</v>
      </c>
      <c r="AB48" t="str">
        <f t="shared" si="7"/>
        <v>User::create(['user_id' =&gt; '49','name' =&gt; 'Yelitza Marcano','email' =&gt; 'y.marcano@sefarvzla.com','password' =&gt; 'b82aa3b51060c437c66ddb3d225e7aed','password_md5' =&gt; 'b82aa3b51060c437c66ddb3d225e7aed','created' =&gt; '2021/2/26'])-&gt;assignRole('Documentalista');</v>
      </c>
    </row>
    <row r="49" spans="1:28" x14ac:dyDescent="0.25">
      <c r="A49">
        <v>73</v>
      </c>
      <c r="B49">
        <v>50</v>
      </c>
      <c r="C49" t="s">
        <v>134</v>
      </c>
      <c r="D49" t="s">
        <v>135</v>
      </c>
      <c r="E49" t="s">
        <v>18</v>
      </c>
      <c r="F49" t="s">
        <v>18</v>
      </c>
      <c r="G49" t="s">
        <v>23</v>
      </c>
      <c r="H49" t="s">
        <v>18</v>
      </c>
      <c r="I49" t="s">
        <v>18</v>
      </c>
      <c r="J49" t="s">
        <v>18</v>
      </c>
      <c r="K49" t="s">
        <v>18</v>
      </c>
      <c r="L49" t="s">
        <v>18</v>
      </c>
      <c r="O49" s="1">
        <v>44253.582152777781</v>
      </c>
      <c r="P49" t="s">
        <v>18</v>
      </c>
      <c r="Q49" t="s">
        <v>18</v>
      </c>
      <c r="R49" t="s">
        <v>146</v>
      </c>
      <c r="S49" t="s">
        <v>23</v>
      </c>
      <c r="T49" t="s">
        <v>139</v>
      </c>
      <c r="U49" t="str">
        <f t="shared" si="9"/>
        <v>'user_id' =&gt; '50',</v>
      </c>
      <c r="V49" t="str">
        <f t="shared" si="10"/>
        <v>'name' =&gt; 'Milena Cera Avenda',</v>
      </c>
      <c r="W49" t="str">
        <f t="shared" si="11"/>
        <v>'email' =&gt; 'mcera@sefarvzla.com',</v>
      </c>
      <c r="X49" t="str">
        <f t="shared" si="8"/>
        <v>'password' =&gt; 'b82aa3b51060c437c66ddb3d225e7aed',</v>
      </c>
      <c r="Y49" t="str">
        <f t="shared" si="4"/>
        <v>'password_md5' =&gt; 'b82aa3b51060c437c66ddb3d225e7aed',</v>
      </c>
      <c r="Z49" t="str">
        <f t="shared" si="5"/>
        <v>'created' =&gt; '2021/2/26'</v>
      </c>
      <c r="AA49" t="str">
        <f t="shared" si="6"/>
        <v>])-&gt;assignRole('Documentalista');</v>
      </c>
      <c r="AB49" t="str">
        <f t="shared" si="7"/>
        <v>User::create(['user_id' =&gt; '50','name' =&gt; 'Milena Cera Avenda','email' =&gt; 'mcera@sefarvzla.com','password' =&gt; 'b82aa3b51060c437c66ddb3d225e7aed','password_md5' =&gt; 'b82aa3b51060c437c66ddb3d225e7aed','created' =&gt; '2021/2/26'])-&gt;assignRole('Documentalista');</v>
      </c>
    </row>
    <row r="50" spans="1:28" x14ac:dyDescent="0.25">
      <c r="A50">
        <v>74</v>
      </c>
      <c r="B50">
        <v>51</v>
      </c>
      <c r="C50" t="s">
        <v>106</v>
      </c>
      <c r="D50" t="s">
        <v>136</v>
      </c>
      <c r="E50" t="s">
        <v>18</v>
      </c>
      <c r="F50" t="s">
        <v>18</v>
      </c>
      <c r="G50" t="s">
        <v>23</v>
      </c>
      <c r="H50" t="s">
        <v>18</v>
      </c>
      <c r="I50" t="s">
        <v>18</v>
      </c>
      <c r="J50" t="s">
        <v>18</v>
      </c>
      <c r="K50" t="s">
        <v>18</v>
      </c>
      <c r="L50" t="s">
        <v>18</v>
      </c>
      <c r="O50" s="1">
        <v>44264.582152777781</v>
      </c>
      <c r="P50" t="s">
        <v>18</v>
      </c>
      <c r="Q50" t="s">
        <v>18</v>
      </c>
      <c r="R50" t="s">
        <v>144</v>
      </c>
      <c r="S50" t="s">
        <v>23</v>
      </c>
      <c r="T50" t="s">
        <v>139</v>
      </c>
      <c r="U50" t="str">
        <f t="shared" si="9"/>
        <v>'user_id' =&gt; '51',</v>
      </c>
      <c r="V50" t="str">
        <f t="shared" si="10"/>
        <v>'name' =&gt; 'Rosalba Di Miele',</v>
      </c>
      <c r="W50" t="str">
        <f t="shared" si="11"/>
        <v>'email' =&gt; 'rdimiele@sefarvzla.com',</v>
      </c>
      <c r="X50" t="str">
        <f t="shared" si="8"/>
        <v>'password' =&gt; 'b82aa3b51060c437c66ddb3d225e7aed',</v>
      </c>
      <c r="Y50" t="str">
        <f t="shared" si="4"/>
        <v>'password_md5' =&gt; 'b82aa3b51060c437c66ddb3d225e7aed',</v>
      </c>
      <c r="Z50" t="str">
        <f t="shared" si="5"/>
        <v>'created' =&gt; '2021/3/9'</v>
      </c>
      <c r="AA50" t="str">
        <f t="shared" si="6"/>
        <v>])-&gt;assignRole('Genealogista');</v>
      </c>
      <c r="AB50" t="str">
        <f t="shared" si="7"/>
        <v>User::create(['user_id' =&gt; '51','name' =&gt; 'Rosalba Di Miele','email' =&gt; 'rdimiele@sefarvzla.com','password' =&gt; 'b82aa3b51060c437c66ddb3d225e7aed','password_md5' =&gt; 'b82aa3b51060c437c66ddb3d225e7aed','created' =&gt; '2021/3/9'])-&gt;assignRole('Genealogista');</v>
      </c>
    </row>
    <row r="51" spans="1:28" x14ac:dyDescent="0.25">
      <c r="A51">
        <v>75</v>
      </c>
      <c r="B51">
        <v>52</v>
      </c>
      <c r="C51" t="s">
        <v>137</v>
      </c>
      <c r="D51" t="s">
        <v>138</v>
      </c>
      <c r="E51" t="s">
        <v>18</v>
      </c>
      <c r="F51" t="s">
        <v>18</v>
      </c>
      <c r="G51" t="s">
        <v>23</v>
      </c>
      <c r="H51" t="s">
        <v>18</v>
      </c>
      <c r="I51" t="s">
        <v>18</v>
      </c>
      <c r="J51" t="s">
        <v>18</v>
      </c>
      <c r="K51" t="s">
        <v>18</v>
      </c>
      <c r="L51" t="s">
        <v>18</v>
      </c>
      <c r="O51" s="1">
        <v>44264.582152777781</v>
      </c>
      <c r="P51" t="s">
        <v>18</v>
      </c>
      <c r="Q51" t="s">
        <v>18</v>
      </c>
      <c r="R51" t="s">
        <v>144</v>
      </c>
      <c r="S51" t="s">
        <v>23</v>
      </c>
      <c r="T51" t="s">
        <v>139</v>
      </c>
      <c r="U51" t="str">
        <f t="shared" si="9"/>
        <v>'user_id' =&gt; '52',</v>
      </c>
      <c r="V51" t="str">
        <f t="shared" si="10"/>
        <v>'name' =&gt; 'Rosalba',</v>
      </c>
      <c r="W51" t="str">
        <f t="shared" si="11"/>
        <v>'email' =&gt; 'rosalba@gmail.com',</v>
      </c>
      <c r="X51" t="str">
        <f t="shared" si="8"/>
        <v>'password' =&gt; 'b82aa3b51060c437c66ddb3d225e7aed',</v>
      </c>
      <c r="Y51" t="str">
        <f t="shared" si="4"/>
        <v>'password_md5' =&gt; 'b82aa3b51060c437c66ddb3d225e7aed',</v>
      </c>
      <c r="Z51" t="str">
        <f t="shared" si="5"/>
        <v>'created' =&gt; '2021/3/9'</v>
      </c>
      <c r="AA51" t="str">
        <f t="shared" si="6"/>
        <v>])-&gt;assignRole('Genealogista');</v>
      </c>
      <c r="AB51" t="str">
        <f t="shared" si="7"/>
        <v>User::create(['user_id' =&gt; '52','name' =&gt; 'Rosalba','email' =&gt; 'rosalba@gmail.com','password' =&gt; 'b82aa3b51060c437c66ddb3d225e7aed','password_md5' =&gt; 'b82aa3b51060c437c66ddb3d225e7aed','created' =&gt; '2021/3/9'])-&gt;assignRole('Genealogista');</v>
      </c>
    </row>
    <row r="53" spans="1:28" x14ac:dyDescent="0.25">
      <c r="AB53" t="s">
        <v>151</v>
      </c>
    </row>
  </sheetData>
  <autoFilter ref="A1:AB51"/>
  <conditionalFormatting sqref="D1:D1048576">
    <cfRule type="duplicateValues" dxfId="0" priority="2"/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Hoja1!$A$2:$A$5</xm:f>
          </x14:formula1>
          <xm:sqref>R2:R1048576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5"/>
  <sheetViews>
    <sheetView workbookViewId="0">
      <selection activeCell="C4" sqref="C4"/>
    </sheetView>
  </sheetViews>
  <sheetFormatPr baseColWidth="10" defaultRowHeight="15" x14ac:dyDescent="0.25"/>
  <sheetData>
    <row r="2" spans="1:1" x14ac:dyDescent="0.25">
      <c r="A2" s="1" t="s">
        <v>143</v>
      </c>
    </row>
    <row r="3" spans="1:1" x14ac:dyDescent="0.25">
      <c r="A3" t="s">
        <v>144</v>
      </c>
    </row>
    <row r="4" spans="1:1" x14ac:dyDescent="0.25">
      <c r="A4" t="s">
        <v>145</v>
      </c>
    </row>
    <row r="5" spans="1:1" x14ac:dyDescent="0.25">
      <c r="A5" t="s">
        <v>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users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Bazo</dc:creator>
  <cp:lastModifiedBy>Pedro Bazo</cp:lastModifiedBy>
  <dcterms:created xsi:type="dcterms:W3CDTF">2021-03-16T17:00:23Z</dcterms:created>
  <dcterms:modified xsi:type="dcterms:W3CDTF">2021-03-17T16:58:40Z</dcterms:modified>
</cp:coreProperties>
</file>