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SIFO" sheetId="1" r:id="rId1"/>
    <sheet name="Ppto" sheetId="3" r:id="rId2"/>
    <sheet name="ClaCo" sheetId="19" r:id="rId3"/>
    <sheet name="BD" sheetId="2" state="hidden" r:id="rId4"/>
    <sheet name="SIFOS NEG CyS" sheetId="4" state="hidden" r:id="rId5"/>
    <sheet name="LABOR" sheetId="5" state="hidden" r:id="rId6"/>
    <sheet name="BEN Y BIENESTAR" sheetId="6" state="hidden" r:id="rId7"/>
    <sheet name="MATERIALES" sheetId="7" state="hidden" r:id="rId8"/>
    <sheet name="SER Y CONTR" sheetId="8" state="hidden" r:id="rId9"/>
    <sheet name="OTROS" sheetId="9" state="hidden" r:id="rId10"/>
  </sheets>
  <definedNames>
    <definedName name="_xlnm._FilterDatabase" localSheetId="2" hidden="1">ClaCo!$A$1:$F$1</definedName>
    <definedName name="_xlnm._FilterDatabase" localSheetId="1" hidden="1">Ppto!$A$2:$Q$2</definedName>
    <definedName name="_xlnm._FilterDatabase" localSheetId="0" hidden="1">SIFO!$E$4:$F$9</definedName>
    <definedName name="Anho">BD!$A$2:$A$8</definedName>
    <definedName name="ClaCoRecobros">BD!$E$2:$E$4</definedName>
    <definedName name="ClasfSIFO">BD!$N$2:$N$14</definedName>
    <definedName name="Mes">BD!$J$2:$J$13</definedName>
    <definedName name="Modo">BD!$L$2:$L$3</definedName>
    <definedName name="NoOGO">BD!$C$2:$C$11</definedName>
    <definedName name="Paridad">'SIFOS NEG CyS'!$E$5</definedName>
  </definedNames>
  <calcPr calcId="145621"/>
</workbook>
</file>

<file path=xl/calcChain.xml><?xml version="1.0" encoding="utf-8"?>
<calcChain xmlns="http://schemas.openxmlformats.org/spreadsheetml/2006/main">
  <c r="DL9" i="1" l="1"/>
  <c r="DG9" i="1"/>
  <c r="DB9" i="1"/>
  <c r="CW9" i="1"/>
  <c r="CR9" i="1"/>
  <c r="CM9" i="1"/>
  <c r="CH9" i="1"/>
  <c r="CC9" i="1"/>
  <c r="BX9" i="1"/>
  <c r="BS9" i="1"/>
  <c r="BN9" i="1"/>
  <c r="BI9" i="1"/>
  <c r="BD9" i="1"/>
  <c r="AY9" i="1"/>
  <c r="AT9" i="1"/>
  <c r="AO9" i="1"/>
  <c r="AJ9" i="1"/>
  <c r="AE9" i="1"/>
  <c r="Z9" i="1"/>
  <c r="U9" i="1"/>
  <c r="P9" i="1"/>
  <c r="K9" i="1"/>
  <c r="F9" i="1"/>
  <c r="Q3" i="3"/>
  <c r="P3" i="3"/>
  <c r="H3" i="3"/>
  <c r="G3" i="3"/>
  <c r="DH101" i="1" l="1"/>
  <c r="DG101" i="1"/>
  <c r="DF101" i="1"/>
  <c r="DE101" i="1"/>
  <c r="DH100" i="1"/>
  <c r="DG100" i="1"/>
  <c r="DF100" i="1"/>
  <c r="DE100" i="1"/>
  <c r="DH99" i="1"/>
  <c r="DH102" i="1" s="1"/>
  <c r="DG99" i="1"/>
  <c r="DG102" i="1" s="1"/>
  <c r="DF99" i="1"/>
  <c r="DF102" i="1" s="1"/>
  <c r="DE99" i="1"/>
  <c r="DE102" i="1" s="1"/>
  <c r="DH72" i="1"/>
  <c r="DH76" i="1" s="1"/>
  <c r="DG72" i="1"/>
  <c r="DG76" i="1" s="1"/>
  <c r="DF72" i="1"/>
  <c r="DF76" i="1" s="1"/>
  <c r="DE72" i="1"/>
  <c r="DE76" i="1" s="1"/>
  <c r="DH69" i="1"/>
  <c r="DH70" i="1" s="1"/>
  <c r="DG69" i="1"/>
  <c r="DG70" i="1" s="1"/>
  <c r="DF69" i="1"/>
  <c r="DF70" i="1" s="1"/>
  <c r="DE69" i="1"/>
  <c r="DE70" i="1" s="1"/>
  <c r="DH61" i="1"/>
  <c r="DG61" i="1"/>
  <c r="DF61" i="1"/>
  <c r="DE61" i="1"/>
  <c r="DH51" i="1"/>
  <c r="DG51" i="1"/>
  <c r="DF51" i="1"/>
  <c r="DE51" i="1"/>
  <c r="DH48" i="1"/>
  <c r="DG48" i="1"/>
  <c r="DF48" i="1"/>
  <c r="DE48" i="1"/>
  <c r="DH43" i="1"/>
  <c r="DG43" i="1"/>
  <c r="DF43" i="1"/>
  <c r="DE43" i="1"/>
  <c r="DH31" i="1"/>
  <c r="DG31" i="1"/>
  <c r="DF31" i="1"/>
  <c r="DE31" i="1"/>
  <c r="DH27" i="1"/>
  <c r="DH32" i="1" s="1"/>
  <c r="DH34" i="1" s="1"/>
  <c r="DG27" i="1"/>
  <c r="DG32" i="1" s="1"/>
  <c r="DG34" i="1" s="1"/>
  <c r="DF27" i="1"/>
  <c r="DF32" i="1" s="1"/>
  <c r="DF34" i="1" s="1"/>
  <c r="DE27" i="1"/>
  <c r="DE32" i="1" s="1"/>
  <c r="DE34" i="1" s="1"/>
  <c r="CX101" i="1"/>
  <c r="CW101" i="1"/>
  <c r="CV101" i="1"/>
  <c r="CU101" i="1"/>
  <c r="CX100" i="1"/>
  <c r="CW100" i="1"/>
  <c r="CV100" i="1"/>
  <c r="CU100" i="1"/>
  <c r="CX99" i="1"/>
  <c r="CX102" i="1" s="1"/>
  <c r="CW99" i="1"/>
  <c r="CW102" i="1" s="1"/>
  <c r="CV99" i="1"/>
  <c r="CV102" i="1" s="1"/>
  <c r="CU99" i="1"/>
  <c r="CU102" i="1" s="1"/>
  <c r="CX72" i="1"/>
  <c r="CX76" i="1" s="1"/>
  <c r="CW72" i="1"/>
  <c r="CW76" i="1" s="1"/>
  <c r="CV72" i="1"/>
  <c r="CV76" i="1" s="1"/>
  <c r="CU72" i="1"/>
  <c r="CU76" i="1" s="1"/>
  <c r="CX69" i="1"/>
  <c r="CX70" i="1" s="1"/>
  <c r="CW69" i="1"/>
  <c r="CW70" i="1" s="1"/>
  <c r="CV69" i="1"/>
  <c r="CV70" i="1" s="1"/>
  <c r="CU69" i="1"/>
  <c r="CU70" i="1" s="1"/>
  <c r="CX61" i="1"/>
  <c r="CW61" i="1"/>
  <c r="CV61" i="1"/>
  <c r="CU61" i="1"/>
  <c r="CX51" i="1"/>
  <c r="CW51" i="1"/>
  <c r="CV51" i="1"/>
  <c r="CU51" i="1"/>
  <c r="CX48" i="1"/>
  <c r="CW48" i="1"/>
  <c r="CV48" i="1"/>
  <c r="CU48" i="1"/>
  <c r="CX43" i="1"/>
  <c r="CW43" i="1"/>
  <c r="CV43" i="1"/>
  <c r="CU43" i="1"/>
  <c r="CX31" i="1"/>
  <c r="CW31" i="1"/>
  <c r="CV31" i="1"/>
  <c r="CU31" i="1"/>
  <c r="CX27" i="1"/>
  <c r="CX32" i="1" s="1"/>
  <c r="CX34" i="1" s="1"/>
  <c r="CW27" i="1"/>
  <c r="CW32" i="1" s="1"/>
  <c r="CW34" i="1" s="1"/>
  <c r="CV27" i="1"/>
  <c r="CV32" i="1" s="1"/>
  <c r="CV34" i="1" s="1"/>
  <c r="CU27" i="1"/>
  <c r="CU32" i="1" s="1"/>
  <c r="CU34" i="1" s="1"/>
  <c r="CN101" i="1"/>
  <c r="CM101" i="1"/>
  <c r="CL101" i="1"/>
  <c r="CK101" i="1"/>
  <c r="CN100" i="1"/>
  <c r="CM100" i="1"/>
  <c r="CL100" i="1"/>
  <c r="CK100" i="1"/>
  <c r="CN99" i="1"/>
  <c r="CN102" i="1" s="1"/>
  <c r="CM99" i="1"/>
  <c r="CM102" i="1" s="1"/>
  <c r="CL99" i="1"/>
  <c r="CL102" i="1" s="1"/>
  <c r="CK99" i="1"/>
  <c r="CK102" i="1" s="1"/>
  <c r="CN72" i="1"/>
  <c r="CN76" i="1" s="1"/>
  <c r="CM72" i="1"/>
  <c r="CM76" i="1" s="1"/>
  <c r="CL72" i="1"/>
  <c r="CL76" i="1" s="1"/>
  <c r="CK72" i="1"/>
  <c r="CK76" i="1" s="1"/>
  <c r="CN69" i="1"/>
  <c r="CN70" i="1" s="1"/>
  <c r="CM69" i="1"/>
  <c r="CM70" i="1" s="1"/>
  <c r="CL69" i="1"/>
  <c r="CL70" i="1" s="1"/>
  <c r="CK69" i="1"/>
  <c r="CK70" i="1" s="1"/>
  <c r="CN61" i="1"/>
  <c r="CM61" i="1"/>
  <c r="CL61" i="1"/>
  <c r="CK61" i="1"/>
  <c r="CN51" i="1"/>
  <c r="CM51" i="1"/>
  <c r="CL51" i="1"/>
  <c r="CK51" i="1"/>
  <c r="CN48" i="1"/>
  <c r="CM48" i="1"/>
  <c r="CL48" i="1"/>
  <c r="CK48" i="1"/>
  <c r="CN43" i="1"/>
  <c r="CM43" i="1"/>
  <c r="CL43" i="1"/>
  <c r="CK43" i="1"/>
  <c r="CN31" i="1"/>
  <c r="CM31" i="1"/>
  <c r="CL31" i="1"/>
  <c r="CK31" i="1"/>
  <c r="CN27" i="1"/>
  <c r="CN32" i="1" s="1"/>
  <c r="CN34" i="1" s="1"/>
  <c r="CM27" i="1"/>
  <c r="CM32" i="1" s="1"/>
  <c r="CM34" i="1" s="1"/>
  <c r="CL27" i="1"/>
  <c r="CL32" i="1" s="1"/>
  <c r="CL34" i="1" s="1"/>
  <c r="CK27" i="1"/>
  <c r="CK32" i="1" s="1"/>
  <c r="CK34" i="1" s="1"/>
  <c r="CD101" i="1"/>
  <c r="CC101" i="1"/>
  <c r="CB101" i="1"/>
  <c r="CA101" i="1"/>
  <c r="CD100" i="1"/>
  <c r="CC100" i="1"/>
  <c r="CB100" i="1"/>
  <c r="CA100" i="1"/>
  <c r="CD99" i="1"/>
  <c r="CD102" i="1" s="1"/>
  <c r="CC99" i="1"/>
  <c r="CC102" i="1" s="1"/>
  <c r="CB99" i="1"/>
  <c r="CB102" i="1" s="1"/>
  <c r="CA99" i="1"/>
  <c r="CA102" i="1" s="1"/>
  <c r="CD72" i="1"/>
  <c r="CD76" i="1" s="1"/>
  <c r="CC72" i="1"/>
  <c r="CC76" i="1" s="1"/>
  <c r="CB72" i="1"/>
  <c r="CB76" i="1" s="1"/>
  <c r="CA72" i="1"/>
  <c r="CA76" i="1" s="1"/>
  <c r="CD69" i="1"/>
  <c r="CD70" i="1" s="1"/>
  <c r="CC69" i="1"/>
  <c r="CC70" i="1" s="1"/>
  <c r="CB69" i="1"/>
  <c r="CB70" i="1" s="1"/>
  <c r="CA69" i="1"/>
  <c r="CA70" i="1" s="1"/>
  <c r="CD61" i="1"/>
  <c r="CC61" i="1"/>
  <c r="CB61" i="1"/>
  <c r="CA61" i="1"/>
  <c r="CD51" i="1"/>
  <c r="CC51" i="1"/>
  <c r="CB51" i="1"/>
  <c r="CA51" i="1"/>
  <c r="CD48" i="1"/>
  <c r="CC48" i="1"/>
  <c r="CB48" i="1"/>
  <c r="CA48" i="1"/>
  <c r="CD43" i="1"/>
  <c r="CC43" i="1"/>
  <c r="CB43" i="1"/>
  <c r="CA43" i="1"/>
  <c r="CD31" i="1"/>
  <c r="CC31" i="1"/>
  <c r="CB31" i="1"/>
  <c r="CA31" i="1"/>
  <c r="CD27" i="1"/>
  <c r="CD32" i="1" s="1"/>
  <c r="CD34" i="1" s="1"/>
  <c r="CC27" i="1"/>
  <c r="CC32" i="1" s="1"/>
  <c r="CC34" i="1" s="1"/>
  <c r="CB27" i="1"/>
  <c r="CB32" i="1" s="1"/>
  <c r="CB34" i="1" s="1"/>
  <c r="CA27" i="1"/>
  <c r="CA32" i="1" s="1"/>
  <c r="CA34" i="1" s="1"/>
  <c r="BT101" i="1"/>
  <c r="BS101" i="1"/>
  <c r="BR101" i="1"/>
  <c r="BQ101" i="1"/>
  <c r="BT100" i="1"/>
  <c r="BS100" i="1"/>
  <c r="BR100" i="1"/>
  <c r="BQ100" i="1"/>
  <c r="BT99" i="1"/>
  <c r="BT102" i="1" s="1"/>
  <c r="BS99" i="1"/>
  <c r="BS102" i="1" s="1"/>
  <c r="BR99" i="1"/>
  <c r="BR102" i="1" s="1"/>
  <c r="BQ99" i="1"/>
  <c r="BQ102" i="1" s="1"/>
  <c r="BT72" i="1"/>
  <c r="BT76" i="1" s="1"/>
  <c r="BS72" i="1"/>
  <c r="BS76" i="1" s="1"/>
  <c r="BR72" i="1"/>
  <c r="BR76" i="1" s="1"/>
  <c r="BQ72" i="1"/>
  <c r="BQ76" i="1" s="1"/>
  <c r="BT69" i="1"/>
  <c r="BT70" i="1" s="1"/>
  <c r="BS69" i="1"/>
  <c r="BS70" i="1" s="1"/>
  <c r="BR69" i="1"/>
  <c r="BR70" i="1" s="1"/>
  <c r="BQ69" i="1"/>
  <c r="BQ70" i="1" s="1"/>
  <c r="BT61" i="1"/>
  <c r="BS61" i="1"/>
  <c r="BR61" i="1"/>
  <c r="BQ61" i="1"/>
  <c r="BT51" i="1"/>
  <c r="BS51" i="1"/>
  <c r="BR51" i="1"/>
  <c r="BQ51" i="1"/>
  <c r="BT48" i="1"/>
  <c r="BS48" i="1"/>
  <c r="BR48" i="1"/>
  <c r="BQ48" i="1"/>
  <c r="BT43" i="1"/>
  <c r="BS43" i="1"/>
  <c r="BR43" i="1"/>
  <c r="BQ43" i="1"/>
  <c r="BT31" i="1"/>
  <c r="BS31" i="1"/>
  <c r="BR31" i="1"/>
  <c r="BQ31" i="1"/>
  <c r="BT27" i="1"/>
  <c r="BT32" i="1" s="1"/>
  <c r="BT34" i="1" s="1"/>
  <c r="BS27" i="1"/>
  <c r="BS32" i="1" s="1"/>
  <c r="BS34" i="1" s="1"/>
  <c r="BR27" i="1"/>
  <c r="BR32" i="1" s="1"/>
  <c r="BR34" i="1" s="1"/>
  <c r="BQ27" i="1"/>
  <c r="BQ32" i="1" s="1"/>
  <c r="BQ34" i="1" s="1"/>
  <c r="BJ101" i="1"/>
  <c r="BI101" i="1"/>
  <c r="BH101" i="1"/>
  <c r="BG101" i="1"/>
  <c r="BJ100" i="1"/>
  <c r="BI100" i="1"/>
  <c r="BH100" i="1"/>
  <c r="BG100" i="1"/>
  <c r="BJ99" i="1"/>
  <c r="BJ102" i="1" s="1"/>
  <c r="BI99" i="1"/>
  <c r="BI102" i="1" s="1"/>
  <c r="BH99" i="1"/>
  <c r="BH102" i="1" s="1"/>
  <c r="BG99" i="1"/>
  <c r="BG102" i="1" s="1"/>
  <c r="BJ72" i="1"/>
  <c r="BJ76" i="1" s="1"/>
  <c r="BI72" i="1"/>
  <c r="BI76" i="1" s="1"/>
  <c r="BH72" i="1"/>
  <c r="BH76" i="1" s="1"/>
  <c r="BG72" i="1"/>
  <c r="BG76" i="1" s="1"/>
  <c r="BJ69" i="1"/>
  <c r="BJ70" i="1" s="1"/>
  <c r="BI69" i="1"/>
  <c r="BI70" i="1" s="1"/>
  <c r="BH69" i="1"/>
  <c r="BH70" i="1" s="1"/>
  <c r="BG69" i="1"/>
  <c r="BG70" i="1" s="1"/>
  <c r="BJ61" i="1"/>
  <c r="BI61" i="1"/>
  <c r="BH61" i="1"/>
  <c r="BG61" i="1"/>
  <c r="BJ51" i="1"/>
  <c r="BI51" i="1"/>
  <c r="BH51" i="1"/>
  <c r="BG51" i="1"/>
  <c r="BJ48" i="1"/>
  <c r="BI48" i="1"/>
  <c r="BH48" i="1"/>
  <c r="BG48" i="1"/>
  <c r="BJ43" i="1"/>
  <c r="BI43" i="1"/>
  <c r="BH43" i="1"/>
  <c r="BG43" i="1"/>
  <c r="BJ31" i="1"/>
  <c r="BI31" i="1"/>
  <c r="BH31" i="1"/>
  <c r="BG31" i="1"/>
  <c r="BJ27" i="1"/>
  <c r="BJ32" i="1" s="1"/>
  <c r="BJ34" i="1" s="1"/>
  <c r="BI27" i="1"/>
  <c r="BI32" i="1" s="1"/>
  <c r="BI34" i="1" s="1"/>
  <c r="BH27" i="1"/>
  <c r="BH32" i="1" s="1"/>
  <c r="BH34" i="1" s="1"/>
  <c r="BG27" i="1"/>
  <c r="BG32" i="1" s="1"/>
  <c r="BG34" i="1" s="1"/>
  <c r="AZ101" i="1"/>
  <c r="AY101" i="1"/>
  <c r="AX101" i="1"/>
  <c r="AW101" i="1"/>
  <c r="AZ100" i="1"/>
  <c r="AY100" i="1"/>
  <c r="AX100" i="1"/>
  <c r="AW100" i="1"/>
  <c r="AZ99" i="1"/>
  <c r="AZ102" i="1" s="1"/>
  <c r="AY99" i="1"/>
  <c r="AY102" i="1" s="1"/>
  <c r="AX99" i="1"/>
  <c r="AX102" i="1" s="1"/>
  <c r="AW99" i="1"/>
  <c r="AW102" i="1" s="1"/>
  <c r="AZ72" i="1"/>
  <c r="AZ76" i="1" s="1"/>
  <c r="AY72" i="1"/>
  <c r="AY76" i="1" s="1"/>
  <c r="AX72" i="1"/>
  <c r="AX76" i="1" s="1"/>
  <c r="AW72" i="1"/>
  <c r="AW76" i="1" s="1"/>
  <c r="AZ69" i="1"/>
  <c r="AZ70" i="1" s="1"/>
  <c r="AY69" i="1"/>
  <c r="AY70" i="1" s="1"/>
  <c r="AX69" i="1"/>
  <c r="AX70" i="1" s="1"/>
  <c r="AW69" i="1"/>
  <c r="AW70" i="1" s="1"/>
  <c r="AZ61" i="1"/>
  <c r="AY61" i="1"/>
  <c r="AX61" i="1"/>
  <c r="AW61" i="1"/>
  <c r="AZ51" i="1"/>
  <c r="AY51" i="1"/>
  <c r="AX51" i="1"/>
  <c r="AW51" i="1"/>
  <c r="AZ48" i="1"/>
  <c r="AY48" i="1"/>
  <c r="AX48" i="1"/>
  <c r="AW48" i="1"/>
  <c r="AZ43" i="1"/>
  <c r="AY43" i="1"/>
  <c r="AX43" i="1"/>
  <c r="AW43" i="1"/>
  <c r="AZ31" i="1"/>
  <c r="AY31" i="1"/>
  <c r="AX31" i="1"/>
  <c r="AW31" i="1"/>
  <c r="AZ27" i="1"/>
  <c r="AZ32" i="1" s="1"/>
  <c r="AZ34" i="1" s="1"/>
  <c r="AY27" i="1"/>
  <c r="AY32" i="1" s="1"/>
  <c r="AY34" i="1" s="1"/>
  <c r="AX27" i="1"/>
  <c r="AX32" i="1" s="1"/>
  <c r="AX34" i="1" s="1"/>
  <c r="AW27" i="1"/>
  <c r="AW32" i="1" s="1"/>
  <c r="AW34" i="1" s="1"/>
  <c r="AP101" i="1"/>
  <c r="AO101" i="1"/>
  <c r="AN101" i="1"/>
  <c r="AM101" i="1"/>
  <c r="AP99" i="1"/>
  <c r="AO99" i="1"/>
  <c r="AN99" i="1"/>
  <c r="AM99" i="1"/>
  <c r="AP61" i="1"/>
  <c r="AO61" i="1"/>
  <c r="AN61" i="1"/>
  <c r="AM61" i="1"/>
  <c r="AP51" i="1"/>
  <c r="AO51" i="1"/>
  <c r="AN51" i="1"/>
  <c r="AM51" i="1"/>
  <c r="AP48" i="1"/>
  <c r="AO48" i="1"/>
  <c r="AN48" i="1"/>
  <c r="AM48" i="1"/>
  <c r="AP43" i="1"/>
  <c r="AO43" i="1"/>
  <c r="AN43" i="1"/>
  <c r="AM43" i="1"/>
  <c r="AP31" i="1"/>
  <c r="AO31" i="1"/>
  <c r="AN31" i="1"/>
  <c r="AM31" i="1"/>
  <c r="AP27" i="1"/>
  <c r="AP32" i="1" s="1"/>
  <c r="AP34" i="1" s="1"/>
  <c r="AO27" i="1"/>
  <c r="AO32" i="1" s="1"/>
  <c r="AO34" i="1" s="1"/>
  <c r="AN27" i="1"/>
  <c r="AN32" i="1" s="1"/>
  <c r="AN34" i="1" s="1"/>
  <c r="AM27" i="1"/>
  <c r="AM32" i="1" s="1"/>
  <c r="AM34" i="1" s="1"/>
  <c r="AF101" i="1"/>
  <c r="AE101" i="1"/>
  <c r="AD101" i="1"/>
  <c r="AC101" i="1"/>
  <c r="AF100" i="1"/>
  <c r="AE100" i="1"/>
  <c r="AD100" i="1"/>
  <c r="AC100" i="1"/>
  <c r="AF99" i="1"/>
  <c r="AF102" i="1" s="1"/>
  <c r="AE99" i="1"/>
  <c r="AE102" i="1" s="1"/>
  <c r="AD99" i="1"/>
  <c r="AD102" i="1" s="1"/>
  <c r="AC99" i="1"/>
  <c r="AC102" i="1" s="1"/>
  <c r="AF72" i="1"/>
  <c r="AF76" i="1" s="1"/>
  <c r="AE72" i="1"/>
  <c r="AE76" i="1" s="1"/>
  <c r="AD72" i="1"/>
  <c r="AD76" i="1" s="1"/>
  <c r="AC72" i="1"/>
  <c r="AC76" i="1" s="1"/>
  <c r="AF69" i="1"/>
  <c r="AF70" i="1" s="1"/>
  <c r="AE69" i="1"/>
  <c r="AE70" i="1" s="1"/>
  <c r="AD69" i="1"/>
  <c r="AD70" i="1" s="1"/>
  <c r="AC69" i="1"/>
  <c r="AC70" i="1" s="1"/>
  <c r="AF61" i="1"/>
  <c r="AE61" i="1"/>
  <c r="AD61" i="1"/>
  <c r="AC61" i="1"/>
  <c r="AF51" i="1"/>
  <c r="AE51" i="1"/>
  <c r="AD51" i="1"/>
  <c r="AC51" i="1"/>
  <c r="AF48" i="1"/>
  <c r="AE48" i="1"/>
  <c r="AD48" i="1"/>
  <c r="AC48" i="1"/>
  <c r="AF43" i="1"/>
  <c r="AE43" i="1"/>
  <c r="AD43" i="1"/>
  <c r="AC43" i="1"/>
  <c r="AF31" i="1"/>
  <c r="AE31" i="1"/>
  <c r="AD31" i="1"/>
  <c r="AC31" i="1"/>
  <c r="AF27" i="1"/>
  <c r="AF32" i="1" s="1"/>
  <c r="AF34" i="1" s="1"/>
  <c r="AE27" i="1"/>
  <c r="AE32" i="1" s="1"/>
  <c r="AE34" i="1" s="1"/>
  <c r="AD27" i="1"/>
  <c r="AD32" i="1" s="1"/>
  <c r="AD34" i="1" s="1"/>
  <c r="AC27" i="1"/>
  <c r="AC32" i="1" s="1"/>
  <c r="AC34" i="1" s="1"/>
  <c r="V101" i="1"/>
  <c r="U101" i="1"/>
  <c r="T101" i="1"/>
  <c r="S101" i="1"/>
  <c r="V100" i="1"/>
  <c r="U100" i="1"/>
  <c r="T100" i="1"/>
  <c r="S100" i="1"/>
  <c r="V99" i="1"/>
  <c r="V102" i="1" s="1"/>
  <c r="U99" i="1"/>
  <c r="U102" i="1" s="1"/>
  <c r="T99" i="1"/>
  <c r="T102" i="1" s="1"/>
  <c r="S99" i="1"/>
  <c r="S102" i="1" s="1"/>
  <c r="V72" i="1"/>
  <c r="V76" i="1" s="1"/>
  <c r="U72" i="1"/>
  <c r="U76" i="1" s="1"/>
  <c r="T72" i="1"/>
  <c r="T76" i="1" s="1"/>
  <c r="S72" i="1"/>
  <c r="S76" i="1" s="1"/>
  <c r="V69" i="1"/>
  <c r="V70" i="1" s="1"/>
  <c r="U69" i="1"/>
  <c r="U70" i="1" s="1"/>
  <c r="T69" i="1"/>
  <c r="T70" i="1" s="1"/>
  <c r="S69" i="1"/>
  <c r="S70" i="1" s="1"/>
  <c r="V61" i="1"/>
  <c r="U61" i="1"/>
  <c r="T61" i="1"/>
  <c r="S61" i="1"/>
  <c r="V51" i="1"/>
  <c r="U51" i="1"/>
  <c r="T51" i="1"/>
  <c r="S51" i="1"/>
  <c r="V48" i="1"/>
  <c r="U48" i="1"/>
  <c r="T48" i="1"/>
  <c r="S48" i="1"/>
  <c r="V43" i="1"/>
  <c r="U43" i="1"/>
  <c r="T43" i="1"/>
  <c r="S43" i="1"/>
  <c r="V31" i="1"/>
  <c r="U31" i="1"/>
  <c r="T31" i="1"/>
  <c r="S31" i="1"/>
  <c r="V27" i="1"/>
  <c r="V32" i="1" s="1"/>
  <c r="V34" i="1" s="1"/>
  <c r="U27" i="1"/>
  <c r="U32" i="1" s="1"/>
  <c r="U34" i="1" s="1"/>
  <c r="T27" i="1"/>
  <c r="T32" i="1" s="1"/>
  <c r="T34" i="1" s="1"/>
  <c r="S27" i="1"/>
  <c r="S32" i="1" s="1"/>
  <c r="S34" i="1" s="1"/>
  <c r="L101" i="1"/>
  <c r="K101" i="1"/>
  <c r="J101" i="1"/>
  <c r="I101" i="1"/>
  <c r="L100" i="1"/>
  <c r="K100" i="1"/>
  <c r="J100" i="1"/>
  <c r="I100" i="1"/>
  <c r="L99" i="1"/>
  <c r="L102" i="1" s="1"/>
  <c r="K99" i="1"/>
  <c r="K102" i="1" s="1"/>
  <c r="J99" i="1"/>
  <c r="J102" i="1" s="1"/>
  <c r="I99" i="1"/>
  <c r="I102" i="1" s="1"/>
  <c r="L72" i="1"/>
  <c r="L76" i="1" s="1"/>
  <c r="K72" i="1"/>
  <c r="K76" i="1" s="1"/>
  <c r="J72" i="1"/>
  <c r="J76" i="1" s="1"/>
  <c r="I72" i="1"/>
  <c r="I76" i="1" s="1"/>
  <c r="L69" i="1"/>
  <c r="L70" i="1" s="1"/>
  <c r="K69" i="1"/>
  <c r="K70" i="1" s="1"/>
  <c r="J69" i="1"/>
  <c r="J70" i="1" s="1"/>
  <c r="I69" i="1"/>
  <c r="I70" i="1" s="1"/>
  <c r="L61" i="1"/>
  <c r="K61" i="1"/>
  <c r="J61" i="1"/>
  <c r="I61" i="1"/>
  <c r="L51" i="1"/>
  <c r="K51" i="1"/>
  <c r="J51" i="1"/>
  <c r="I51" i="1"/>
  <c r="L48" i="1"/>
  <c r="K48" i="1"/>
  <c r="J48" i="1"/>
  <c r="I48" i="1"/>
  <c r="L43" i="1"/>
  <c r="K43" i="1"/>
  <c r="J43" i="1"/>
  <c r="I43" i="1"/>
  <c r="L31" i="1"/>
  <c r="K31" i="1"/>
  <c r="J31" i="1"/>
  <c r="I31" i="1"/>
  <c r="L27" i="1"/>
  <c r="L32" i="1" s="1"/>
  <c r="L34" i="1" s="1"/>
  <c r="K27" i="1"/>
  <c r="K32" i="1" s="1"/>
  <c r="K34" i="1" s="1"/>
  <c r="J27" i="1"/>
  <c r="J32" i="1" s="1"/>
  <c r="J34" i="1" s="1"/>
  <c r="I27" i="1"/>
  <c r="I32" i="1" s="1"/>
  <c r="I34" i="1" s="1"/>
  <c r="F101" i="1"/>
  <c r="F100" i="1"/>
  <c r="F99" i="1"/>
  <c r="E99" i="1"/>
  <c r="F72" i="1"/>
  <c r="E72" i="1"/>
  <c r="F69" i="1"/>
  <c r="E69" i="1"/>
  <c r="I3" i="3" l="1"/>
  <c r="AP69" i="1" l="1"/>
  <c r="AP70" i="1" s="1"/>
  <c r="AO69" i="1"/>
  <c r="AO70" i="1" s="1"/>
  <c r="AN69" i="1"/>
  <c r="AN70" i="1" s="1"/>
  <c r="AM69" i="1"/>
  <c r="AM70" i="1" s="1"/>
  <c r="DG84" i="1"/>
  <c r="DG87" i="1" s="1"/>
  <c r="DG82" i="1"/>
  <c r="DG81" i="1"/>
  <c r="DG80" i="1"/>
  <c r="DG79" i="1"/>
  <c r="DG78" i="1"/>
  <c r="DG77" i="1"/>
  <c r="DG63" i="1"/>
  <c r="DG65" i="1" s="1"/>
  <c r="DG66" i="1" s="1"/>
  <c r="DG54" i="1"/>
  <c r="DG55" i="1" s="1"/>
  <c r="DH38" i="1"/>
  <c r="DH37" i="1"/>
  <c r="DE36" i="1"/>
  <c r="DE35" i="1"/>
  <c r="DF84" i="1"/>
  <c r="DF87" i="1" s="1"/>
  <c r="DF82" i="1"/>
  <c r="DF81" i="1"/>
  <c r="DF80" i="1"/>
  <c r="DF79" i="1"/>
  <c r="DF78" i="1"/>
  <c r="DF77" i="1"/>
  <c r="DF63" i="1"/>
  <c r="DF65" i="1" s="1"/>
  <c r="DF66" i="1" s="1"/>
  <c r="DF54" i="1"/>
  <c r="DF55" i="1" s="1"/>
  <c r="DG38" i="1"/>
  <c r="DH36" i="1"/>
  <c r="DH35" i="1"/>
  <c r="DE84" i="1"/>
  <c r="DE87" i="1" s="1"/>
  <c r="DE82" i="1"/>
  <c r="DE81" i="1"/>
  <c r="DE80" i="1"/>
  <c r="DE79" i="1"/>
  <c r="DE78" i="1"/>
  <c r="DE77" i="1"/>
  <c r="DE63" i="1"/>
  <c r="DE65" i="1" s="1"/>
  <c r="DE66" i="1" s="1"/>
  <c r="DE54" i="1"/>
  <c r="DE55" i="1" s="1"/>
  <c r="DF38" i="1"/>
  <c r="DG36" i="1"/>
  <c r="DG35" i="1"/>
  <c r="DG40" i="1" s="1"/>
  <c r="DG52" i="1" s="1"/>
  <c r="DH84" i="1"/>
  <c r="DH87" i="1" s="1"/>
  <c r="DH82" i="1"/>
  <c r="DH81" i="1"/>
  <c r="DH80" i="1"/>
  <c r="DH79" i="1"/>
  <c r="DH78" i="1"/>
  <c r="DH77" i="1"/>
  <c r="DH63" i="1"/>
  <c r="DH65" i="1" s="1"/>
  <c r="DH66" i="1" s="1"/>
  <c r="DH54" i="1"/>
  <c r="DH55" i="1" s="1"/>
  <c r="DH39" i="1"/>
  <c r="DE38" i="1"/>
  <c r="DF36" i="1"/>
  <c r="DF35" i="1"/>
  <c r="BG84" i="1"/>
  <c r="BG87" i="1" s="1"/>
  <c r="BG82" i="1"/>
  <c r="BG81" i="1"/>
  <c r="BG80" i="1"/>
  <c r="BG79" i="1"/>
  <c r="BJ84" i="1"/>
  <c r="BJ87" i="1" s="1"/>
  <c r="BJ82" i="1"/>
  <c r="BJ81" i="1"/>
  <c r="BJ80" i="1"/>
  <c r="BJ79" i="1"/>
  <c r="BJ78" i="1"/>
  <c r="BI84" i="1"/>
  <c r="BI87" i="1" s="1"/>
  <c r="BI82" i="1"/>
  <c r="BI81" i="1"/>
  <c r="BI80" i="1"/>
  <c r="BI79" i="1"/>
  <c r="BI78" i="1"/>
  <c r="BH84" i="1"/>
  <c r="BH87" i="1" s="1"/>
  <c r="BH82" i="1"/>
  <c r="BH81" i="1"/>
  <c r="BH80" i="1"/>
  <c r="BH79" i="1"/>
  <c r="BH78" i="1"/>
  <c r="BG78" i="1"/>
  <c r="BG77" i="1"/>
  <c r="BG63" i="1"/>
  <c r="BG65" i="1" s="1"/>
  <c r="BG66" i="1" s="1"/>
  <c r="BG54" i="1"/>
  <c r="BG55" i="1" s="1"/>
  <c r="BH38" i="1"/>
  <c r="BI36" i="1"/>
  <c r="BI35" i="1"/>
  <c r="BJ77" i="1"/>
  <c r="BJ83" i="1" s="1"/>
  <c r="BJ63" i="1"/>
  <c r="BJ65" i="1" s="1"/>
  <c r="BJ66" i="1" s="1"/>
  <c r="BJ54" i="1"/>
  <c r="BJ55" i="1" s="1"/>
  <c r="BJ39" i="1"/>
  <c r="BG38" i="1"/>
  <c r="BH36" i="1"/>
  <c r="BH35" i="1"/>
  <c r="BI77" i="1"/>
  <c r="BI83" i="1" s="1"/>
  <c r="BI63" i="1"/>
  <c r="BI65" i="1" s="1"/>
  <c r="BI66" i="1" s="1"/>
  <c r="BI54" i="1"/>
  <c r="BI55" i="1" s="1"/>
  <c r="BJ38" i="1"/>
  <c r="BJ37" i="1"/>
  <c r="BG36" i="1"/>
  <c r="BG35" i="1"/>
  <c r="BH77" i="1"/>
  <c r="BH83" i="1" s="1"/>
  <c r="BH63" i="1"/>
  <c r="BH65" i="1" s="1"/>
  <c r="BH66" i="1" s="1"/>
  <c r="BH54" i="1"/>
  <c r="BH55" i="1" s="1"/>
  <c r="BI38" i="1"/>
  <c r="BJ36" i="1"/>
  <c r="BJ35" i="1"/>
  <c r="E84" i="1"/>
  <c r="F79" i="1"/>
  <c r="F63" i="1"/>
  <c r="F82" i="1"/>
  <c r="F78" i="1"/>
  <c r="E63" i="1"/>
  <c r="F35" i="1"/>
  <c r="F81" i="1"/>
  <c r="F77" i="1"/>
  <c r="F54" i="1"/>
  <c r="F38" i="1"/>
  <c r="F84" i="1"/>
  <c r="F80" i="1"/>
  <c r="E77" i="1"/>
  <c r="E54" i="1"/>
  <c r="E38" i="1"/>
  <c r="F36" i="1"/>
  <c r="CA84" i="1"/>
  <c r="CA87" i="1" s="1"/>
  <c r="CA82" i="1"/>
  <c r="CA81" i="1"/>
  <c r="CA80" i="1"/>
  <c r="CA79" i="1"/>
  <c r="CA78" i="1"/>
  <c r="CA77" i="1"/>
  <c r="CA63" i="1"/>
  <c r="CA65" i="1" s="1"/>
  <c r="CA66" i="1" s="1"/>
  <c r="CA54" i="1"/>
  <c r="CA55" i="1" s="1"/>
  <c r="CB38" i="1"/>
  <c r="CC36" i="1"/>
  <c r="CC35" i="1"/>
  <c r="CD84" i="1"/>
  <c r="CD87" i="1" s="1"/>
  <c r="CD82" i="1"/>
  <c r="CD81" i="1"/>
  <c r="CD80" i="1"/>
  <c r="CD79" i="1"/>
  <c r="CD78" i="1"/>
  <c r="CD77" i="1"/>
  <c r="CD63" i="1"/>
  <c r="CD65" i="1" s="1"/>
  <c r="CD66" i="1" s="1"/>
  <c r="CD54" i="1"/>
  <c r="CD55" i="1" s="1"/>
  <c r="CD39" i="1"/>
  <c r="CA38" i="1"/>
  <c r="CB36" i="1"/>
  <c r="CB35" i="1"/>
  <c r="CC84" i="1"/>
  <c r="CC87" i="1" s="1"/>
  <c r="CC82" i="1"/>
  <c r="CC81" i="1"/>
  <c r="CC80" i="1"/>
  <c r="CC79" i="1"/>
  <c r="CC78" i="1"/>
  <c r="CC77" i="1"/>
  <c r="CC63" i="1"/>
  <c r="CC65" i="1" s="1"/>
  <c r="CC66" i="1" s="1"/>
  <c r="CC54" i="1"/>
  <c r="CC55" i="1" s="1"/>
  <c r="CD38" i="1"/>
  <c r="CD37" i="1"/>
  <c r="CA36" i="1"/>
  <c r="CA35" i="1"/>
  <c r="CB84" i="1"/>
  <c r="CB87" i="1" s="1"/>
  <c r="CB82" i="1"/>
  <c r="CB81" i="1"/>
  <c r="CB80" i="1"/>
  <c r="CB79" i="1"/>
  <c r="CB78" i="1"/>
  <c r="CB77" i="1"/>
  <c r="CB63" i="1"/>
  <c r="CB65" i="1" s="1"/>
  <c r="CB66" i="1" s="1"/>
  <c r="CB54" i="1"/>
  <c r="CB55" i="1" s="1"/>
  <c r="CC38" i="1"/>
  <c r="CD36" i="1"/>
  <c r="CD35" i="1"/>
  <c r="K84" i="1"/>
  <c r="K87" i="1" s="1"/>
  <c r="K82" i="1"/>
  <c r="K81" i="1"/>
  <c r="K80" i="1"/>
  <c r="K79" i="1"/>
  <c r="K78" i="1"/>
  <c r="K77" i="1"/>
  <c r="K63" i="1"/>
  <c r="K65" i="1" s="1"/>
  <c r="K66" i="1" s="1"/>
  <c r="K54" i="1"/>
  <c r="K55" i="1" s="1"/>
  <c r="L38" i="1"/>
  <c r="L37" i="1"/>
  <c r="I36" i="1"/>
  <c r="I35" i="1"/>
  <c r="J84" i="1"/>
  <c r="J87" i="1" s="1"/>
  <c r="J82" i="1"/>
  <c r="J81" i="1"/>
  <c r="J80" i="1"/>
  <c r="J79" i="1"/>
  <c r="J78" i="1"/>
  <c r="J77" i="1"/>
  <c r="J63" i="1"/>
  <c r="J65" i="1" s="1"/>
  <c r="J66" i="1" s="1"/>
  <c r="J54" i="1"/>
  <c r="J55" i="1" s="1"/>
  <c r="K38" i="1"/>
  <c r="L36" i="1"/>
  <c r="L35" i="1"/>
  <c r="I84" i="1"/>
  <c r="I87" i="1" s="1"/>
  <c r="I82" i="1"/>
  <c r="I81" i="1"/>
  <c r="I80" i="1"/>
  <c r="I79" i="1"/>
  <c r="I78" i="1"/>
  <c r="I77" i="1"/>
  <c r="I63" i="1"/>
  <c r="I65" i="1" s="1"/>
  <c r="I66" i="1" s="1"/>
  <c r="I54" i="1"/>
  <c r="I55" i="1" s="1"/>
  <c r="J38" i="1"/>
  <c r="K36" i="1"/>
  <c r="K35" i="1"/>
  <c r="L84" i="1"/>
  <c r="L87" i="1" s="1"/>
  <c r="L82" i="1"/>
  <c r="L81" i="1"/>
  <c r="L80" i="1"/>
  <c r="L79" i="1"/>
  <c r="L78" i="1"/>
  <c r="L77" i="1"/>
  <c r="L63" i="1"/>
  <c r="L65" i="1" s="1"/>
  <c r="L66" i="1" s="1"/>
  <c r="L54" i="1"/>
  <c r="L55" i="1" s="1"/>
  <c r="L39" i="1"/>
  <c r="I38" i="1"/>
  <c r="J36" i="1"/>
  <c r="J35" i="1"/>
  <c r="AM84" i="1"/>
  <c r="AM87" i="1" s="1"/>
  <c r="AM82" i="1"/>
  <c r="AM81" i="1"/>
  <c r="AM80" i="1"/>
  <c r="AM79" i="1"/>
  <c r="AM78" i="1"/>
  <c r="AM77" i="1"/>
  <c r="AM54" i="1"/>
  <c r="AM55" i="1" s="1"/>
  <c r="AN38" i="1"/>
  <c r="AO36" i="1"/>
  <c r="AO35" i="1"/>
  <c r="AP84" i="1"/>
  <c r="AP87" i="1" s="1"/>
  <c r="AP82" i="1"/>
  <c r="AP81" i="1"/>
  <c r="AP80" i="1"/>
  <c r="AP79" i="1"/>
  <c r="AP78" i="1"/>
  <c r="AP77" i="1"/>
  <c r="AP54" i="1"/>
  <c r="AP55" i="1" s="1"/>
  <c r="AP39" i="1"/>
  <c r="AM38" i="1"/>
  <c r="AN36" i="1"/>
  <c r="AN35" i="1"/>
  <c r="AO84" i="1"/>
  <c r="AO87" i="1" s="1"/>
  <c r="AO82" i="1"/>
  <c r="AO81" i="1"/>
  <c r="AO80" i="1"/>
  <c r="AO79" i="1"/>
  <c r="AO78" i="1"/>
  <c r="AO77" i="1"/>
  <c r="AO54" i="1"/>
  <c r="AO55" i="1" s="1"/>
  <c r="AP38" i="1"/>
  <c r="AP37" i="1"/>
  <c r="AM36" i="1"/>
  <c r="AM35" i="1"/>
  <c r="AN84" i="1"/>
  <c r="AN87" i="1" s="1"/>
  <c r="AN82" i="1"/>
  <c r="AN81" i="1"/>
  <c r="AN80" i="1"/>
  <c r="AN79" i="1"/>
  <c r="AN78" i="1"/>
  <c r="AN77" i="1"/>
  <c r="AN54" i="1"/>
  <c r="AN55" i="1" s="1"/>
  <c r="AO38" i="1"/>
  <c r="AP36" i="1"/>
  <c r="AP35" i="1"/>
  <c r="AE84" i="1"/>
  <c r="AE87" i="1" s="1"/>
  <c r="AE82" i="1"/>
  <c r="AE81" i="1"/>
  <c r="AE80" i="1"/>
  <c r="AE79" i="1"/>
  <c r="AE78" i="1"/>
  <c r="AE77" i="1"/>
  <c r="AE63" i="1"/>
  <c r="AE65" i="1" s="1"/>
  <c r="AE66" i="1" s="1"/>
  <c r="AE54" i="1"/>
  <c r="AE55" i="1" s="1"/>
  <c r="AF38" i="1"/>
  <c r="AF37" i="1"/>
  <c r="AC36" i="1"/>
  <c r="AC35" i="1"/>
  <c r="AD84" i="1"/>
  <c r="AD87" i="1" s="1"/>
  <c r="AD82" i="1"/>
  <c r="AD81" i="1"/>
  <c r="AD80" i="1"/>
  <c r="AD79" i="1"/>
  <c r="AD78" i="1"/>
  <c r="AD77" i="1"/>
  <c r="AD63" i="1"/>
  <c r="AD65" i="1" s="1"/>
  <c r="AD66" i="1" s="1"/>
  <c r="AD54" i="1"/>
  <c r="AD55" i="1" s="1"/>
  <c r="AE38" i="1"/>
  <c r="AF36" i="1"/>
  <c r="AF35" i="1"/>
  <c r="AC84" i="1"/>
  <c r="AC87" i="1" s="1"/>
  <c r="AC82" i="1"/>
  <c r="AC81" i="1"/>
  <c r="AC80" i="1"/>
  <c r="AC79" i="1"/>
  <c r="AC78" i="1"/>
  <c r="AC77" i="1"/>
  <c r="AC63" i="1"/>
  <c r="AC65" i="1" s="1"/>
  <c r="AC66" i="1" s="1"/>
  <c r="AC54" i="1"/>
  <c r="AC55" i="1" s="1"/>
  <c r="AD38" i="1"/>
  <c r="AE36" i="1"/>
  <c r="AE35" i="1"/>
  <c r="AF84" i="1"/>
  <c r="AF87" i="1" s="1"/>
  <c r="AF82" i="1"/>
  <c r="AF81" i="1"/>
  <c r="AF80" i="1"/>
  <c r="AF79" i="1"/>
  <c r="AF78" i="1"/>
  <c r="AF77" i="1"/>
  <c r="AF63" i="1"/>
  <c r="AF65" i="1" s="1"/>
  <c r="AF66" i="1" s="1"/>
  <c r="AF54" i="1"/>
  <c r="AF55" i="1" s="1"/>
  <c r="AF39" i="1"/>
  <c r="AC38" i="1"/>
  <c r="AD36" i="1"/>
  <c r="AD35" i="1"/>
  <c r="CM84" i="1"/>
  <c r="CM87" i="1" s="1"/>
  <c r="CM82" i="1"/>
  <c r="CM81" i="1"/>
  <c r="CM80" i="1"/>
  <c r="CM79" i="1"/>
  <c r="CM78" i="1"/>
  <c r="CM77" i="1"/>
  <c r="CM63" i="1"/>
  <c r="CM65" i="1" s="1"/>
  <c r="CM66" i="1" s="1"/>
  <c r="CM54" i="1"/>
  <c r="CM55" i="1" s="1"/>
  <c r="CN38" i="1"/>
  <c r="CN37" i="1"/>
  <c r="CK36" i="1"/>
  <c r="CK35" i="1"/>
  <c r="CL84" i="1"/>
  <c r="CL87" i="1" s="1"/>
  <c r="CL82" i="1"/>
  <c r="CL81" i="1"/>
  <c r="CL80" i="1"/>
  <c r="CL79" i="1"/>
  <c r="CL78" i="1"/>
  <c r="CL77" i="1"/>
  <c r="CL63" i="1"/>
  <c r="CL65" i="1" s="1"/>
  <c r="CL66" i="1" s="1"/>
  <c r="CL54" i="1"/>
  <c r="CL55" i="1" s="1"/>
  <c r="CM38" i="1"/>
  <c r="CN36" i="1"/>
  <c r="CN35" i="1"/>
  <c r="CK84" i="1"/>
  <c r="CK87" i="1" s="1"/>
  <c r="CK82" i="1"/>
  <c r="CK81" i="1"/>
  <c r="CK80" i="1"/>
  <c r="CK79" i="1"/>
  <c r="CK78" i="1"/>
  <c r="CK77" i="1"/>
  <c r="CK63" i="1"/>
  <c r="CK65" i="1" s="1"/>
  <c r="CK66" i="1" s="1"/>
  <c r="CK54" i="1"/>
  <c r="CK55" i="1" s="1"/>
  <c r="CL38" i="1"/>
  <c r="CM36" i="1"/>
  <c r="CM35" i="1"/>
  <c r="CN84" i="1"/>
  <c r="CN87" i="1" s="1"/>
  <c r="CN82" i="1"/>
  <c r="CN81" i="1"/>
  <c r="CN80" i="1"/>
  <c r="CN79" i="1"/>
  <c r="CN78" i="1"/>
  <c r="CN77" i="1"/>
  <c r="CN63" i="1"/>
  <c r="CN65" i="1" s="1"/>
  <c r="CN66" i="1" s="1"/>
  <c r="CN54" i="1"/>
  <c r="CN55" i="1" s="1"/>
  <c r="CN39" i="1"/>
  <c r="CK38" i="1"/>
  <c r="CL36" i="1"/>
  <c r="CL35" i="1"/>
  <c r="CL40" i="1" s="1"/>
  <c r="CL52" i="1" s="1"/>
  <c r="S84" i="1"/>
  <c r="S87" i="1" s="1"/>
  <c r="S82" i="1"/>
  <c r="S81" i="1"/>
  <c r="S80" i="1"/>
  <c r="S79" i="1"/>
  <c r="S78" i="1"/>
  <c r="S77" i="1"/>
  <c r="S63" i="1"/>
  <c r="S65" i="1" s="1"/>
  <c r="S66" i="1" s="1"/>
  <c r="S54" i="1"/>
  <c r="S55" i="1" s="1"/>
  <c r="T38" i="1"/>
  <c r="U36" i="1"/>
  <c r="U35" i="1"/>
  <c r="V84" i="1"/>
  <c r="V87" i="1" s="1"/>
  <c r="V82" i="1"/>
  <c r="V81" i="1"/>
  <c r="V80" i="1"/>
  <c r="V79" i="1"/>
  <c r="V78" i="1"/>
  <c r="V77" i="1"/>
  <c r="V63" i="1"/>
  <c r="V65" i="1" s="1"/>
  <c r="V66" i="1" s="1"/>
  <c r="V54" i="1"/>
  <c r="V55" i="1" s="1"/>
  <c r="V39" i="1"/>
  <c r="S38" i="1"/>
  <c r="T36" i="1"/>
  <c r="T35" i="1"/>
  <c r="U84" i="1"/>
  <c r="U87" i="1" s="1"/>
  <c r="U82" i="1"/>
  <c r="U81" i="1"/>
  <c r="U80" i="1"/>
  <c r="U79" i="1"/>
  <c r="U78" i="1"/>
  <c r="U77" i="1"/>
  <c r="U63" i="1"/>
  <c r="U65" i="1" s="1"/>
  <c r="U66" i="1" s="1"/>
  <c r="U54" i="1"/>
  <c r="U55" i="1" s="1"/>
  <c r="V38" i="1"/>
  <c r="V37" i="1"/>
  <c r="S36" i="1"/>
  <c r="S35" i="1"/>
  <c r="T84" i="1"/>
  <c r="T87" i="1" s="1"/>
  <c r="T82" i="1"/>
  <c r="T81" i="1"/>
  <c r="T80" i="1"/>
  <c r="T79" i="1"/>
  <c r="T78" i="1"/>
  <c r="T77" i="1"/>
  <c r="T63" i="1"/>
  <c r="T65" i="1" s="1"/>
  <c r="T66" i="1" s="1"/>
  <c r="T54" i="1"/>
  <c r="T55" i="1" s="1"/>
  <c r="U38" i="1"/>
  <c r="V36" i="1"/>
  <c r="V35" i="1"/>
  <c r="AY84" i="1"/>
  <c r="AY87" i="1" s="1"/>
  <c r="AY82" i="1"/>
  <c r="AY81" i="1"/>
  <c r="AY80" i="1"/>
  <c r="AY79" i="1"/>
  <c r="AY78" i="1"/>
  <c r="AY77" i="1"/>
  <c r="AY63" i="1"/>
  <c r="AY65" i="1" s="1"/>
  <c r="AY66" i="1" s="1"/>
  <c r="AY54" i="1"/>
  <c r="AY55" i="1" s="1"/>
  <c r="AZ38" i="1"/>
  <c r="AZ37" i="1"/>
  <c r="AW36" i="1"/>
  <c r="AW35" i="1"/>
  <c r="AX84" i="1"/>
  <c r="AX87" i="1" s="1"/>
  <c r="AX82" i="1"/>
  <c r="AX81" i="1"/>
  <c r="AX80" i="1"/>
  <c r="AX79" i="1"/>
  <c r="AX78" i="1"/>
  <c r="AX77" i="1"/>
  <c r="AX63" i="1"/>
  <c r="AX65" i="1" s="1"/>
  <c r="AX66" i="1" s="1"/>
  <c r="AX54" i="1"/>
  <c r="AX55" i="1" s="1"/>
  <c r="AY38" i="1"/>
  <c r="AZ36" i="1"/>
  <c r="AZ35" i="1"/>
  <c r="AW84" i="1"/>
  <c r="AW87" i="1" s="1"/>
  <c r="AW82" i="1"/>
  <c r="AW81" i="1"/>
  <c r="AW80" i="1"/>
  <c r="AW79" i="1"/>
  <c r="AW78" i="1"/>
  <c r="AW77" i="1"/>
  <c r="AW63" i="1"/>
  <c r="AW65" i="1" s="1"/>
  <c r="AW66" i="1" s="1"/>
  <c r="AW54" i="1"/>
  <c r="AW55" i="1" s="1"/>
  <c r="AX38" i="1"/>
  <c r="AY36" i="1"/>
  <c r="AY35" i="1"/>
  <c r="AZ84" i="1"/>
  <c r="AZ87" i="1" s="1"/>
  <c r="AZ82" i="1"/>
  <c r="AZ81" i="1"/>
  <c r="AZ80" i="1"/>
  <c r="AZ79" i="1"/>
  <c r="AZ78" i="1"/>
  <c r="AZ77" i="1"/>
  <c r="AZ63" i="1"/>
  <c r="AZ65" i="1" s="1"/>
  <c r="AZ66" i="1" s="1"/>
  <c r="AZ54" i="1"/>
  <c r="AZ55" i="1" s="1"/>
  <c r="AZ39" i="1"/>
  <c r="AW38" i="1"/>
  <c r="AX36" i="1"/>
  <c r="AX35" i="1"/>
  <c r="BS84" i="1"/>
  <c r="BS87" i="1" s="1"/>
  <c r="BS82" i="1"/>
  <c r="BS81" i="1"/>
  <c r="BS80" i="1"/>
  <c r="BS79" i="1"/>
  <c r="BS78" i="1"/>
  <c r="BS77" i="1"/>
  <c r="BS63" i="1"/>
  <c r="BS65" i="1" s="1"/>
  <c r="BS66" i="1" s="1"/>
  <c r="BS54" i="1"/>
  <c r="BS55" i="1" s="1"/>
  <c r="BT38" i="1"/>
  <c r="BT37" i="1"/>
  <c r="BQ36" i="1"/>
  <c r="BQ35" i="1"/>
  <c r="BR84" i="1"/>
  <c r="BR87" i="1" s="1"/>
  <c r="BR82" i="1"/>
  <c r="BR81" i="1"/>
  <c r="BR80" i="1"/>
  <c r="BR79" i="1"/>
  <c r="BR78" i="1"/>
  <c r="BR77" i="1"/>
  <c r="BR63" i="1"/>
  <c r="BR65" i="1" s="1"/>
  <c r="BR66" i="1" s="1"/>
  <c r="BR54" i="1"/>
  <c r="BR55" i="1" s="1"/>
  <c r="BS38" i="1"/>
  <c r="BT36" i="1"/>
  <c r="BT35" i="1"/>
  <c r="BQ84" i="1"/>
  <c r="BQ87" i="1" s="1"/>
  <c r="BQ82" i="1"/>
  <c r="BQ81" i="1"/>
  <c r="BQ80" i="1"/>
  <c r="BQ79" i="1"/>
  <c r="BQ78" i="1"/>
  <c r="BQ77" i="1"/>
  <c r="BQ63" i="1"/>
  <c r="BQ65" i="1" s="1"/>
  <c r="BQ66" i="1" s="1"/>
  <c r="BQ54" i="1"/>
  <c r="BQ55" i="1" s="1"/>
  <c r="BR38" i="1"/>
  <c r="BS36" i="1"/>
  <c r="BS35" i="1"/>
  <c r="BT84" i="1"/>
  <c r="BT87" i="1" s="1"/>
  <c r="BT82" i="1"/>
  <c r="BT81" i="1"/>
  <c r="BT80" i="1"/>
  <c r="BT79" i="1"/>
  <c r="BT78" i="1"/>
  <c r="BT77" i="1"/>
  <c r="BT63" i="1"/>
  <c r="BT65" i="1" s="1"/>
  <c r="BT66" i="1" s="1"/>
  <c r="BT54" i="1"/>
  <c r="BT55" i="1" s="1"/>
  <c r="BT39" i="1"/>
  <c r="BQ38" i="1"/>
  <c r="BR36" i="1"/>
  <c r="BR35" i="1"/>
  <c r="CU84" i="1"/>
  <c r="CU87" i="1" s="1"/>
  <c r="CU82" i="1"/>
  <c r="CU81" i="1"/>
  <c r="CU80" i="1"/>
  <c r="CU79" i="1"/>
  <c r="CU78" i="1"/>
  <c r="CU77" i="1"/>
  <c r="CU63" i="1"/>
  <c r="CU65" i="1" s="1"/>
  <c r="CU66" i="1" s="1"/>
  <c r="CU54" i="1"/>
  <c r="CU55" i="1" s="1"/>
  <c r="CV38" i="1"/>
  <c r="CW36" i="1"/>
  <c r="CW35" i="1"/>
  <c r="CX84" i="1"/>
  <c r="CX87" i="1" s="1"/>
  <c r="CX82" i="1"/>
  <c r="CX81" i="1"/>
  <c r="CX80" i="1"/>
  <c r="CX79" i="1"/>
  <c r="CX78" i="1"/>
  <c r="CX77" i="1"/>
  <c r="CX63" i="1"/>
  <c r="CX65" i="1" s="1"/>
  <c r="CX66" i="1" s="1"/>
  <c r="CX54" i="1"/>
  <c r="CX55" i="1" s="1"/>
  <c r="CX39" i="1"/>
  <c r="CU38" i="1"/>
  <c r="CV36" i="1"/>
  <c r="CV35" i="1"/>
  <c r="CW84" i="1"/>
  <c r="CW87" i="1" s="1"/>
  <c r="CW82" i="1"/>
  <c r="CW81" i="1"/>
  <c r="CW80" i="1"/>
  <c r="CW79" i="1"/>
  <c r="CW78" i="1"/>
  <c r="CW77" i="1"/>
  <c r="CW63" i="1"/>
  <c r="CW65" i="1" s="1"/>
  <c r="CW66" i="1" s="1"/>
  <c r="CW54" i="1"/>
  <c r="CW55" i="1" s="1"/>
  <c r="CX38" i="1"/>
  <c r="CX37" i="1"/>
  <c r="CU36" i="1"/>
  <c r="CU35" i="1"/>
  <c r="CV84" i="1"/>
  <c r="CV87" i="1" s="1"/>
  <c r="CV82" i="1"/>
  <c r="CV81" i="1"/>
  <c r="CV80" i="1"/>
  <c r="CV79" i="1"/>
  <c r="CV78" i="1"/>
  <c r="CV77" i="1"/>
  <c r="CV63" i="1"/>
  <c r="CV65" i="1" s="1"/>
  <c r="CV66" i="1" s="1"/>
  <c r="CV54" i="1"/>
  <c r="CV55" i="1" s="1"/>
  <c r="CW38" i="1"/>
  <c r="CX36" i="1"/>
  <c r="CX35" i="1"/>
  <c r="F27" i="1"/>
  <c r="F31" i="1"/>
  <c r="F32" i="1" s="1"/>
  <c r="F34" i="1" s="1"/>
  <c r="F43" i="1"/>
  <c r="F48" i="1"/>
  <c r="F51" i="1"/>
  <c r="F55" i="1"/>
  <c r="F61" i="1"/>
  <c r="F65" i="1"/>
  <c r="F66" i="1" s="1"/>
  <c r="F70" i="1"/>
  <c r="F87" i="1"/>
  <c r="AN40" i="1" l="1"/>
  <c r="AN52" i="1" s="1"/>
  <c r="CX83" i="1"/>
  <c r="CU83" i="1"/>
  <c r="BS40" i="1"/>
  <c r="BS52" i="1" s="1"/>
  <c r="BS71" i="1" s="1"/>
  <c r="AY83" i="1"/>
  <c r="T83" i="1"/>
  <c r="T40" i="1"/>
  <c r="T52" i="1" s="1"/>
  <c r="T71" i="1" s="1"/>
  <c r="CM83" i="1"/>
  <c r="AE40" i="1"/>
  <c r="AE52" i="1" s="1"/>
  <c r="AP83" i="1"/>
  <c r="AM83" i="1"/>
  <c r="K40" i="1"/>
  <c r="K52" i="1" s="1"/>
  <c r="K71" i="1" s="1"/>
  <c r="CD83" i="1"/>
  <c r="CA83" i="1"/>
  <c r="BJ40" i="1"/>
  <c r="BJ52" i="1" s="1"/>
  <c r="DH83" i="1"/>
  <c r="DE83" i="1"/>
  <c r="BH40" i="1"/>
  <c r="BH52" i="1" s="1"/>
  <c r="BG83" i="1"/>
  <c r="CB40" i="1"/>
  <c r="CB52" i="1" s="1"/>
  <c r="CB71" i="1" s="1"/>
  <c r="DF83" i="1"/>
  <c r="CU40" i="1"/>
  <c r="CU52" i="1" s="1"/>
  <c r="CU71" i="1" s="1"/>
  <c r="BT83" i="1"/>
  <c r="BQ83" i="1"/>
  <c r="BR83" i="1"/>
  <c r="AX40" i="1"/>
  <c r="AX52" i="1" s="1"/>
  <c r="CV83" i="1"/>
  <c r="AE83" i="1"/>
  <c r="AN83" i="1"/>
  <c r="K83" i="1"/>
  <c r="CB83" i="1"/>
  <c r="V40" i="1"/>
  <c r="V52" i="1" s="1"/>
  <c r="V71" i="1" s="1"/>
  <c r="S40" i="1"/>
  <c r="S52" i="1" s="1"/>
  <c r="CN83" i="1"/>
  <c r="CK83" i="1"/>
  <c r="CL83" i="1"/>
  <c r="AD40" i="1"/>
  <c r="AD52" i="1" s="1"/>
  <c r="AD71" i="1" s="1"/>
  <c r="AO83" i="1"/>
  <c r="J40" i="1"/>
  <c r="J52" i="1" s="1"/>
  <c r="J71" i="1" s="1"/>
  <c r="CC83" i="1"/>
  <c r="BT40" i="1"/>
  <c r="BT52" i="1" s="1"/>
  <c r="BT71" i="1" s="1"/>
  <c r="BQ40" i="1"/>
  <c r="BQ52" i="1" s="1"/>
  <c r="BQ71" i="1" s="1"/>
  <c r="AF40" i="1"/>
  <c r="AF52" i="1" s="1"/>
  <c r="AF71" i="1" s="1"/>
  <c r="AC40" i="1"/>
  <c r="AC52" i="1" s="1"/>
  <c r="AC71" i="1" s="1"/>
  <c r="L40" i="1"/>
  <c r="L52" i="1" s="1"/>
  <c r="L71" i="1" s="1"/>
  <c r="I40" i="1"/>
  <c r="I52" i="1" s="1"/>
  <c r="I71" i="1" s="1"/>
  <c r="BH71" i="1"/>
  <c r="BI40" i="1"/>
  <c r="BI52" i="1" s="1"/>
  <c r="BI71" i="1" s="1"/>
  <c r="DG71" i="1"/>
  <c r="CX40" i="1"/>
  <c r="CX52" i="1" s="1"/>
  <c r="U83" i="1"/>
  <c r="U40" i="1"/>
  <c r="U52" i="1" s="1"/>
  <c r="U71" i="1" s="1"/>
  <c r="S71" i="1"/>
  <c r="AF83" i="1"/>
  <c r="AC83" i="1"/>
  <c r="AD83" i="1"/>
  <c r="AE71" i="1"/>
  <c r="AP40" i="1"/>
  <c r="AP52" i="1" s="1"/>
  <c r="AM40" i="1"/>
  <c r="AM52" i="1" s="1"/>
  <c r="L83" i="1"/>
  <c r="I83" i="1"/>
  <c r="J83" i="1"/>
  <c r="CD40" i="1"/>
  <c r="CD52" i="1" s="1"/>
  <c r="CD71" i="1" s="1"/>
  <c r="CA40" i="1"/>
  <c r="CA52" i="1" s="1"/>
  <c r="CA71" i="1" s="1"/>
  <c r="DG83" i="1"/>
  <c r="CV40" i="1"/>
  <c r="CV52" i="1" s="1"/>
  <c r="CV71" i="1" s="1"/>
  <c r="BS83" i="1"/>
  <c r="AY40" i="1"/>
  <c r="AY52" i="1" s="1"/>
  <c r="AZ40" i="1"/>
  <c r="AZ52" i="1" s="1"/>
  <c r="AZ71" i="1" s="1"/>
  <c r="AX71" i="1"/>
  <c r="AW40" i="1"/>
  <c r="AW52" i="1" s="1"/>
  <c r="AW71" i="1" s="1"/>
  <c r="V83" i="1"/>
  <c r="S83" i="1"/>
  <c r="CM40" i="1"/>
  <c r="CM52" i="1" s="1"/>
  <c r="CM71" i="1" s="1"/>
  <c r="CN40" i="1"/>
  <c r="CN52" i="1" s="1"/>
  <c r="CN71" i="1" s="1"/>
  <c r="CL71" i="1"/>
  <c r="CK40" i="1"/>
  <c r="CK52" i="1" s="1"/>
  <c r="CK71" i="1" s="1"/>
  <c r="BG40" i="1"/>
  <c r="BG52" i="1" s="1"/>
  <c r="BG71" i="1" s="1"/>
  <c r="BJ71" i="1"/>
  <c r="DF40" i="1"/>
  <c r="DF52" i="1" s="1"/>
  <c r="CW83" i="1"/>
  <c r="CX71" i="1"/>
  <c r="CW40" i="1"/>
  <c r="CW52" i="1" s="1"/>
  <c r="CW71" i="1" s="1"/>
  <c r="BR40" i="1"/>
  <c r="BR52" i="1" s="1"/>
  <c r="BR71" i="1" s="1"/>
  <c r="AZ83" i="1"/>
  <c r="AW83" i="1"/>
  <c r="AX83" i="1"/>
  <c r="AY71" i="1"/>
  <c r="AO40" i="1"/>
  <c r="AO52" i="1" s="1"/>
  <c r="CC40" i="1"/>
  <c r="CC52" i="1" s="1"/>
  <c r="CC71" i="1" s="1"/>
  <c r="DH40" i="1"/>
  <c r="DH52" i="1" s="1"/>
  <c r="DH71" i="1" s="1"/>
  <c r="DF71" i="1"/>
  <c r="DE40" i="1"/>
  <c r="DE52" i="1" s="1"/>
  <c r="DE71" i="1" s="1"/>
  <c r="F83" i="1"/>
  <c r="N3" i="3"/>
  <c r="L3" i="3"/>
  <c r="E1" i="3"/>
  <c r="AN100" i="1" l="1"/>
  <c r="AN102" i="1" s="1"/>
  <c r="AN72" i="1"/>
  <c r="AN76" i="1" s="1"/>
  <c r="AN63" i="1"/>
  <c r="AN65" i="1" s="1"/>
  <c r="AN66" i="1" s="1"/>
  <c r="AN71" i="1" s="1"/>
  <c r="AO100" i="1"/>
  <c r="AO102" i="1" s="1"/>
  <c r="AO72" i="1"/>
  <c r="AO76" i="1" s="1"/>
  <c r="AO63" i="1"/>
  <c r="AO65" i="1" s="1"/>
  <c r="AO66" i="1" s="1"/>
  <c r="AO71" i="1" s="1"/>
  <c r="N1" i="3"/>
  <c r="Q98" i="1" l="1"/>
  <c r="AA98" i="1" s="1"/>
  <c r="AK98" i="1" s="1"/>
  <c r="AU98" i="1" s="1"/>
  <c r="BE98" i="1" s="1"/>
  <c r="BO98" i="1" s="1"/>
  <c r="BY98" i="1" s="1"/>
  <c r="CI98" i="1" s="1"/>
  <c r="CS98" i="1" s="1"/>
  <c r="DC98" i="1" s="1"/>
  <c r="DM98" i="1" s="1"/>
  <c r="Q97" i="1"/>
  <c r="AA97" i="1" s="1"/>
  <c r="AK97" i="1" s="1"/>
  <c r="AU97" i="1" s="1"/>
  <c r="BE97" i="1" s="1"/>
  <c r="BO97" i="1" s="1"/>
  <c r="BY97" i="1" s="1"/>
  <c r="CI97" i="1" s="1"/>
  <c r="CS97" i="1" s="1"/>
  <c r="DC97" i="1" s="1"/>
  <c r="DM97" i="1" s="1"/>
  <c r="Q96" i="1"/>
  <c r="AA96" i="1" s="1"/>
  <c r="AK96" i="1" s="1"/>
  <c r="AU96" i="1" s="1"/>
  <c r="BE96" i="1" s="1"/>
  <c r="BO96" i="1" s="1"/>
  <c r="BY96" i="1" s="1"/>
  <c r="CI96" i="1" s="1"/>
  <c r="CS96" i="1" s="1"/>
  <c r="DC96" i="1" s="1"/>
  <c r="DM96" i="1" s="1"/>
  <c r="Q95" i="1"/>
  <c r="AA95" i="1" s="1"/>
  <c r="AK95" i="1" s="1"/>
  <c r="AU95" i="1" s="1"/>
  <c r="BE95" i="1" s="1"/>
  <c r="BO95" i="1" s="1"/>
  <c r="BY95" i="1" s="1"/>
  <c r="CI95" i="1" s="1"/>
  <c r="CS95" i="1" s="1"/>
  <c r="DC95" i="1" s="1"/>
  <c r="DM95" i="1" s="1"/>
  <c r="Q94" i="1"/>
  <c r="AA94" i="1" s="1"/>
  <c r="AK94" i="1" s="1"/>
  <c r="AU94" i="1" s="1"/>
  <c r="BE94" i="1" s="1"/>
  <c r="BO94" i="1" s="1"/>
  <c r="BY94" i="1" s="1"/>
  <c r="CI94" i="1" s="1"/>
  <c r="CS94" i="1" s="1"/>
  <c r="DC94" i="1" s="1"/>
  <c r="DM94" i="1" s="1"/>
  <c r="Q93" i="1"/>
  <c r="AA93" i="1" s="1"/>
  <c r="AK93" i="1" s="1"/>
  <c r="AU93" i="1" s="1"/>
  <c r="BE93" i="1" s="1"/>
  <c r="BO93" i="1" s="1"/>
  <c r="BY93" i="1" s="1"/>
  <c r="CI93" i="1" s="1"/>
  <c r="CS93" i="1" s="1"/>
  <c r="DC93" i="1" s="1"/>
  <c r="DM93" i="1" s="1"/>
  <c r="Q91" i="1"/>
  <c r="AA91" i="1" s="1"/>
  <c r="AK91" i="1" s="1"/>
  <c r="AU91" i="1" s="1"/>
  <c r="BE91" i="1" s="1"/>
  <c r="BO91" i="1" s="1"/>
  <c r="BY91" i="1" s="1"/>
  <c r="CI91" i="1" s="1"/>
  <c r="CS91" i="1" s="1"/>
  <c r="DC91" i="1" s="1"/>
  <c r="DM91" i="1" s="1"/>
  <c r="Q89" i="1"/>
  <c r="AA89" i="1" s="1"/>
  <c r="AK89" i="1" s="1"/>
  <c r="AU89" i="1" s="1"/>
  <c r="BE89" i="1" s="1"/>
  <c r="BO89" i="1" s="1"/>
  <c r="BY89" i="1" s="1"/>
  <c r="CI89" i="1" s="1"/>
  <c r="CS89" i="1" s="1"/>
  <c r="DC89" i="1" s="1"/>
  <c r="DM89" i="1" s="1"/>
  <c r="Q88" i="1"/>
  <c r="AA88" i="1" s="1"/>
  <c r="AK88" i="1" s="1"/>
  <c r="AU88" i="1" s="1"/>
  <c r="BE88" i="1" s="1"/>
  <c r="BO88" i="1" s="1"/>
  <c r="BY88" i="1" s="1"/>
  <c r="CI88" i="1" s="1"/>
  <c r="CS88" i="1" s="1"/>
  <c r="DC88" i="1" s="1"/>
  <c r="DM88" i="1" s="1"/>
  <c r="Q86" i="1"/>
  <c r="AA86" i="1" s="1"/>
  <c r="AK86" i="1" s="1"/>
  <c r="AU86" i="1" s="1"/>
  <c r="BE86" i="1" s="1"/>
  <c r="BO86" i="1" s="1"/>
  <c r="BY86" i="1" s="1"/>
  <c r="CI86" i="1" s="1"/>
  <c r="CS86" i="1" s="1"/>
  <c r="DC86" i="1" s="1"/>
  <c r="DM86" i="1" s="1"/>
  <c r="Q85" i="1"/>
  <c r="AA85" i="1" s="1"/>
  <c r="AK85" i="1" s="1"/>
  <c r="AU85" i="1" s="1"/>
  <c r="BE85" i="1" s="1"/>
  <c r="BO85" i="1" s="1"/>
  <c r="BY85" i="1" s="1"/>
  <c r="CI85" i="1" s="1"/>
  <c r="CS85" i="1" s="1"/>
  <c r="DC85" i="1" s="1"/>
  <c r="DM85" i="1" s="1"/>
  <c r="Q75" i="1"/>
  <c r="AA75" i="1" s="1"/>
  <c r="AK75" i="1" s="1"/>
  <c r="AU75" i="1" s="1"/>
  <c r="BE75" i="1" s="1"/>
  <c r="BO75" i="1" s="1"/>
  <c r="BY75" i="1" s="1"/>
  <c r="CI75" i="1" s="1"/>
  <c r="CS75" i="1" s="1"/>
  <c r="DC75" i="1" s="1"/>
  <c r="DM75" i="1" s="1"/>
  <c r="Q74" i="1"/>
  <c r="AA74" i="1" s="1"/>
  <c r="AK74" i="1" s="1"/>
  <c r="AU74" i="1" s="1"/>
  <c r="BE74" i="1" s="1"/>
  <c r="BO74" i="1" s="1"/>
  <c r="BY74" i="1" s="1"/>
  <c r="CI74" i="1" s="1"/>
  <c r="CS74" i="1" s="1"/>
  <c r="DC74" i="1" s="1"/>
  <c r="DM74" i="1" s="1"/>
  <c r="Q73" i="1"/>
  <c r="AA73" i="1" s="1"/>
  <c r="AK73" i="1" s="1"/>
  <c r="AU73" i="1" s="1"/>
  <c r="BE73" i="1" s="1"/>
  <c r="BO73" i="1" s="1"/>
  <c r="BY73" i="1" s="1"/>
  <c r="CI73" i="1" s="1"/>
  <c r="CS73" i="1" s="1"/>
  <c r="DC73" i="1" s="1"/>
  <c r="DM73" i="1" s="1"/>
  <c r="Q68" i="1"/>
  <c r="AA68" i="1" s="1"/>
  <c r="AK68" i="1" s="1"/>
  <c r="AU68" i="1" s="1"/>
  <c r="BE68" i="1" s="1"/>
  <c r="BO68" i="1" s="1"/>
  <c r="BY68" i="1" s="1"/>
  <c r="CI68" i="1" s="1"/>
  <c r="CS68" i="1" s="1"/>
  <c r="DC68" i="1" s="1"/>
  <c r="DM68" i="1" s="1"/>
  <c r="Q67" i="1"/>
  <c r="AA67" i="1" s="1"/>
  <c r="AK67" i="1" s="1"/>
  <c r="AU67" i="1" s="1"/>
  <c r="BE67" i="1" s="1"/>
  <c r="BO67" i="1" s="1"/>
  <c r="BY67" i="1" s="1"/>
  <c r="CI67" i="1" s="1"/>
  <c r="CS67" i="1" s="1"/>
  <c r="DC67" i="1" s="1"/>
  <c r="DM67" i="1" s="1"/>
  <c r="Q64" i="1"/>
  <c r="AA64" i="1" s="1"/>
  <c r="AK64" i="1" s="1"/>
  <c r="AU64" i="1" s="1"/>
  <c r="BE64" i="1" s="1"/>
  <c r="BO64" i="1" s="1"/>
  <c r="BY64" i="1" s="1"/>
  <c r="CI64" i="1" s="1"/>
  <c r="CS64" i="1" s="1"/>
  <c r="DC64" i="1" s="1"/>
  <c r="DM64" i="1" s="1"/>
  <c r="Q62" i="1"/>
  <c r="AA62" i="1" s="1"/>
  <c r="AK62" i="1" s="1"/>
  <c r="AU62" i="1" s="1"/>
  <c r="BE62" i="1" s="1"/>
  <c r="BO62" i="1" s="1"/>
  <c r="BY62" i="1" s="1"/>
  <c r="CI62" i="1" s="1"/>
  <c r="CS62" i="1" s="1"/>
  <c r="DC62" i="1" s="1"/>
  <c r="DM62" i="1" s="1"/>
  <c r="Q60" i="1"/>
  <c r="AA60" i="1" s="1"/>
  <c r="AK60" i="1" s="1"/>
  <c r="AU60" i="1" s="1"/>
  <c r="BE60" i="1" s="1"/>
  <c r="BO60" i="1" s="1"/>
  <c r="BY60" i="1" s="1"/>
  <c r="CI60" i="1" s="1"/>
  <c r="CS60" i="1" s="1"/>
  <c r="DC60" i="1" s="1"/>
  <c r="DM60" i="1" s="1"/>
  <c r="Q59" i="1"/>
  <c r="AA59" i="1" s="1"/>
  <c r="AK59" i="1" s="1"/>
  <c r="AU59" i="1" s="1"/>
  <c r="BE59" i="1" s="1"/>
  <c r="BO59" i="1" s="1"/>
  <c r="BY59" i="1" s="1"/>
  <c r="CI59" i="1" s="1"/>
  <c r="CS59" i="1" s="1"/>
  <c r="DC59" i="1" s="1"/>
  <c r="DM59" i="1" s="1"/>
  <c r="Q58" i="1"/>
  <c r="AA58" i="1" s="1"/>
  <c r="AK58" i="1" s="1"/>
  <c r="AU58" i="1" s="1"/>
  <c r="BE58" i="1" s="1"/>
  <c r="BO58" i="1" s="1"/>
  <c r="BY58" i="1" s="1"/>
  <c r="CI58" i="1" s="1"/>
  <c r="CS58" i="1" s="1"/>
  <c r="DC58" i="1" s="1"/>
  <c r="DM58" i="1" s="1"/>
  <c r="Q57" i="1"/>
  <c r="AA57" i="1" s="1"/>
  <c r="AK57" i="1" s="1"/>
  <c r="AU57" i="1" s="1"/>
  <c r="BE57" i="1" s="1"/>
  <c r="BO57" i="1" s="1"/>
  <c r="BY57" i="1" s="1"/>
  <c r="CI57" i="1" s="1"/>
  <c r="CS57" i="1" s="1"/>
  <c r="DC57" i="1" s="1"/>
  <c r="DM57" i="1" s="1"/>
  <c r="Q56" i="1"/>
  <c r="Q61" i="1" s="1"/>
  <c r="Q53" i="1"/>
  <c r="AA53" i="1" s="1"/>
  <c r="AK53" i="1" s="1"/>
  <c r="AU53" i="1" s="1"/>
  <c r="BE53" i="1" s="1"/>
  <c r="BO53" i="1" s="1"/>
  <c r="BY53" i="1" s="1"/>
  <c r="CI53" i="1" s="1"/>
  <c r="CS53" i="1" s="1"/>
  <c r="DC53" i="1" s="1"/>
  <c r="DM53" i="1" s="1"/>
  <c r="Q50" i="1"/>
  <c r="AA50" i="1" s="1"/>
  <c r="AK50" i="1" s="1"/>
  <c r="AU50" i="1" s="1"/>
  <c r="BE50" i="1" s="1"/>
  <c r="BO50" i="1" s="1"/>
  <c r="BY50" i="1" s="1"/>
  <c r="CI50" i="1" s="1"/>
  <c r="CS50" i="1" s="1"/>
  <c r="DC50" i="1" s="1"/>
  <c r="DM50" i="1" s="1"/>
  <c r="Q49" i="1"/>
  <c r="Q47" i="1"/>
  <c r="AA47" i="1" s="1"/>
  <c r="AK47" i="1" s="1"/>
  <c r="AU47" i="1" s="1"/>
  <c r="BE47" i="1" s="1"/>
  <c r="BO47" i="1" s="1"/>
  <c r="BY47" i="1" s="1"/>
  <c r="CI47" i="1" s="1"/>
  <c r="CS47" i="1" s="1"/>
  <c r="DC47" i="1" s="1"/>
  <c r="DM47" i="1" s="1"/>
  <c r="Q46" i="1"/>
  <c r="AA46" i="1" s="1"/>
  <c r="AK46" i="1" s="1"/>
  <c r="AU46" i="1" s="1"/>
  <c r="BE46" i="1" s="1"/>
  <c r="BO46" i="1" s="1"/>
  <c r="BY46" i="1" s="1"/>
  <c r="CI46" i="1" s="1"/>
  <c r="CS46" i="1" s="1"/>
  <c r="DC46" i="1" s="1"/>
  <c r="DM46" i="1" s="1"/>
  <c r="Q45" i="1"/>
  <c r="AA45" i="1" s="1"/>
  <c r="AK45" i="1" s="1"/>
  <c r="AU45" i="1" s="1"/>
  <c r="BE45" i="1" s="1"/>
  <c r="BO45" i="1" s="1"/>
  <c r="BY45" i="1" s="1"/>
  <c r="CI45" i="1" s="1"/>
  <c r="CS45" i="1" s="1"/>
  <c r="DC45" i="1" s="1"/>
  <c r="DM45" i="1" s="1"/>
  <c r="Q44" i="1"/>
  <c r="Q42" i="1"/>
  <c r="AA42" i="1" s="1"/>
  <c r="AK42" i="1" s="1"/>
  <c r="AU42" i="1" s="1"/>
  <c r="BE42" i="1" s="1"/>
  <c r="BO42" i="1" s="1"/>
  <c r="BY42" i="1" s="1"/>
  <c r="CI42" i="1" s="1"/>
  <c r="CS42" i="1" s="1"/>
  <c r="DC42" i="1" s="1"/>
  <c r="DM42" i="1" s="1"/>
  <c r="Q41" i="1"/>
  <c r="Q33" i="1"/>
  <c r="AA33" i="1" s="1"/>
  <c r="AK33" i="1" s="1"/>
  <c r="AU33" i="1" s="1"/>
  <c r="BE33" i="1" s="1"/>
  <c r="BO33" i="1" s="1"/>
  <c r="BY33" i="1" s="1"/>
  <c r="CI33" i="1" s="1"/>
  <c r="CS33" i="1" s="1"/>
  <c r="DC33" i="1" s="1"/>
  <c r="DM33" i="1" s="1"/>
  <c r="Q30" i="1"/>
  <c r="AA30" i="1" s="1"/>
  <c r="AK30" i="1" s="1"/>
  <c r="AU30" i="1" s="1"/>
  <c r="BE30" i="1" s="1"/>
  <c r="BO30" i="1" s="1"/>
  <c r="BY30" i="1" s="1"/>
  <c r="CI30" i="1" s="1"/>
  <c r="CS30" i="1" s="1"/>
  <c r="DC30" i="1" s="1"/>
  <c r="DM30" i="1" s="1"/>
  <c r="Q29" i="1"/>
  <c r="AA29" i="1" s="1"/>
  <c r="AK29" i="1" s="1"/>
  <c r="AU29" i="1" s="1"/>
  <c r="BE29" i="1" s="1"/>
  <c r="BO29" i="1" s="1"/>
  <c r="BY29" i="1" s="1"/>
  <c r="CI29" i="1" s="1"/>
  <c r="CS29" i="1" s="1"/>
  <c r="DC29" i="1" s="1"/>
  <c r="DM29" i="1" s="1"/>
  <c r="Q28" i="1"/>
  <c r="Q26" i="1"/>
  <c r="AA26" i="1" s="1"/>
  <c r="AK26" i="1" s="1"/>
  <c r="AU26" i="1" s="1"/>
  <c r="BE26" i="1" s="1"/>
  <c r="BO26" i="1" s="1"/>
  <c r="BY26" i="1" s="1"/>
  <c r="CI26" i="1" s="1"/>
  <c r="CS26" i="1" s="1"/>
  <c r="DC26" i="1" s="1"/>
  <c r="DM26" i="1" s="1"/>
  <c r="Q25" i="1"/>
  <c r="AA25" i="1" s="1"/>
  <c r="AK25" i="1" s="1"/>
  <c r="AU25" i="1" s="1"/>
  <c r="BE25" i="1" s="1"/>
  <c r="BO25" i="1" s="1"/>
  <c r="BY25" i="1" s="1"/>
  <c r="CI25" i="1" s="1"/>
  <c r="CS25" i="1" s="1"/>
  <c r="DC25" i="1" s="1"/>
  <c r="DM25" i="1" s="1"/>
  <c r="Q24" i="1"/>
  <c r="AA24" i="1" s="1"/>
  <c r="AK24" i="1" s="1"/>
  <c r="AU24" i="1" s="1"/>
  <c r="BE24" i="1" s="1"/>
  <c r="BO24" i="1" s="1"/>
  <c r="BY24" i="1" s="1"/>
  <c r="CI24" i="1" s="1"/>
  <c r="CS24" i="1" s="1"/>
  <c r="DC24" i="1" s="1"/>
  <c r="DM24" i="1" s="1"/>
  <c r="Q23" i="1"/>
  <c r="AA23" i="1" s="1"/>
  <c r="AK23" i="1" s="1"/>
  <c r="AU23" i="1" s="1"/>
  <c r="BE23" i="1" s="1"/>
  <c r="BO23" i="1" s="1"/>
  <c r="BY23" i="1" s="1"/>
  <c r="CI23" i="1" s="1"/>
  <c r="CS23" i="1" s="1"/>
  <c r="DC23" i="1" s="1"/>
  <c r="DM23" i="1" s="1"/>
  <c r="Q22" i="1"/>
  <c r="AA22" i="1" s="1"/>
  <c r="AK22" i="1" s="1"/>
  <c r="AU22" i="1" s="1"/>
  <c r="BE22" i="1" s="1"/>
  <c r="BO22" i="1" s="1"/>
  <c r="BY22" i="1" s="1"/>
  <c r="CI22" i="1" s="1"/>
  <c r="CS22" i="1" s="1"/>
  <c r="DC22" i="1" s="1"/>
  <c r="DM22" i="1" s="1"/>
  <c r="Q21" i="1"/>
  <c r="AA21" i="1" s="1"/>
  <c r="AK21" i="1" s="1"/>
  <c r="AU21" i="1" s="1"/>
  <c r="BE21" i="1" s="1"/>
  <c r="BO21" i="1" s="1"/>
  <c r="BY21" i="1" s="1"/>
  <c r="CI21" i="1" s="1"/>
  <c r="CS21" i="1" s="1"/>
  <c r="DC21" i="1" s="1"/>
  <c r="DM21" i="1" s="1"/>
  <c r="Q20" i="1"/>
  <c r="AA20" i="1" s="1"/>
  <c r="AK20" i="1" s="1"/>
  <c r="AU20" i="1" s="1"/>
  <c r="BE20" i="1" s="1"/>
  <c r="BO20" i="1" s="1"/>
  <c r="BY20" i="1" s="1"/>
  <c r="CI20" i="1" s="1"/>
  <c r="CS20" i="1" s="1"/>
  <c r="DC20" i="1" s="1"/>
  <c r="DM20" i="1" s="1"/>
  <c r="Q19" i="1"/>
  <c r="AA19" i="1" s="1"/>
  <c r="AK19" i="1" s="1"/>
  <c r="AU19" i="1" s="1"/>
  <c r="BE19" i="1" s="1"/>
  <c r="BO19" i="1" s="1"/>
  <c r="BY19" i="1" s="1"/>
  <c r="CI19" i="1" s="1"/>
  <c r="CS19" i="1" s="1"/>
  <c r="DC19" i="1" s="1"/>
  <c r="DM19" i="1" s="1"/>
  <c r="Q18" i="1"/>
  <c r="AA18" i="1" s="1"/>
  <c r="AK18" i="1" s="1"/>
  <c r="AU18" i="1" s="1"/>
  <c r="BE18" i="1" s="1"/>
  <c r="BO18" i="1" s="1"/>
  <c r="BY18" i="1" s="1"/>
  <c r="CI18" i="1" s="1"/>
  <c r="CS18" i="1" s="1"/>
  <c r="DC18" i="1" s="1"/>
  <c r="DM18" i="1" s="1"/>
  <c r="Q17" i="1"/>
  <c r="AA17" i="1" s="1"/>
  <c r="Q16" i="1"/>
  <c r="Q27" i="1" s="1"/>
  <c r="N16" i="1"/>
  <c r="O16" i="1"/>
  <c r="P16" i="1"/>
  <c r="N17" i="1"/>
  <c r="X17" i="1" s="1"/>
  <c r="O17" i="1"/>
  <c r="Y17" i="1" s="1"/>
  <c r="P17" i="1"/>
  <c r="Z17" i="1" s="1"/>
  <c r="N18" i="1"/>
  <c r="X18" i="1" s="1"/>
  <c r="AH18" i="1" s="1"/>
  <c r="AR18" i="1" s="1"/>
  <c r="BB18" i="1" s="1"/>
  <c r="BL18" i="1" s="1"/>
  <c r="BV18" i="1" s="1"/>
  <c r="CF18" i="1" s="1"/>
  <c r="CP18" i="1" s="1"/>
  <c r="CZ18" i="1" s="1"/>
  <c r="DJ18" i="1" s="1"/>
  <c r="O18" i="1"/>
  <c r="Y18" i="1" s="1"/>
  <c r="AI18" i="1" s="1"/>
  <c r="AS18" i="1" s="1"/>
  <c r="BC18" i="1" s="1"/>
  <c r="BM18" i="1" s="1"/>
  <c r="BW18" i="1" s="1"/>
  <c r="CG18" i="1" s="1"/>
  <c r="CQ18" i="1" s="1"/>
  <c r="DA18" i="1" s="1"/>
  <c r="DK18" i="1" s="1"/>
  <c r="P18" i="1"/>
  <c r="Z18" i="1" s="1"/>
  <c r="AJ18" i="1" s="1"/>
  <c r="AT18" i="1" s="1"/>
  <c r="BD18" i="1" s="1"/>
  <c r="BN18" i="1" s="1"/>
  <c r="BX18" i="1" s="1"/>
  <c r="CH18" i="1" s="1"/>
  <c r="CR18" i="1" s="1"/>
  <c r="DB18" i="1" s="1"/>
  <c r="DL18" i="1" s="1"/>
  <c r="N19" i="1"/>
  <c r="X19" i="1" s="1"/>
  <c r="AH19" i="1" s="1"/>
  <c r="AR19" i="1" s="1"/>
  <c r="BB19" i="1" s="1"/>
  <c r="BL19" i="1" s="1"/>
  <c r="BV19" i="1" s="1"/>
  <c r="CF19" i="1" s="1"/>
  <c r="CP19" i="1" s="1"/>
  <c r="CZ19" i="1" s="1"/>
  <c r="DJ19" i="1" s="1"/>
  <c r="O19" i="1"/>
  <c r="Y19" i="1" s="1"/>
  <c r="AI19" i="1" s="1"/>
  <c r="AS19" i="1" s="1"/>
  <c r="BC19" i="1" s="1"/>
  <c r="BM19" i="1" s="1"/>
  <c r="BW19" i="1" s="1"/>
  <c r="CG19" i="1" s="1"/>
  <c r="CQ19" i="1" s="1"/>
  <c r="DA19" i="1" s="1"/>
  <c r="DK19" i="1" s="1"/>
  <c r="P19" i="1"/>
  <c r="Z19" i="1" s="1"/>
  <c r="AJ19" i="1" s="1"/>
  <c r="AT19" i="1" s="1"/>
  <c r="BD19" i="1" s="1"/>
  <c r="BN19" i="1" s="1"/>
  <c r="BX19" i="1" s="1"/>
  <c r="CH19" i="1" s="1"/>
  <c r="CR19" i="1" s="1"/>
  <c r="DB19" i="1" s="1"/>
  <c r="DL19" i="1" s="1"/>
  <c r="N20" i="1"/>
  <c r="X20" i="1" s="1"/>
  <c r="AH20" i="1" s="1"/>
  <c r="AR20" i="1" s="1"/>
  <c r="BB20" i="1" s="1"/>
  <c r="BL20" i="1" s="1"/>
  <c r="BV20" i="1" s="1"/>
  <c r="CF20" i="1" s="1"/>
  <c r="CP20" i="1" s="1"/>
  <c r="CZ20" i="1" s="1"/>
  <c r="DJ20" i="1" s="1"/>
  <c r="O20" i="1"/>
  <c r="Y20" i="1" s="1"/>
  <c r="AI20" i="1" s="1"/>
  <c r="AS20" i="1" s="1"/>
  <c r="BC20" i="1" s="1"/>
  <c r="BM20" i="1" s="1"/>
  <c r="BW20" i="1" s="1"/>
  <c r="CG20" i="1" s="1"/>
  <c r="CQ20" i="1" s="1"/>
  <c r="DA20" i="1" s="1"/>
  <c r="DK20" i="1" s="1"/>
  <c r="P20" i="1"/>
  <c r="Z20" i="1" s="1"/>
  <c r="AJ20" i="1" s="1"/>
  <c r="AT20" i="1" s="1"/>
  <c r="BD20" i="1" s="1"/>
  <c r="BN20" i="1" s="1"/>
  <c r="BX20" i="1" s="1"/>
  <c r="CH20" i="1" s="1"/>
  <c r="CR20" i="1" s="1"/>
  <c r="DB20" i="1" s="1"/>
  <c r="DL20" i="1" s="1"/>
  <c r="N21" i="1"/>
  <c r="X21" i="1" s="1"/>
  <c r="AH21" i="1" s="1"/>
  <c r="AR21" i="1" s="1"/>
  <c r="BB21" i="1" s="1"/>
  <c r="BL21" i="1" s="1"/>
  <c r="BV21" i="1" s="1"/>
  <c r="CF21" i="1" s="1"/>
  <c r="CP21" i="1" s="1"/>
  <c r="CZ21" i="1" s="1"/>
  <c r="DJ21" i="1" s="1"/>
  <c r="O21" i="1"/>
  <c r="Y21" i="1" s="1"/>
  <c r="AI21" i="1" s="1"/>
  <c r="AS21" i="1" s="1"/>
  <c r="BC21" i="1" s="1"/>
  <c r="BM21" i="1" s="1"/>
  <c r="BW21" i="1" s="1"/>
  <c r="CG21" i="1" s="1"/>
  <c r="CQ21" i="1" s="1"/>
  <c r="DA21" i="1" s="1"/>
  <c r="DK21" i="1" s="1"/>
  <c r="P21" i="1"/>
  <c r="Z21" i="1" s="1"/>
  <c r="AJ21" i="1" s="1"/>
  <c r="AT21" i="1" s="1"/>
  <c r="BD21" i="1" s="1"/>
  <c r="BN21" i="1" s="1"/>
  <c r="BX21" i="1" s="1"/>
  <c r="CH21" i="1" s="1"/>
  <c r="CR21" i="1" s="1"/>
  <c r="DB21" i="1" s="1"/>
  <c r="DL21" i="1" s="1"/>
  <c r="N22" i="1"/>
  <c r="X22" i="1" s="1"/>
  <c r="AH22" i="1" s="1"/>
  <c r="AR22" i="1" s="1"/>
  <c r="BB22" i="1" s="1"/>
  <c r="BL22" i="1" s="1"/>
  <c r="BV22" i="1" s="1"/>
  <c r="CF22" i="1" s="1"/>
  <c r="CP22" i="1" s="1"/>
  <c r="CZ22" i="1" s="1"/>
  <c r="DJ22" i="1" s="1"/>
  <c r="O22" i="1"/>
  <c r="Y22" i="1" s="1"/>
  <c r="AI22" i="1" s="1"/>
  <c r="AS22" i="1" s="1"/>
  <c r="BC22" i="1" s="1"/>
  <c r="BM22" i="1" s="1"/>
  <c r="BW22" i="1" s="1"/>
  <c r="CG22" i="1" s="1"/>
  <c r="CQ22" i="1" s="1"/>
  <c r="DA22" i="1" s="1"/>
  <c r="DK22" i="1" s="1"/>
  <c r="P22" i="1"/>
  <c r="Z22" i="1" s="1"/>
  <c r="AJ22" i="1" s="1"/>
  <c r="AT22" i="1" s="1"/>
  <c r="BD22" i="1" s="1"/>
  <c r="BN22" i="1" s="1"/>
  <c r="BX22" i="1" s="1"/>
  <c r="CH22" i="1" s="1"/>
  <c r="CR22" i="1" s="1"/>
  <c r="DB22" i="1" s="1"/>
  <c r="DL22" i="1" s="1"/>
  <c r="N23" i="1"/>
  <c r="X23" i="1" s="1"/>
  <c r="AH23" i="1" s="1"/>
  <c r="AR23" i="1" s="1"/>
  <c r="BB23" i="1" s="1"/>
  <c r="BL23" i="1" s="1"/>
  <c r="BV23" i="1" s="1"/>
  <c r="CF23" i="1" s="1"/>
  <c r="CP23" i="1" s="1"/>
  <c r="CZ23" i="1" s="1"/>
  <c r="DJ23" i="1" s="1"/>
  <c r="O23" i="1"/>
  <c r="Y23" i="1" s="1"/>
  <c r="AI23" i="1" s="1"/>
  <c r="AS23" i="1" s="1"/>
  <c r="BC23" i="1" s="1"/>
  <c r="BM23" i="1" s="1"/>
  <c r="BW23" i="1" s="1"/>
  <c r="CG23" i="1" s="1"/>
  <c r="CQ23" i="1" s="1"/>
  <c r="DA23" i="1" s="1"/>
  <c r="DK23" i="1" s="1"/>
  <c r="P23" i="1"/>
  <c r="Z23" i="1" s="1"/>
  <c r="AJ23" i="1" s="1"/>
  <c r="AT23" i="1" s="1"/>
  <c r="BD23" i="1" s="1"/>
  <c r="BN23" i="1" s="1"/>
  <c r="BX23" i="1" s="1"/>
  <c r="CH23" i="1" s="1"/>
  <c r="CR23" i="1" s="1"/>
  <c r="DB23" i="1" s="1"/>
  <c r="DL23" i="1" s="1"/>
  <c r="N24" i="1"/>
  <c r="X24" i="1" s="1"/>
  <c r="AH24" i="1" s="1"/>
  <c r="AR24" i="1" s="1"/>
  <c r="BB24" i="1" s="1"/>
  <c r="BL24" i="1" s="1"/>
  <c r="BV24" i="1" s="1"/>
  <c r="CF24" i="1" s="1"/>
  <c r="CP24" i="1" s="1"/>
  <c r="CZ24" i="1" s="1"/>
  <c r="DJ24" i="1" s="1"/>
  <c r="O24" i="1"/>
  <c r="Y24" i="1" s="1"/>
  <c r="AI24" i="1" s="1"/>
  <c r="AS24" i="1" s="1"/>
  <c r="BC24" i="1" s="1"/>
  <c r="BM24" i="1" s="1"/>
  <c r="BW24" i="1" s="1"/>
  <c r="CG24" i="1" s="1"/>
  <c r="CQ24" i="1" s="1"/>
  <c r="DA24" i="1" s="1"/>
  <c r="DK24" i="1" s="1"/>
  <c r="P24" i="1"/>
  <c r="Z24" i="1" s="1"/>
  <c r="AJ24" i="1" s="1"/>
  <c r="AT24" i="1" s="1"/>
  <c r="BD24" i="1" s="1"/>
  <c r="BN24" i="1" s="1"/>
  <c r="BX24" i="1" s="1"/>
  <c r="CH24" i="1" s="1"/>
  <c r="CR24" i="1" s="1"/>
  <c r="DB24" i="1" s="1"/>
  <c r="DL24" i="1" s="1"/>
  <c r="N25" i="1"/>
  <c r="X25" i="1" s="1"/>
  <c r="AH25" i="1" s="1"/>
  <c r="AR25" i="1" s="1"/>
  <c r="BB25" i="1" s="1"/>
  <c r="BL25" i="1" s="1"/>
  <c r="BV25" i="1" s="1"/>
  <c r="CF25" i="1" s="1"/>
  <c r="CP25" i="1" s="1"/>
  <c r="CZ25" i="1" s="1"/>
  <c r="DJ25" i="1" s="1"/>
  <c r="O25" i="1"/>
  <c r="Y25" i="1" s="1"/>
  <c r="AI25" i="1" s="1"/>
  <c r="AS25" i="1" s="1"/>
  <c r="BC25" i="1" s="1"/>
  <c r="BM25" i="1" s="1"/>
  <c r="BW25" i="1" s="1"/>
  <c r="CG25" i="1" s="1"/>
  <c r="CQ25" i="1" s="1"/>
  <c r="DA25" i="1" s="1"/>
  <c r="DK25" i="1" s="1"/>
  <c r="P25" i="1"/>
  <c r="Z25" i="1" s="1"/>
  <c r="AJ25" i="1" s="1"/>
  <c r="AT25" i="1" s="1"/>
  <c r="BD25" i="1" s="1"/>
  <c r="BN25" i="1" s="1"/>
  <c r="BX25" i="1" s="1"/>
  <c r="CH25" i="1" s="1"/>
  <c r="CR25" i="1" s="1"/>
  <c r="DB25" i="1" s="1"/>
  <c r="DL25" i="1" s="1"/>
  <c r="N26" i="1"/>
  <c r="X26" i="1" s="1"/>
  <c r="AH26" i="1" s="1"/>
  <c r="AR26" i="1" s="1"/>
  <c r="BB26" i="1" s="1"/>
  <c r="BL26" i="1" s="1"/>
  <c r="BV26" i="1" s="1"/>
  <c r="CF26" i="1" s="1"/>
  <c r="CP26" i="1" s="1"/>
  <c r="CZ26" i="1" s="1"/>
  <c r="DJ26" i="1" s="1"/>
  <c r="O26" i="1"/>
  <c r="Y26" i="1" s="1"/>
  <c r="AI26" i="1" s="1"/>
  <c r="AS26" i="1" s="1"/>
  <c r="BC26" i="1" s="1"/>
  <c r="BM26" i="1" s="1"/>
  <c r="BW26" i="1" s="1"/>
  <c r="CG26" i="1" s="1"/>
  <c r="CQ26" i="1" s="1"/>
  <c r="DA26" i="1" s="1"/>
  <c r="DK26" i="1" s="1"/>
  <c r="P26" i="1"/>
  <c r="Z26" i="1" s="1"/>
  <c r="AJ26" i="1" s="1"/>
  <c r="AT26" i="1" s="1"/>
  <c r="BD26" i="1" s="1"/>
  <c r="BN26" i="1" s="1"/>
  <c r="BX26" i="1" s="1"/>
  <c r="CH26" i="1" s="1"/>
  <c r="CR26" i="1" s="1"/>
  <c r="DB26" i="1" s="1"/>
  <c r="DL26" i="1" s="1"/>
  <c r="N28" i="1"/>
  <c r="X28" i="1" s="1"/>
  <c r="O28" i="1"/>
  <c r="Y28" i="1" s="1"/>
  <c r="P28" i="1"/>
  <c r="Z28" i="1" s="1"/>
  <c r="N29" i="1"/>
  <c r="X29" i="1" s="1"/>
  <c r="AH29" i="1" s="1"/>
  <c r="AR29" i="1" s="1"/>
  <c r="BB29" i="1" s="1"/>
  <c r="BL29" i="1" s="1"/>
  <c r="BV29" i="1" s="1"/>
  <c r="CF29" i="1" s="1"/>
  <c r="CP29" i="1" s="1"/>
  <c r="CZ29" i="1" s="1"/>
  <c r="DJ29" i="1" s="1"/>
  <c r="O29" i="1"/>
  <c r="Y29" i="1" s="1"/>
  <c r="AI29" i="1" s="1"/>
  <c r="AS29" i="1" s="1"/>
  <c r="BC29" i="1" s="1"/>
  <c r="BM29" i="1" s="1"/>
  <c r="BW29" i="1" s="1"/>
  <c r="CG29" i="1" s="1"/>
  <c r="CQ29" i="1" s="1"/>
  <c r="DA29" i="1" s="1"/>
  <c r="DK29" i="1" s="1"/>
  <c r="P29" i="1"/>
  <c r="Z29" i="1" s="1"/>
  <c r="AJ29" i="1" s="1"/>
  <c r="AT29" i="1" s="1"/>
  <c r="BD29" i="1" s="1"/>
  <c r="BN29" i="1" s="1"/>
  <c r="BX29" i="1" s="1"/>
  <c r="CH29" i="1" s="1"/>
  <c r="CR29" i="1" s="1"/>
  <c r="DB29" i="1" s="1"/>
  <c r="DL29" i="1" s="1"/>
  <c r="N30" i="1"/>
  <c r="X30" i="1" s="1"/>
  <c r="AH30" i="1" s="1"/>
  <c r="AR30" i="1" s="1"/>
  <c r="BB30" i="1" s="1"/>
  <c r="BL30" i="1" s="1"/>
  <c r="BV30" i="1" s="1"/>
  <c r="CF30" i="1" s="1"/>
  <c r="CP30" i="1" s="1"/>
  <c r="CZ30" i="1" s="1"/>
  <c r="DJ30" i="1" s="1"/>
  <c r="O30" i="1"/>
  <c r="Y30" i="1" s="1"/>
  <c r="AI30" i="1" s="1"/>
  <c r="AS30" i="1" s="1"/>
  <c r="BC30" i="1" s="1"/>
  <c r="BM30" i="1" s="1"/>
  <c r="BW30" i="1" s="1"/>
  <c r="CG30" i="1" s="1"/>
  <c r="CQ30" i="1" s="1"/>
  <c r="DA30" i="1" s="1"/>
  <c r="DK30" i="1" s="1"/>
  <c r="P30" i="1"/>
  <c r="Z30" i="1" s="1"/>
  <c r="AJ30" i="1" s="1"/>
  <c r="AT30" i="1" s="1"/>
  <c r="BD30" i="1" s="1"/>
  <c r="BN30" i="1" s="1"/>
  <c r="BX30" i="1" s="1"/>
  <c r="CH30" i="1" s="1"/>
  <c r="CR30" i="1" s="1"/>
  <c r="DB30" i="1" s="1"/>
  <c r="DL30" i="1" s="1"/>
  <c r="N33" i="1"/>
  <c r="X33" i="1" s="1"/>
  <c r="AH33" i="1" s="1"/>
  <c r="AR33" i="1" s="1"/>
  <c r="BB33" i="1" s="1"/>
  <c r="BL33" i="1" s="1"/>
  <c r="BV33" i="1" s="1"/>
  <c r="CF33" i="1" s="1"/>
  <c r="CP33" i="1" s="1"/>
  <c r="CZ33" i="1" s="1"/>
  <c r="DJ33" i="1" s="1"/>
  <c r="O33" i="1"/>
  <c r="Y33" i="1" s="1"/>
  <c r="AI33" i="1" s="1"/>
  <c r="AS33" i="1" s="1"/>
  <c r="BC33" i="1" s="1"/>
  <c r="BM33" i="1" s="1"/>
  <c r="BW33" i="1" s="1"/>
  <c r="CG33" i="1" s="1"/>
  <c r="CQ33" i="1" s="1"/>
  <c r="DA33" i="1" s="1"/>
  <c r="DK33" i="1" s="1"/>
  <c r="P33" i="1"/>
  <c r="Z33" i="1" s="1"/>
  <c r="AJ33" i="1" s="1"/>
  <c r="AT33" i="1" s="1"/>
  <c r="BD33" i="1" s="1"/>
  <c r="BN33" i="1" s="1"/>
  <c r="BX33" i="1" s="1"/>
  <c r="CH33" i="1" s="1"/>
  <c r="CR33" i="1" s="1"/>
  <c r="DB33" i="1" s="1"/>
  <c r="DL33" i="1" s="1"/>
  <c r="N37" i="1"/>
  <c r="X37" i="1" s="1"/>
  <c r="AH37" i="1" s="1"/>
  <c r="AR37" i="1" s="1"/>
  <c r="BB37" i="1" s="1"/>
  <c r="BL37" i="1" s="1"/>
  <c r="BV37" i="1" s="1"/>
  <c r="CF37" i="1" s="1"/>
  <c r="CP37" i="1" s="1"/>
  <c r="CZ37" i="1" s="1"/>
  <c r="DJ37" i="1" s="1"/>
  <c r="O37" i="1"/>
  <c r="Y37" i="1" s="1"/>
  <c r="AI37" i="1" s="1"/>
  <c r="AS37" i="1" s="1"/>
  <c r="BC37" i="1" s="1"/>
  <c r="BM37" i="1" s="1"/>
  <c r="BW37" i="1" s="1"/>
  <c r="CG37" i="1" s="1"/>
  <c r="CQ37" i="1" s="1"/>
  <c r="DA37" i="1" s="1"/>
  <c r="DK37" i="1" s="1"/>
  <c r="P37" i="1"/>
  <c r="Z37" i="1" s="1"/>
  <c r="AJ37" i="1" s="1"/>
  <c r="AT37" i="1" s="1"/>
  <c r="BD37" i="1" s="1"/>
  <c r="BN37" i="1" s="1"/>
  <c r="BX37" i="1" s="1"/>
  <c r="CH37" i="1" s="1"/>
  <c r="CR37" i="1" s="1"/>
  <c r="DB37" i="1" s="1"/>
  <c r="DL37" i="1" s="1"/>
  <c r="N39" i="1"/>
  <c r="X39" i="1" s="1"/>
  <c r="AH39" i="1" s="1"/>
  <c r="AR39" i="1" s="1"/>
  <c r="BB39" i="1" s="1"/>
  <c r="BL39" i="1" s="1"/>
  <c r="BV39" i="1" s="1"/>
  <c r="CF39" i="1" s="1"/>
  <c r="CP39" i="1" s="1"/>
  <c r="CZ39" i="1" s="1"/>
  <c r="DJ39" i="1" s="1"/>
  <c r="O39" i="1"/>
  <c r="Y39" i="1" s="1"/>
  <c r="AI39" i="1" s="1"/>
  <c r="AS39" i="1" s="1"/>
  <c r="BC39" i="1" s="1"/>
  <c r="BM39" i="1" s="1"/>
  <c r="BW39" i="1" s="1"/>
  <c r="CG39" i="1" s="1"/>
  <c r="CQ39" i="1" s="1"/>
  <c r="DA39" i="1" s="1"/>
  <c r="DK39" i="1" s="1"/>
  <c r="P39" i="1"/>
  <c r="Z39" i="1" s="1"/>
  <c r="AJ39" i="1" s="1"/>
  <c r="AT39" i="1" s="1"/>
  <c r="BD39" i="1" s="1"/>
  <c r="BN39" i="1" s="1"/>
  <c r="BX39" i="1" s="1"/>
  <c r="CH39" i="1" s="1"/>
  <c r="CR39" i="1" s="1"/>
  <c r="DB39" i="1" s="1"/>
  <c r="DL39" i="1" s="1"/>
  <c r="N41" i="1"/>
  <c r="X41" i="1" s="1"/>
  <c r="O41" i="1"/>
  <c r="Y41" i="1" s="1"/>
  <c r="P41" i="1"/>
  <c r="N42" i="1"/>
  <c r="X42" i="1" s="1"/>
  <c r="AH42" i="1" s="1"/>
  <c r="AR42" i="1" s="1"/>
  <c r="BB42" i="1" s="1"/>
  <c r="BL42" i="1" s="1"/>
  <c r="BV42" i="1" s="1"/>
  <c r="CF42" i="1" s="1"/>
  <c r="CP42" i="1" s="1"/>
  <c r="CZ42" i="1" s="1"/>
  <c r="DJ42" i="1" s="1"/>
  <c r="O42" i="1"/>
  <c r="Y42" i="1" s="1"/>
  <c r="AI42" i="1" s="1"/>
  <c r="AS42" i="1" s="1"/>
  <c r="BC42" i="1" s="1"/>
  <c r="BM42" i="1" s="1"/>
  <c r="BW42" i="1" s="1"/>
  <c r="CG42" i="1" s="1"/>
  <c r="CQ42" i="1" s="1"/>
  <c r="DA42" i="1" s="1"/>
  <c r="DK42" i="1" s="1"/>
  <c r="P42" i="1"/>
  <c r="Z42" i="1" s="1"/>
  <c r="AJ42" i="1" s="1"/>
  <c r="AT42" i="1" s="1"/>
  <c r="BD42" i="1" s="1"/>
  <c r="BN42" i="1" s="1"/>
  <c r="BX42" i="1" s="1"/>
  <c r="CH42" i="1" s="1"/>
  <c r="CR42" i="1" s="1"/>
  <c r="DB42" i="1" s="1"/>
  <c r="DL42" i="1" s="1"/>
  <c r="N44" i="1"/>
  <c r="X44" i="1" s="1"/>
  <c r="O44" i="1"/>
  <c r="Y44" i="1" s="1"/>
  <c r="P44" i="1"/>
  <c r="Z44" i="1" s="1"/>
  <c r="N45" i="1"/>
  <c r="O45" i="1"/>
  <c r="Y45" i="1" s="1"/>
  <c r="AI45" i="1" s="1"/>
  <c r="AS45" i="1" s="1"/>
  <c r="BC45" i="1" s="1"/>
  <c r="BM45" i="1" s="1"/>
  <c r="BW45" i="1" s="1"/>
  <c r="CG45" i="1" s="1"/>
  <c r="CQ45" i="1" s="1"/>
  <c r="DA45" i="1" s="1"/>
  <c r="DK45" i="1" s="1"/>
  <c r="P45" i="1"/>
  <c r="Z45" i="1" s="1"/>
  <c r="AJ45" i="1" s="1"/>
  <c r="AT45" i="1" s="1"/>
  <c r="BD45" i="1" s="1"/>
  <c r="BN45" i="1" s="1"/>
  <c r="BX45" i="1" s="1"/>
  <c r="CH45" i="1" s="1"/>
  <c r="CR45" i="1" s="1"/>
  <c r="DB45" i="1" s="1"/>
  <c r="DL45" i="1" s="1"/>
  <c r="N46" i="1"/>
  <c r="X46" i="1" s="1"/>
  <c r="AH46" i="1" s="1"/>
  <c r="AR46" i="1" s="1"/>
  <c r="BB46" i="1" s="1"/>
  <c r="BL46" i="1" s="1"/>
  <c r="BV46" i="1" s="1"/>
  <c r="CF46" i="1" s="1"/>
  <c r="CP46" i="1" s="1"/>
  <c r="CZ46" i="1" s="1"/>
  <c r="DJ46" i="1" s="1"/>
  <c r="O46" i="1"/>
  <c r="Y46" i="1" s="1"/>
  <c r="AI46" i="1" s="1"/>
  <c r="AS46" i="1" s="1"/>
  <c r="BC46" i="1" s="1"/>
  <c r="BM46" i="1" s="1"/>
  <c r="BW46" i="1" s="1"/>
  <c r="CG46" i="1" s="1"/>
  <c r="CQ46" i="1" s="1"/>
  <c r="DA46" i="1" s="1"/>
  <c r="DK46" i="1" s="1"/>
  <c r="P46" i="1"/>
  <c r="Z46" i="1" s="1"/>
  <c r="AJ46" i="1" s="1"/>
  <c r="AT46" i="1" s="1"/>
  <c r="BD46" i="1" s="1"/>
  <c r="BN46" i="1" s="1"/>
  <c r="BX46" i="1" s="1"/>
  <c r="CH46" i="1" s="1"/>
  <c r="CR46" i="1" s="1"/>
  <c r="DB46" i="1" s="1"/>
  <c r="DL46" i="1" s="1"/>
  <c r="N47" i="1"/>
  <c r="X47" i="1" s="1"/>
  <c r="AH47" i="1" s="1"/>
  <c r="AR47" i="1" s="1"/>
  <c r="BB47" i="1" s="1"/>
  <c r="BL47" i="1" s="1"/>
  <c r="BV47" i="1" s="1"/>
  <c r="CF47" i="1" s="1"/>
  <c r="CP47" i="1" s="1"/>
  <c r="CZ47" i="1" s="1"/>
  <c r="DJ47" i="1" s="1"/>
  <c r="O47" i="1"/>
  <c r="Y47" i="1" s="1"/>
  <c r="AI47" i="1" s="1"/>
  <c r="AS47" i="1" s="1"/>
  <c r="BC47" i="1" s="1"/>
  <c r="BM47" i="1" s="1"/>
  <c r="BW47" i="1" s="1"/>
  <c r="CG47" i="1" s="1"/>
  <c r="CQ47" i="1" s="1"/>
  <c r="DA47" i="1" s="1"/>
  <c r="DK47" i="1" s="1"/>
  <c r="P47" i="1"/>
  <c r="Z47" i="1" s="1"/>
  <c r="AJ47" i="1" s="1"/>
  <c r="AT47" i="1" s="1"/>
  <c r="BD47" i="1" s="1"/>
  <c r="BN47" i="1" s="1"/>
  <c r="BX47" i="1" s="1"/>
  <c r="CH47" i="1" s="1"/>
  <c r="CR47" i="1" s="1"/>
  <c r="DB47" i="1" s="1"/>
  <c r="DL47" i="1" s="1"/>
  <c r="N49" i="1"/>
  <c r="X49" i="1" s="1"/>
  <c r="O49" i="1"/>
  <c r="Y49" i="1" s="1"/>
  <c r="P49" i="1"/>
  <c r="N50" i="1"/>
  <c r="X50" i="1" s="1"/>
  <c r="AH50" i="1" s="1"/>
  <c r="AR50" i="1" s="1"/>
  <c r="BB50" i="1" s="1"/>
  <c r="BL50" i="1" s="1"/>
  <c r="BV50" i="1" s="1"/>
  <c r="CF50" i="1" s="1"/>
  <c r="CP50" i="1" s="1"/>
  <c r="CZ50" i="1" s="1"/>
  <c r="DJ50" i="1" s="1"/>
  <c r="O50" i="1"/>
  <c r="P50" i="1"/>
  <c r="Z50" i="1" s="1"/>
  <c r="AJ50" i="1" s="1"/>
  <c r="AT50" i="1" s="1"/>
  <c r="BD50" i="1" s="1"/>
  <c r="BN50" i="1" s="1"/>
  <c r="BX50" i="1" s="1"/>
  <c r="CH50" i="1" s="1"/>
  <c r="CR50" i="1" s="1"/>
  <c r="DB50" i="1" s="1"/>
  <c r="DL50" i="1" s="1"/>
  <c r="N51" i="1"/>
  <c r="N53" i="1"/>
  <c r="X53" i="1" s="1"/>
  <c r="AH53" i="1" s="1"/>
  <c r="AR53" i="1" s="1"/>
  <c r="BB53" i="1" s="1"/>
  <c r="BL53" i="1" s="1"/>
  <c r="BV53" i="1" s="1"/>
  <c r="CF53" i="1" s="1"/>
  <c r="CP53" i="1" s="1"/>
  <c r="CZ53" i="1" s="1"/>
  <c r="DJ53" i="1" s="1"/>
  <c r="O53" i="1"/>
  <c r="Y53" i="1" s="1"/>
  <c r="AI53" i="1" s="1"/>
  <c r="AS53" i="1" s="1"/>
  <c r="BC53" i="1" s="1"/>
  <c r="BM53" i="1" s="1"/>
  <c r="BW53" i="1" s="1"/>
  <c r="CG53" i="1" s="1"/>
  <c r="CQ53" i="1" s="1"/>
  <c r="DA53" i="1" s="1"/>
  <c r="DK53" i="1" s="1"/>
  <c r="P53" i="1"/>
  <c r="Z53" i="1" s="1"/>
  <c r="AJ53" i="1" s="1"/>
  <c r="AT53" i="1" s="1"/>
  <c r="BD53" i="1" s="1"/>
  <c r="BN53" i="1" s="1"/>
  <c r="BX53" i="1" s="1"/>
  <c r="CH53" i="1" s="1"/>
  <c r="CR53" i="1" s="1"/>
  <c r="DB53" i="1" s="1"/>
  <c r="DL53" i="1" s="1"/>
  <c r="N56" i="1"/>
  <c r="X56" i="1" s="1"/>
  <c r="O56" i="1"/>
  <c r="Y56" i="1" s="1"/>
  <c r="P56" i="1"/>
  <c r="Z56" i="1" s="1"/>
  <c r="N57" i="1"/>
  <c r="X57" i="1" s="1"/>
  <c r="AH57" i="1" s="1"/>
  <c r="AR57" i="1" s="1"/>
  <c r="BB57" i="1" s="1"/>
  <c r="BL57" i="1" s="1"/>
  <c r="BV57" i="1" s="1"/>
  <c r="CF57" i="1" s="1"/>
  <c r="CP57" i="1" s="1"/>
  <c r="CZ57" i="1" s="1"/>
  <c r="DJ57" i="1" s="1"/>
  <c r="O57" i="1"/>
  <c r="Y57" i="1" s="1"/>
  <c r="AI57" i="1" s="1"/>
  <c r="AS57" i="1" s="1"/>
  <c r="BC57" i="1" s="1"/>
  <c r="BM57" i="1" s="1"/>
  <c r="BW57" i="1" s="1"/>
  <c r="CG57" i="1" s="1"/>
  <c r="CQ57" i="1" s="1"/>
  <c r="DA57" i="1" s="1"/>
  <c r="DK57" i="1" s="1"/>
  <c r="P57" i="1"/>
  <c r="Z57" i="1" s="1"/>
  <c r="AJ57" i="1" s="1"/>
  <c r="AT57" i="1" s="1"/>
  <c r="BD57" i="1" s="1"/>
  <c r="BN57" i="1" s="1"/>
  <c r="BX57" i="1" s="1"/>
  <c r="CH57" i="1" s="1"/>
  <c r="CR57" i="1" s="1"/>
  <c r="DB57" i="1" s="1"/>
  <c r="DL57" i="1" s="1"/>
  <c r="N58" i="1"/>
  <c r="O58" i="1"/>
  <c r="Y58" i="1" s="1"/>
  <c r="AI58" i="1" s="1"/>
  <c r="AS58" i="1" s="1"/>
  <c r="BC58" i="1" s="1"/>
  <c r="BM58" i="1" s="1"/>
  <c r="BW58" i="1" s="1"/>
  <c r="CG58" i="1" s="1"/>
  <c r="CQ58" i="1" s="1"/>
  <c r="DA58" i="1" s="1"/>
  <c r="DK58" i="1" s="1"/>
  <c r="P58" i="1"/>
  <c r="Z58" i="1" s="1"/>
  <c r="AJ58" i="1" s="1"/>
  <c r="AT58" i="1" s="1"/>
  <c r="BD58" i="1" s="1"/>
  <c r="BN58" i="1" s="1"/>
  <c r="BX58" i="1" s="1"/>
  <c r="CH58" i="1" s="1"/>
  <c r="CR58" i="1" s="1"/>
  <c r="DB58" i="1" s="1"/>
  <c r="DL58" i="1" s="1"/>
  <c r="N59" i="1"/>
  <c r="X59" i="1" s="1"/>
  <c r="AH59" i="1" s="1"/>
  <c r="AR59" i="1" s="1"/>
  <c r="BB59" i="1" s="1"/>
  <c r="BL59" i="1" s="1"/>
  <c r="BV59" i="1" s="1"/>
  <c r="CF59" i="1" s="1"/>
  <c r="CP59" i="1" s="1"/>
  <c r="CZ59" i="1" s="1"/>
  <c r="DJ59" i="1" s="1"/>
  <c r="O59" i="1"/>
  <c r="Y59" i="1" s="1"/>
  <c r="AI59" i="1" s="1"/>
  <c r="AS59" i="1" s="1"/>
  <c r="BC59" i="1" s="1"/>
  <c r="BM59" i="1" s="1"/>
  <c r="BW59" i="1" s="1"/>
  <c r="CG59" i="1" s="1"/>
  <c r="CQ59" i="1" s="1"/>
  <c r="DA59" i="1" s="1"/>
  <c r="DK59" i="1" s="1"/>
  <c r="P59" i="1"/>
  <c r="Z59" i="1" s="1"/>
  <c r="AJ59" i="1" s="1"/>
  <c r="AT59" i="1" s="1"/>
  <c r="BD59" i="1" s="1"/>
  <c r="BN59" i="1" s="1"/>
  <c r="BX59" i="1" s="1"/>
  <c r="CH59" i="1" s="1"/>
  <c r="CR59" i="1" s="1"/>
  <c r="DB59" i="1" s="1"/>
  <c r="DL59" i="1" s="1"/>
  <c r="N60" i="1"/>
  <c r="X60" i="1" s="1"/>
  <c r="AH60" i="1" s="1"/>
  <c r="AR60" i="1" s="1"/>
  <c r="BB60" i="1" s="1"/>
  <c r="BL60" i="1" s="1"/>
  <c r="BV60" i="1" s="1"/>
  <c r="CF60" i="1" s="1"/>
  <c r="CP60" i="1" s="1"/>
  <c r="CZ60" i="1" s="1"/>
  <c r="DJ60" i="1" s="1"/>
  <c r="O60" i="1"/>
  <c r="Y60" i="1" s="1"/>
  <c r="AI60" i="1" s="1"/>
  <c r="AS60" i="1" s="1"/>
  <c r="BC60" i="1" s="1"/>
  <c r="BM60" i="1" s="1"/>
  <c r="BW60" i="1" s="1"/>
  <c r="CG60" i="1" s="1"/>
  <c r="CQ60" i="1" s="1"/>
  <c r="DA60" i="1" s="1"/>
  <c r="DK60" i="1" s="1"/>
  <c r="P60" i="1"/>
  <c r="Z60" i="1" s="1"/>
  <c r="AJ60" i="1" s="1"/>
  <c r="AT60" i="1" s="1"/>
  <c r="BD60" i="1" s="1"/>
  <c r="BN60" i="1" s="1"/>
  <c r="BX60" i="1" s="1"/>
  <c r="CH60" i="1" s="1"/>
  <c r="CR60" i="1" s="1"/>
  <c r="DB60" i="1" s="1"/>
  <c r="DL60" i="1" s="1"/>
  <c r="N62" i="1"/>
  <c r="X62" i="1" s="1"/>
  <c r="AH62" i="1" s="1"/>
  <c r="AR62" i="1" s="1"/>
  <c r="BB62" i="1" s="1"/>
  <c r="BL62" i="1" s="1"/>
  <c r="BV62" i="1" s="1"/>
  <c r="CF62" i="1" s="1"/>
  <c r="CP62" i="1" s="1"/>
  <c r="CZ62" i="1" s="1"/>
  <c r="DJ62" i="1" s="1"/>
  <c r="O62" i="1"/>
  <c r="Y62" i="1" s="1"/>
  <c r="AI62" i="1" s="1"/>
  <c r="AS62" i="1" s="1"/>
  <c r="BC62" i="1" s="1"/>
  <c r="BM62" i="1" s="1"/>
  <c r="BW62" i="1" s="1"/>
  <c r="CG62" i="1" s="1"/>
  <c r="CQ62" i="1" s="1"/>
  <c r="DA62" i="1" s="1"/>
  <c r="DK62" i="1" s="1"/>
  <c r="P62" i="1"/>
  <c r="Z62" i="1" s="1"/>
  <c r="AJ62" i="1" s="1"/>
  <c r="AT62" i="1" s="1"/>
  <c r="BD62" i="1" s="1"/>
  <c r="BN62" i="1" s="1"/>
  <c r="BX62" i="1" s="1"/>
  <c r="CH62" i="1" s="1"/>
  <c r="CR62" i="1" s="1"/>
  <c r="DB62" i="1" s="1"/>
  <c r="DL62" i="1" s="1"/>
  <c r="N64" i="1"/>
  <c r="X64" i="1" s="1"/>
  <c r="AH64" i="1" s="1"/>
  <c r="AR64" i="1" s="1"/>
  <c r="BB64" i="1" s="1"/>
  <c r="BL64" i="1" s="1"/>
  <c r="BV64" i="1" s="1"/>
  <c r="CF64" i="1" s="1"/>
  <c r="CP64" i="1" s="1"/>
  <c r="CZ64" i="1" s="1"/>
  <c r="DJ64" i="1" s="1"/>
  <c r="O64" i="1"/>
  <c r="Y64" i="1" s="1"/>
  <c r="AI64" i="1" s="1"/>
  <c r="AS64" i="1" s="1"/>
  <c r="BC64" i="1" s="1"/>
  <c r="BM64" i="1" s="1"/>
  <c r="BW64" i="1" s="1"/>
  <c r="CG64" i="1" s="1"/>
  <c r="CQ64" i="1" s="1"/>
  <c r="DA64" i="1" s="1"/>
  <c r="DK64" i="1" s="1"/>
  <c r="P64" i="1"/>
  <c r="Z64" i="1" s="1"/>
  <c r="AJ64" i="1" s="1"/>
  <c r="AT64" i="1" s="1"/>
  <c r="BD64" i="1" s="1"/>
  <c r="BN64" i="1" s="1"/>
  <c r="BX64" i="1" s="1"/>
  <c r="CH64" i="1" s="1"/>
  <c r="CR64" i="1" s="1"/>
  <c r="DB64" i="1" s="1"/>
  <c r="DL64" i="1" s="1"/>
  <c r="N67" i="1"/>
  <c r="X67" i="1" s="1"/>
  <c r="AH67" i="1" s="1"/>
  <c r="AR67" i="1" s="1"/>
  <c r="BB67" i="1" s="1"/>
  <c r="BL67" i="1" s="1"/>
  <c r="BV67" i="1" s="1"/>
  <c r="CF67" i="1" s="1"/>
  <c r="CP67" i="1" s="1"/>
  <c r="CZ67" i="1" s="1"/>
  <c r="DJ67" i="1" s="1"/>
  <c r="O67" i="1"/>
  <c r="Y67" i="1" s="1"/>
  <c r="AI67" i="1" s="1"/>
  <c r="AS67" i="1" s="1"/>
  <c r="BC67" i="1" s="1"/>
  <c r="BM67" i="1" s="1"/>
  <c r="BW67" i="1" s="1"/>
  <c r="CG67" i="1" s="1"/>
  <c r="CQ67" i="1" s="1"/>
  <c r="DA67" i="1" s="1"/>
  <c r="DK67" i="1" s="1"/>
  <c r="P67" i="1"/>
  <c r="Z67" i="1" s="1"/>
  <c r="AJ67" i="1" s="1"/>
  <c r="AT67" i="1" s="1"/>
  <c r="BD67" i="1" s="1"/>
  <c r="BN67" i="1" s="1"/>
  <c r="BX67" i="1" s="1"/>
  <c r="CH67" i="1" s="1"/>
  <c r="CR67" i="1" s="1"/>
  <c r="DB67" i="1" s="1"/>
  <c r="DL67" i="1" s="1"/>
  <c r="N68" i="1"/>
  <c r="X68" i="1" s="1"/>
  <c r="AH68" i="1" s="1"/>
  <c r="AR68" i="1" s="1"/>
  <c r="BB68" i="1" s="1"/>
  <c r="BL68" i="1" s="1"/>
  <c r="BV68" i="1" s="1"/>
  <c r="CF68" i="1" s="1"/>
  <c r="CP68" i="1" s="1"/>
  <c r="CZ68" i="1" s="1"/>
  <c r="DJ68" i="1" s="1"/>
  <c r="O68" i="1"/>
  <c r="Y68" i="1" s="1"/>
  <c r="AI68" i="1" s="1"/>
  <c r="AS68" i="1" s="1"/>
  <c r="BC68" i="1" s="1"/>
  <c r="BM68" i="1" s="1"/>
  <c r="BW68" i="1" s="1"/>
  <c r="CG68" i="1" s="1"/>
  <c r="CQ68" i="1" s="1"/>
  <c r="DA68" i="1" s="1"/>
  <c r="DK68" i="1" s="1"/>
  <c r="P68" i="1"/>
  <c r="Z68" i="1" s="1"/>
  <c r="AJ68" i="1" s="1"/>
  <c r="AT68" i="1" s="1"/>
  <c r="BD68" i="1" s="1"/>
  <c r="BN68" i="1" s="1"/>
  <c r="BX68" i="1" s="1"/>
  <c r="CH68" i="1" s="1"/>
  <c r="CR68" i="1" s="1"/>
  <c r="DB68" i="1" s="1"/>
  <c r="DL68" i="1" s="1"/>
  <c r="N73" i="1"/>
  <c r="X73" i="1" s="1"/>
  <c r="AH73" i="1" s="1"/>
  <c r="AR73" i="1" s="1"/>
  <c r="BB73" i="1" s="1"/>
  <c r="BL73" i="1" s="1"/>
  <c r="BV73" i="1" s="1"/>
  <c r="CF73" i="1" s="1"/>
  <c r="CP73" i="1" s="1"/>
  <c r="CZ73" i="1" s="1"/>
  <c r="DJ73" i="1" s="1"/>
  <c r="O73" i="1"/>
  <c r="Y73" i="1" s="1"/>
  <c r="AI73" i="1" s="1"/>
  <c r="AS73" i="1" s="1"/>
  <c r="BC73" i="1" s="1"/>
  <c r="BM73" i="1" s="1"/>
  <c r="BW73" i="1" s="1"/>
  <c r="CG73" i="1" s="1"/>
  <c r="CQ73" i="1" s="1"/>
  <c r="DA73" i="1" s="1"/>
  <c r="DK73" i="1" s="1"/>
  <c r="P73" i="1"/>
  <c r="Z73" i="1" s="1"/>
  <c r="AJ73" i="1" s="1"/>
  <c r="AT73" i="1" s="1"/>
  <c r="BD73" i="1" s="1"/>
  <c r="BN73" i="1" s="1"/>
  <c r="BX73" i="1" s="1"/>
  <c r="CH73" i="1" s="1"/>
  <c r="CR73" i="1" s="1"/>
  <c r="DB73" i="1" s="1"/>
  <c r="DL73" i="1" s="1"/>
  <c r="N74" i="1"/>
  <c r="X74" i="1" s="1"/>
  <c r="AH74" i="1" s="1"/>
  <c r="AR74" i="1" s="1"/>
  <c r="BB74" i="1" s="1"/>
  <c r="BL74" i="1" s="1"/>
  <c r="BV74" i="1" s="1"/>
  <c r="CF74" i="1" s="1"/>
  <c r="CP74" i="1" s="1"/>
  <c r="CZ74" i="1" s="1"/>
  <c r="DJ74" i="1" s="1"/>
  <c r="O74" i="1"/>
  <c r="Y74" i="1" s="1"/>
  <c r="AI74" i="1" s="1"/>
  <c r="AS74" i="1" s="1"/>
  <c r="BC74" i="1" s="1"/>
  <c r="BM74" i="1" s="1"/>
  <c r="BW74" i="1" s="1"/>
  <c r="CG74" i="1" s="1"/>
  <c r="CQ74" i="1" s="1"/>
  <c r="DA74" i="1" s="1"/>
  <c r="DK74" i="1" s="1"/>
  <c r="P74" i="1"/>
  <c r="Z74" i="1" s="1"/>
  <c r="AJ74" i="1" s="1"/>
  <c r="AT74" i="1" s="1"/>
  <c r="BD74" i="1" s="1"/>
  <c r="BN74" i="1" s="1"/>
  <c r="BX74" i="1" s="1"/>
  <c r="CH74" i="1" s="1"/>
  <c r="CR74" i="1" s="1"/>
  <c r="DB74" i="1" s="1"/>
  <c r="DL74" i="1" s="1"/>
  <c r="N75" i="1"/>
  <c r="X75" i="1" s="1"/>
  <c r="AH75" i="1" s="1"/>
  <c r="AR75" i="1" s="1"/>
  <c r="BB75" i="1" s="1"/>
  <c r="BL75" i="1" s="1"/>
  <c r="BV75" i="1" s="1"/>
  <c r="CF75" i="1" s="1"/>
  <c r="CP75" i="1" s="1"/>
  <c r="CZ75" i="1" s="1"/>
  <c r="DJ75" i="1" s="1"/>
  <c r="O75" i="1"/>
  <c r="Y75" i="1" s="1"/>
  <c r="AI75" i="1" s="1"/>
  <c r="AS75" i="1" s="1"/>
  <c r="BC75" i="1" s="1"/>
  <c r="BM75" i="1" s="1"/>
  <c r="BW75" i="1" s="1"/>
  <c r="CG75" i="1" s="1"/>
  <c r="CQ75" i="1" s="1"/>
  <c r="DA75" i="1" s="1"/>
  <c r="DK75" i="1" s="1"/>
  <c r="P75" i="1"/>
  <c r="Z75" i="1" s="1"/>
  <c r="AJ75" i="1" s="1"/>
  <c r="AT75" i="1" s="1"/>
  <c r="BD75" i="1" s="1"/>
  <c r="BN75" i="1" s="1"/>
  <c r="BX75" i="1" s="1"/>
  <c r="CH75" i="1" s="1"/>
  <c r="CR75" i="1" s="1"/>
  <c r="DB75" i="1" s="1"/>
  <c r="DL75" i="1" s="1"/>
  <c r="N85" i="1"/>
  <c r="X85" i="1" s="1"/>
  <c r="AH85" i="1" s="1"/>
  <c r="AR85" i="1" s="1"/>
  <c r="BB85" i="1" s="1"/>
  <c r="BL85" i="1" s="1"/>
  <c r="BV85" i="1" s="1"/>
  <c r="CF85" i="1" s="1"/>
  <c r="CP85" i="1" s="1"/>
  <c r="CZ85" i="1" s="1"/>
  <c r="DJ85" i="1" s="1"/>
  <c r="O85" i="1"/>
  <c r="Y85" i="1" s="1"/>
  <c r="AI85" i="1" s="1"/>
  <c r="AS85" i="1" s="1"/>
  <c r="BC85" i="1" s="1"/>
  <c r="BM85" i="1" s="1"/>
  <c r="BW85" i="1" s="1"/>
  <c r="CG85" i="1" s="1"/>
  <c r="CQ85" i="1" s="1"/>
  <c r="DA85" i="1" s="1"/>
  <c r="DK85" i="1" s="1"/>
  <c r="P85" i="1"/>
  <c r="Z85" i="1" s="1"/>
  <c r="AJ85" i="1" s="1"/>
  <c r="AT85" i="1" s="1"/>
  <c r="BD85" i="1" s="1"/>
  <c r="BN85" i="1" s="1"/>
  <c r="BX85" i="1" s="1"/>
  <c r="CH85" i="1" s="1"/>
  <c r="CR85" i="1" s="1"/>
  <c r="DB85" i="1" s="1"/>
  <c r="DL85" i="1" s="1"/>
  <c r="N86" i="1"/>
  <c r="X86" i="1" s="1"/>
  <c r="AH86" i="1" s="1"/>
  <c r="AR86" i="1" s="1"/>
  <c r="BB86" i="1" s="1"/>
  <c r="BL86" i="1" s="1"/>
  <c r="BV86" i="1" s="1"/>
  <c r="CF86" i="1" s="1"/>
  <c r="CP86" i="1" s="1"/>
  <c r="CZ86" i="1" s="1"/>
  <c r="DJ86" i="1" s="1"/>
  <c r="O86" i="1"/>
  <c r="Y86" i="1" s="1"/>
  <c r="AI86" i="1" s="1"/>
  <c r="AS86" i="1" s="1"/>
  <c r="BC86" i="1" s="1"/>
  <c r="BM86" i="1" s="1"/>
  <c r="BW86" i="1" s="1"/>
  <c r="CG86" i="1" s="1"/>
  <c r="CQ86" i="1" s="1"/>
  <c r="DA86" i="1" s="1"/>
  <c r="DK86" i="1" s="1"/>
  <c r="P86" i="1"/>
  <c r="Z86" i="1" s="1"/>
  <c r="AJ86" i="1" s="1"/>
  <c r="AT86" i="1" s="1"/>
  <c r="BD86" i="1" s="1"/>
  <c r="BN86" i="1" s="1"/>
  <c r="BX86" i="1" s="1"/>
  <c r="CH86" i="1" s="1"/>
  <c r="CR86" i="1" s="1"/>
  <c r="DB86" i="1" s="1"/>
  <c r="DL86" i="1" s="1"/>
  <c r="N88" i="1"/>
  <c r="X88" i="1" s="1"/>
  <c r="AH88" i="1" s="1"/>
  <c r="AR88" i="1" s="1"/>
  <c r="BB88" i="1" s="1"/>
  <c r="BL88" i="1" s="1"/>
  <c r="BV88" i="1" s="1"/>
  <c r="CF88" i="1" s="1"/>
  <c r="CP88" i="1" s="1"/>
  <c r="CZ88" i="1" s="1"/>
  <c r="DJ88" i="1" s="1"/>
  <c r="O88" i="1"/>
  <c r="Y88" i="1" s="1"/>
  <c r="AI88" i="1" s="1"/>
  <c r="AS88" i="1" s="1"/>
  <c r="BC88" i="1" s="1"/>
  <c r="BM88" i="1" s="1"/>
  <c r="BW88" i="1" s="1"/>
  <c r="CG88" i="1" s="1"/>
  <c r="CQ88" i="1" s="1"/>
  <c r="DA88" i="1" s="1"/>
  <c r="DK88" i="1" s="1"/>
  <c r="P88" i="1"/>
  <c r="Z88" i="1" s="1"/>
  <c r="AJ88" i="1" s="1"/>
  <c r="AT88" i="1" s="1"/>
  <c r="BD88" i="1" s="1"/>
  <c r="BN88" i="1" s="1"/>
  <c r="BX88" i="1" s="1"/>
  <c r="CH88" i="1" s="1"/>
  <c r="CR88" i="1" s="1"/>
  <c r="DB88" i="1" s="1"/>
  <c r="DL88" i="1" s="1"/>
  <c r="N89" i="1"/>
  <c r="X89" i="1" s="1"/>
  <c r="AH89" i="1" s="1"/>
  <c r="AR89" i="1" s="1"/>
  <c r="BB89" i="1" s="1"/>
  <c r="BL89" i="1" s="1"/>
  <c r="BV89" i="1" s="1"/>
  <c r="CF89" i="1" s="1"/>
  <c r="CP89" i="1" s="1"/>
  <c r="CZ89" i="1" s="1"/>
  <c r="DJ89" i="1" s="1"/>
  <c r="O89" i="1"/>
  <c r="Y89" i="1" s="1"/>
  <c r="AI89" i="1" s="1"/>
  <c r="AS89" i="1" s="1"/>
  <c r="BC89" i="1" s="1"/>
  <c r="BM89" i="1" s="1"/>
  <c r="BW89" i="1" s="1"/>
  <c r="CG89" i="1" s="1"/>
  <c r="CQ89" i="1" s="1"/>
  <c r="DA89" i="1" s="1"/>
  <c r="DK89" i="1" s="1"/>
  <c r="P89" i="1"/>
  <c r="Z89" i="1" s="1"/>
  <c r="AJ89" i="1" s="1"/>
  <c r="AT89" i="1" s="1"/>
  <c r="BD89" i="1" s="1"/>
  <c r="BN89" i="1" s="1"/>
  <c r="BX89" i="1" s="1"/>
  <c r="CH89" i="1" s="1"/>
  <c r="CR89" i="1" s="1"/>
  <c r="DB89" i="1" s="1"/>
  <c r="DL89" i="1" s="1"/>
  <c r="N91" i="1"/>
  <c r="X91" i="1" s="1"/>
  <c r="AH91" i="1" s="1"/>
  <c r="AR91" i="1" s="1"/>
  <c r="BB91" i="1" s="1"/>
  <c r="BL91" i="1" s="1"/>
  <c r="BV91" i="1" s="1"/>
  <c r="CF91" i="1" s="1"/>
  <c r="CP91" i="1" s="1"/>
  <c r="CZ91" i="1" s="1"/>
  <c r="DJ91" i="1" s="1"/>
  <c r="O91" i="1"/>
  <c r="Y91" i="1" s="1"/>
  <c r="AI91" i="1" s="1"/>
  <c r="AS91" i="1" s="1"/>
  <c r="BC91" i="1" s="1"/>
  <c r="BM91" i="1" s="1"/>
  <c r="BW91" i="1" s="1"/>
  <c r="CG91" i="1" s="1"/>
  <c r="CQ91" i="1" s="1"/>
  <c r="DA91" i="1" s="1"/>
  <c r="DK91" i="1" s="1"/>
  <c r="P91" i="1"/>
  <c r="Z91" i="1" s="1"/>
  <c r="AJ91" i="1" s="1"/>
  <c r="AT91" i="1" s="1"/>
  <c r="BD91" i="1" s="1"/>
  <c r="BN91" i="1" s="1"/>
  <c r="BX91" i="1" s="1"/>
  <c r="CH91" i="1" s="1"/>
  <c r="CR91" i="1" s="1"/>
  <c r="DB91" i="1" s="1"/>
  <c r="DL91" i="1" s="1"/>
  <c r="N93" i="1"/>
  <c r="X93" i="1" s="1"/>
  <c r="AH93" i="1" s="1"/>
  <c r="AR93" i="1" s="1"/>
  <c r="BB93" i="1" s="1"/>
  <c r="BL93" i="1" s="1"/>
  <c r="BV93" i="1" s="1"/>
  <c r="CF93" i="1" s="1"/>
  <c r="CP93" i="1" s="1"/>
  <c r="CZ93" i="1" s="1"/>
  <c r="DJ93" i="1" s="1"/>
  <c r="O93" i="1"/>
  <c r="Y93" i="1" s="1"/>
  <c r="AI93" i="1" s="1"/>
  <c r="AS93" i="1" s="1"/>
  <c r="BC93" i="1" s="1"/>
  <c r="BM93" i="1" s="1"/>
  <c r="BW93" i="1" s="1"/>
  <c r="CG93" i="1" s="1"/>
  <c r="CQ93" i="1" s="1"/>
  <c r="DA93" i="1" s="1"/>
  <c r="DK93" i="1" s="1"/>
  <c r="P93" i="1"/>
  <c r="Z93" i="1" s="1"/>
  <c r="AJ93" i="1" s="1"/>
  <c r="AT93" i="1" s="1"/>
  <c r="BD93" i="1" s="1"/>
  <c r="BN93" i="1" s="1"/>
  <c r="BX93" i="1" s="1"/>
  <c r="CH93" i="1" s="1"/>
  <c r="CR93" i="1" s="1"/>
  <c r="DB93" i="1" s="1"/>
  <c r="DL93" i="1" s="1"/>
  <c r="N94" i="1"/>
  <c r="X94" i="1" s="1"/>
  <c r="AH94" i="1" s="1"/>
  <c r="AR94" i="1" s="1"/>
  <c r="BB94" i="1" s="1"/>
  <c r="BL94" i="1" s="1"/>
  <c r="BV94" i="1" s="1"/>
  <c r="CF94" i="1" s="1"/>
  <c r="CP94" i="1" s="1"/>
  <c r="CZ94" i="1" s="1"/>
  <c r="DJ94" i="1" s="1"/>
  <c r="O94" i="1"/>
  <c r="Y94" i="1" s="1"/>
  <c r="AI94" i="1" s="1"/>
  <c r="AS94" i="1" s="1"/>
  <c r="BC94" i="1" s="1"/>
  <c r="BM94" i="1" s="1"/>
  <c r="BW94" i="1" s="1"/>
  <c r="CG94" i="1" s="1"/>
  <c r="CQ94" i="1" s="1"/>
  <c r="DA94" i="1" s="1"/>
  <c r="DK94" i="1" s="1"/>
  <c r="P94" i="1"/>
  <c r="Z94" i="1" s="1"/>
  <c r="AJ94" i="1" s="1"/>
  <c r="AT94" i="1" s="1"/>
  <c r="BD94" i="1" s="1"/>
  <c r="BN94" i="1" s="1"/>
  <c r="BX94" i="1" s="1"/>
  <c r="CH94" i="1" s="1"/>
  <c r="CR94" i="1" s="1"/>
  <c r="DB94" i="1" s="1"/>
  <c r="DL94" i="1" s="1"/>
  <c r="N95" i="1"/>
  <c r="X95" i="1" s="1"/>
  <c r="AH95" i="1" s="1"/>
  <c r="AR95" i="1" s="1"/>
  <c r="BB95" i="1" s="1"/>
  <c r="BL95" i="1" s="1"/>
  <c r="BV95" i="1" s="1"/>
  <c r="CF95" i="1" s="1"/>
  <c r="CP95" i="1" s="1"/>
  <c r="CZ95" i="1" s="1"/>
  <c r="DJ95" i="1" s="1"/>
  <c r="O95" i="1"/>
  <c r="Y95" i="1" s="1"/>
  <c r="AI95" i="1" s="1"/>
  <c r="AS95" i="1" s="1"/>
  <c r="BC95" i="1" s="1"/>
  <c r="BM95" i="1" s="1"/>
  <c r="BW95" i="1" s="1"/>
  <c r="CG95" i="1" s="1"/>
  <c r="CQ95" i="1" s="1"/>
  <c r="DA95" i="1" s="1"/>
  <c r="DK95" i="1" s="1"/>
  <c r="P95" i="1"/>
  <c r="Z95" i="1" s="1"/>
  <c r="AJ95" i="1" s="1"/>
  <c r="AT95" i="1" s="1"/>
  <c r="BD95" i="1" s="1"/>
  <c r="BN95" i="1" s="1"/>
  <c r="BX95" i="1" s="1"/>
  <c r="CH95" i="1" s="1"/>
  <c r="CR95" i="1" s="1"/>
  <c r="DB95" i="1" s="1"/>
  <c r="DL95" i="1" s="1"/>
  <c r="N96" i="1"/>
  <c r="X96" i="1" s="1"/>
  <c r="AH96" i="1" s="1"/>
  <c r="AR96" i="1" s="1"/>
  <c r="BB96" i="1" s="1"/>
  <c r="BL96" i="1" s="1"/>
  <c r="BV96" i="1" s="1"/>
  <c r="CF96" i="1" s="1"/>
  <c r="CP96" i="1" s="1"/>
  <c r="CZ96" i="1" s="1"/>
  <c r="DJ96" i="1" s="1"/>
  <c r="O96" i="1"/>
  <c r="Y96" i="1" s="1"/>
  <c r="AI96" i="1" s="1"/>
  <c r="AS96" i="1" s="1"/>
  <c r="BC96" i="1" s="1"/>
  <c r="BM96" i="1" s="1"/>
  <c r="BW96" i="1" s="1"/>
  <c r="CG96" i="1" s="1"/>
  <c r="CQ96" i="1" s="1"/>
  <c r="DA96" i="1" s="1"/>
  <c r="DK96" i="1" s="1"/>
  <c r="P96" i="1"/>
  <c r="Z96" i="1" s="1"/>
  <c r="AJ96" i="1" s="1"/>
  <c r="AT96" i="1" s="1"/>
  <c r="BD96" i="1" s="1"/>
  <c r="BN96" i="1" s="1"/>
  <c r="BX96" i="1" s="1"/>
  <c r="CH96" i="1" s="1"/>
  <c r="CR96" i="1" s="1"/>
  <c r="DB96" i="1" s="1"/>
  <c r="DL96" i="1" s="1"/>
  <c r="N97" i="1"/>
  <c r="X97" i="1" s="1"/>
  <c r="AH97" i="1" s="1"/>
  <c r="AR97" i="1" s="1"/>
  <c r="BB97" i="1" s="1"/>
  <c r="BL97" i="1" s="1"/>
  <c r="BV97" i="1" s="1"/>
  <c r="CF97" i="1" s="1"/>
  <c r="CP97" i="1" s="1"/>
  <c r="CZ97" i="1" s="1"/>
  <c r="DJ97" i="1" s="1"/>
  <c r="O97" i="1"/>
  <c r="Y97" i="1" s="1"/>
  <c r="AI97" i="1" s="1"/>
  <c r="AS97" i="1" s="1"/>
  <c r="BC97" i="1" s="1"/>
  <c r="BM97" i="1" s="1"/>
  <c r="BW97" i="1" s="1"/>
  <c r="CG97" i="1" s="1"/>
  <c r="CQ97" i="1" s="1"/>
  <c r="DA97" i="1" s="1"/>
  <c r="DK97" i="1" s="1"/>
  <c r="P97" i="1"/>
  <c r="Z97" i="1" s="1"/>
  <c r="AJ97" i="1" s="1"/>
  <c r="AT97" i="1" s="1"/>
  <c r="BD97" i="1" s="1"/>
  <c r="BN97" i="1" s="1"/>
  <c r="BX97" i="1" s="1"/>
  <c r="CH97" i="1" s="1"/>
  <c r="CR97" i="1" s="1"/>
  <c r="DB97" i="1" s="1"/>
  <c r="DL97" i="1" s="1"/>
  <c r="N98" i="1"/>
  <c r="X98" i="1" s="1"/>
  <c r="AH98" i="1" s="1"/>
  <c r="AR98" i="1" s="1"/>
  <c r="BB98" i="1" s="1"/>
  <c r="BL98" i="1" s="1"/>
  <c r="BV98" i="1" s="1"/>
  <c r="CF98" i="1" s="1"/>
  <c r="CP98" i="1" s="1"/>
  <c r="CZ98" i="1" s="1"/>
  <c r="DJ98" i="1" s="1"/>
  <c r="O98" i="1"/>
  <c r="Y98" i="1" s="1"/>
  <c r="AI98" i="1" s="1"/>
  <c r="AS98" i="1" s="1"/>
  <c r="BC98" i="1" s="1"/>
  <c r="BM98" i="1" s="1"/>
  <c r="BW98" i="1" s="1"/>
  <c r="CG98" i="1" s="1"/>
  <c r="CQ98" i="1" s="1"/>
  <c r="DA98" i="1" s="1"/>
  <c r="DK98" i="1" s="1"/>
  <c r="P98" i="1"/>
  <c r="Z98" i="1" s="1"/>
  <c r="AJ98" i="1" s="1"/>
  <c r="AT98" i="1" s="1"/>
  <c r="BD98" i="1" s="1"/>
  <c r="BN98" i="1" s="1"/>
  <c r="BX98" i="1" s="1"/>
  <c r="CH98" i="1" s="1"/>
  <c r="CR98" i="1" s="1"/>
  <c r="DB98" i="1" s="1"/>
  <c r="DL98" i="1" s="1"/>
  <c r="O51" i="1" l="1"/>
  <c r="N48" i="1"/>
  <c r="O43" i="1"/>
  <c r="N61" i="1"/>
  <c r="P31" i="1"/>
  <c r="P51" i="1"/>
  <c r="P43" i="1"/>
  <c r="Z61" i="1"/>
  <c r="AJ56" i="1"/>
  <c r="AH56" i="1"/>
  <c r="X51" i="1"/>
  <c r="AH49" i="1"/>
  <c r="Z48" i="1"/>
  <c r="AJ44" i="1"/>
  <c r="AH44" i="1"/>
  <c r="Y43" i="1"/>
  <c r="AI41" i="1"/>
  <c r="Z31" i="1"/>
  <c r="AJ28" i="1"/>
  <c r="X31" i="1"/>
  <c r="AH28" i="1"/>
  <c r="AJ17" i="1"/>
  <c r="AT17" i="1" s="1"/>
  <c r="AH17" i="1"/>
  <c r="AR17" i="1" s="1"/>
  <c r="AA27" i="1"/>
  <c r="AK17" i="1"/>
  <c r="Y61" i="1"/>
  <c r="AI56" i="1"/>
  <c r="AI49" i="1"/>
  <c r="Y48" i="1"/>
  <c r="AI44" i="1"/>
  <c r="X43" i="1"/>
  <c r="AH41" i="1"/>
  <c r="Y31" i="1"/>
  <c r="AI28" i="1"/>
  <c r="AI17" i="1"/>
  <c r="Q31" i="1"/>
  <c r="Q43" i="1"/>
  <c r="Q48" i="1"/>
  <c r="Q51" i="1"/>
  <c r="Z41" i="1"/>
  <c r="X45" i="1"/>
  <c r="AH45" i="1" s="1"/>
  <c r="AR45" i="1" s="1"/>
  <c r="BB45" i="1" s="1"/>
  <c r="BL45" i="1" s="1"/>
  <c r="BV45" i="1" s="1"/>
  <c r="CF45" i="1" s="1"/>
  <c r="CP45" i="1" s="1"/>
  <c r="CZ45" i="1" s="1"/>
  <c r="DJ45" i="1" s="1"/>
  <c r="Z49" i="1"/>
  <c r="X58" i="1"/>
  <c r="AH58" i="1" s="1"/>
  <c r="AR58" i="1" s="1"/>
  <c r="BB58" i="1" s="1"/>
  <c r="BL58" i="1" s="1"/>
  <c r="BV58" i="1" s="1"/>
  <c r="CF58" i="1" s="1"/>
  <c r="CP58" i="1" s="1"/>
  <c r="CZ58" i="1" s="1"/>
  <c r="DJ58" i="1" s="1"/>
  <c r="P61" i="1"/>
  <c r="P48" i="1"/>
  <c r="Q32" i="1"/>
  <c r="AA28" i="1"/>
  <c r="AA41" i="1"/>
  <c r="AA44" i="1"/>
  <c r="AA49" i="1"/>
  <c r="Y50" i="1"/>
  <c r="AI50" i="1" s="1"/>
  <c r="AS50" i="1" s="1"/>
  <c r="BC50" i="1" s="1"/>
  <c r="BM50" i="1" s="1"/>
  <c r="BW50" i="1" s="1"/>
  <c r="CG50" i="1" s="1"/>
  <c r="CQ50" i="1" s="1"/>
  <c r="DA50" i="1" s="1"/>
  <c r="DK50" i="1" s="1"/>
  <c r="AA56" i="1"/>
  <c r="Q34" i="1"/>
  <c r="N31" i="1"/>
  <c r="O61" i="1"/>
  <c r="O48" i="1"/>
  <c r="P27" i="1"/>
  <c r="P32" i="1" s="1"/>
  <c r="P34" i="1" s="1"/>
  <c r="N27" i="1"/>
  <c r="O27" i="1"/>
  <c r="N43" i="1"/>
  <c r="O31" i="1"/>
  <c r="O32" i="1" s="1"/>
  <c r="O34" i="1" s="1"/>
  <c r="N32" i="1"/>
  <c r="G101" i="1"/>
  <c r="G61" i="1"/>
  <c r="G51" i="1"/>
  <c r="G48" i="1"/>
  <c r="G43" i="1"/>
  <c r="G31" i="1"/>
  <c r="G27" i="1"/>
  <c r="M3" i="3"/>
  <c r="AP100" i="1" l="1"/>
  <c r="AP102" i="1" s="1"/>
  <c r="AP72" i="1"/>
  <c r="AP76" i="1" s="1"/>
  <c r="AP63" i="1"/>
  <c r="AP65" i="1" s="1"/>
  <c r="AP66" i="1" s="1"/>
  <c r="AP71" i="1" s="1"/>
  <c r="AA48" i="1"/>
  <c r="AK44" i="1"/>
  <c r="AA31" i="1"/>
  <c r="AK28" i="1"/>
  <c r="AS17" i="1"/>
  <c r="BC17" i="1" s="1"/>
  <c r="BM17" i="1" s="1"/>
  <c r="BW17" i="1" s="1"/>
  <c r="CG17" i="1" s="1"/>
  <c r="CQ17" i="1" s="1"/>
  <c r="DA17" i="1" s="1"/>
  <c r="DK17" i="1" s="1"/>
  <c r="AI31" i="1"/>
  <c r="AS28" i="1"/>
  <c r="AH43" i="1"/>
  <c r="AR41" i="1"/>
  <c r="AI48" i="1"/>
  <c r="AS44" i="1"/>
  <c r="AI51" i="1"/>
  <c r="AS49" i="1"/>
  <c r="AI61" i="1"/>
  <c r="AS56" i="1"/>
  <c r="AK27" i="1"/>
  <c r="AU17" i="1"/>
  <c r="BB17" i="1"/>
  <c r="BD17" i="1"/>
  <c r="AH31" i="1"/>
  <c r="AR28" i="1"/>
  <c r="AJ31" i="1"/>
  <c r="AT28" i="1"/>
  <c r="AI43" i="1"/>
  <c r="AS41" i="1"/>
  <c r="AH48" i="1"/>
  <c r="AR44" i="1"/>
  <c r="AJ48" i="1"/>
  <c r="AT44" i="1"/>
  <c r="AH51" i="1"/>
  <c r="AR49" i="1"/>
  <c r="AH61" i="1"/>
  <c r="AR56" i="1"/>
  <c r="AJ61" i="1"/>
  <c r="AT56" i="1"/>
  <c r="G32" i="1"/>
  <c r="G34" i="1" s="1"/>
  <c r="AA61" i="1"/>
  <c r="AK56" i="1"/>
  <c r="AA51" i="1"/>
  <c r="AK49" i="1"/>
  <c r="AA43" i="1"/>
  <c r="AK41" i="1"/>
  <c r="Z51" i="1"/>
  <c r="AJ49" i="1"/>
  <c r="Z43" i="1"/>
  <c r="AJ41" i="1"/>
  <c r="Y51" i="1"/>
  <c r="AA32" i="1"/>
  <c r="AA34" i="1" s="1"/>
  <c r="X48" i="1"/>
  <c r="X61" i="1"/>
  <c r="M1" i="3"/>
  <c r="N34" i="1"/>
  <c r="G100" i="1"/>
  <c r="G72" i="1"/>
  <c r="G99" i="1"/>
  <c r="AJ43" i="1" l="1"/>
  <c r="AT41" i="1"/>
  <c r="AJ51" i="1"/>
  <c r="AT49" i="1"/>
  <c r="AK43" i="1"/>
  <c r="AU41" i="1"/>
  <c r="AK51" i="1"/>
  <c r="AU49" i="1"/>
  <c r="AK61" i="1"/>
  <c r="AU56" i="1"/>
  <c r="AT61" i="1"/>
  <c r="BD56" i="1"/>
  <c r="AR61" i="1"/>
  <c r="BB56" i="1"/>
  <c r="AR51" i="1"/>
  <c r="BB49" i="1"/>
  <c r="AT48" i="1"/>
  <c r="BD44" i="1"/>
  <c r="AR48" i="1"/>
  <c r="BB44" i="1"/>
  <c r="AS43" i="1"/>
  <c r="BC41" i="1"/>
  <c r="AT31" i="1"/>
  <c r="BD28" i="1"/>
  <c r="AR31" i="1"/>
  <c r="BB28" i="1"/>
  <c r="BN17" i="1"/>
  <c r="BL17" i="1"/>
  <c r="AU27" i="1"/>
  <c r="BE17" i="1"/>
  <c r="AS61" i="1"/>
  <c r="BC56" i="1"/>
  <c r="AS51" i="1"/>
  <c r="BC49" i="1"/>
  <c r="AS48" i="1"/>
  <c r="BC44" i="1"/>
  <c r="AR43" i="1"/>
  <c r="BB41" i="1"/>
  <c r="AS31" i="1"/>
  <c r="BC28" i="1"/>
  <c r="AK31" i="1"/>
  <c r="AU28" i="1"/>
  <c r="AK48" i="1"/>
  <c r="AU44" i="1"/>
  <c r="AK32" i="1"/>
  <c r="AK34" i="1" s="1"/>
  <c r="G102" i="1"/>
  <c r="G76" i="1"/>
  <c r="E101" i="1"/>
  <c r="D101" i="1"/>
  <c r="E61" i="1"/>
  <c r="D61" i="1"/>
  <c r="E51" i="1"/>
  <c r="D51" i="1"/>
  <c r="E48" i="1"/>
  <c r="D48" i="1"/>
  <c r="E43" i="1"/>
  <c r="D43" i="1"/>
  <c r="E31" i="1"/>
  <c r="D31" i="1"/>
  <c r="E27" i="1"/>
  <c r="E32" i="1" s="1"/>
  <c r="E34" i="1" s="1"/>
  <c r="D27" i="1"/>
  <c r="D32" i="1" s="1"/>
  <c r="D34" i="1" s="1"/>
  <c r="Y16" i="1"/>
  <c r="X16" i="1"/>
  <c r="AI16" i="1" l="1"/>
  <c r="Y27" i="1"/>
  <c r="Y32" i="1" s="1"/>
  <c r="Y34" i="1" s="1"/>
  <c r="AH16" i="1"/>
  <c r="X27" i="1"/>
  <c r="X32" i="1" s="1"/>
  <c r="X34" i="1" s="1"/>
  <c r="AU48" i="1"/>
  <c r="BE44" i="1"/>
  <c r="AU31" i="1"/>
  <c r="AU32" i="1" s="1"/>
  <c r="AU34" i="1" s="1"/>
  <c r="BE28" i="1"/>
  <c r="BC31" i="1"/>
  <c r="BM28" i="1"/>
  <c r="BB43" i="1"/>
  <c r="BL41" i="1"/>
  <c r="BC48" i="1"/>
  <c r="BM44" i="1"/>
  <c r="BC51" i="1"/>
  <c r="BM49" i="1"/>
  <c r="BC61" i="1"/>
  <c r="BM56" i="1"/>
  <c r="BE27" i="1"/>
  <c r="BO17" i="1"/>
  <c r="BV17" i="1"/>
  <c r="BX17" i="1"/>
  <c r="BB31" i="1"/>
  <c r="BL28" i="1"/>
  <c r="BD31" i="1"/>
  <c r="BN28" i="1"/>
  <c r="BC43" i="1"/>
  <c r="BM41" i="1"/>
  <c r="BB48" i="1"/>
  <c r="BL44" i="1"/>
  <c r="BD48" i="1"/>
  <c r="BN44" i="1"/>
  <c r="BB51" i="1"/>
  <c r="BL49" i="1"/>
  <c r="BB61" i="1"/>
  <c r="BL56" i="1"/>
  <c r="BD61" i="1"/>
  <c r="BN56" i="1"/>
  <c r="AU61" i="1"/>
  <c r="BE56" i="1"/>
  <c r="AU51" i="1"/>
  <c r="BE49" i="1"/>
  <c r="AU43" i="1"/>
  <c r="BE41" i="1"/>
  <c r="AT51" i="1"/>
  <c r="BD49" i="1"/>
  <c r="AT43" i="1"/>
  <c r="BD41" i="1"/>
  <c r="Z16" i="1"/>
  <c r="AJ16" i="1" l="1"/>
  <c r="Z27" i="1"/>
  <c r="Z32" i="1" s="1"/>
  <c r="Z34" i="1" s="1"/>
  <c r="BD43" i="1"/>
  <c r="BN41" i="1"/>
  <c r="BE43" i="1"/>
  <c r="BO41" i="1"/>
  <c r="BE61" i="1"/>
  <c r="BO56" i="1"/>
  <c r="BL61" i="1"/>
  <c r="BV56" i="1"/>
  <c r="BN48" i="1"/>
  <c r="BX44" i="1"/>
  <c r="BM43" i="1"/>
  <c r="BW41" i="1"/>
  <c r="BL31" i="1"/>
  <c r="BV28" i="1"/>
  <c r="CF17" i="1"/>
  <c r="BM61" i="1"/>
  <c r="BW56" i="1"/>
  <c r="BM51" i="1"/>
  <c r="BW49" i="1"/>
  <c r="BL43" i="1"/>
  <c r="BV41" i="1"/>
  <c r="BE31" i="1"/>
  <c r="BO28" i="1"/>
  <c r="BE48" i="1"/>
  <c r="BO44" i="1"/>
  <c r="BE32" i="1"/>
  <c r="BE34" i="1" s="1"/>
  <c r="AH27" i="1"/>
  <c r="AH32" i="1" s="1"/>
  <c r="AH34" i="1" s="1"/>
  <c r="AR16" i="1"/>
  <c r="BD51" i="1"/>
  <c r="BN49" i="1"/>
  <c r="BE51" i="1"/>
  <c r="BO49" i="1"/>
  <c r="BN61" i="1"/>
  <c r="BX56" i="1"/>
  <c r="BL51" i="1"/>
  <c r="BV49" i="1"/>
  <c r="BL48" i="1"/>
  <c r="BV44" i="1"/>
  <c r="BN31" i="1"/>
  <c r="BX28" i="1"/>
  <c r="CH17" i="1"/>
  <c r="BO27" i="1"/>
  <c r="BY17" i="1"/>
  <c r="BM48" i="1"/>
  <c r="BW44" i="1"/>
  <c r="BM31" i="1"/>
  <c r="BW28" i="1"/>
  <c r="AS16" i="1"/>
  <c r="AI27" i="1"/>
  <c r="AI32" i="1" s="1"/>
  <c r="AI34" i="1" s="1"/>
  <c r="AS27" i="1" l="1"/>
  <c r="AS32" i="1" s="1"/>
  <c r="AS34" i="1" s="1"/>
  <c r="BC16" i="1"/>
  <c r="BO48" i="1"/>
  <c r="BY44" i="1"/>
  <c r="BO31" i="1"/>
  <c r="BO32" i="1" s="1"/>
  <c r="BO34" i="1" s="1"/>
  <c r="BY28" i="1"/>
  <c r="BV43" i="1"/>
  <c r="CF41" i="1"/>
  <c r="BW51" i="1"/>
  <c r="CG49" i="1"/>
  <c r="BW61" i="1"/>
  <c r="CG56" i="1"/>
  <c r="CP17" i="1"/>
  <c r="BV31" i="1"/>
  <c r="CF28" i="1"/>
  <c r="BW43" i="1"/>
  <c r="CG41" i="1"/>
  <c r="BX48" i="1"/>
  <c r="CH44" i="1"/>
  <c r="BV61" i="1"/>
  <c r="CF56" i="1"/>
  <c r="BO61" i="1"/>
  <c r="BY56" i="1"/>
  <c r="BO43" i="1"/>
  <c r="BY41" i="1"/>
  <c r="BN43" i="1"/>
  <c r="BX41" i="1"/>
  <c r="BW31" i="1"/>
  <c r="CG28" i="1"/>
  <c r="BW48" i="1"/>
  <c r="CG44" i="1"/>
  <c r="BY27" i="1"/>
  <c r="CI17" i="1"/>
  <c r="CR17" i="1"/>
  <c r="BX31" i="1"/>
  <c r="CH28" i="1"/>
  <c r="BV48" i="1"/>
  <c r="CF44" i="1"/>
  <c r="BV51" i="1"/>
  <c r="CF49" i="1"/>
  <c r="BX61" i="1"/>
  <c r="CH56" i="1"/>
  <c r="BO51" i="1"/>
  <c r="BY49" i="1"/>
  <c r="BN51" i="1"/>
  <c r="BX49" i="1"/>
  <c r="BB16" i="1"/>
  <c r="AR27" i="1"/>
  <c r="AR32" i="1" s="1"/>
  <c r="AR34" i="1" s="1"/>
  <c r="AJ27" i="1"/>
  <c r="AJ32" i="1" s="1"/>
  <c r="AJ34" i="1" s="1"/>
  <c r="AT16" i="1"/>
  <c r="C1" i="3"/>
  <c r="BL16" i="1" l="1"/>
  <c r="BB27" i="1"/>
  <c r="BB32" i="1" s="1"/>
  <c r="BB34" i="1" s="1"/>
  <c r="BC27" i="1"/>
  <c r="BC32" i="1" s="1"/>
  <c r="BC34" i="1" s="1"/>
  <c r="BM16" i="1"/>
  <c r="BD16" i="1"/>
  <c r="AT27" i="1"/>
  <c r="AT32" i="1" s="1"/>
  <c r="AT34" i="1" s="1"/>
  <c r="BX51" i="1"/>
  <c r="CH49" i="1"/>
  <c r="BY51" i="1"/>
  <c r="CI49" i="1"/>
  <c r="CH61" i="1"/>
  <c r="CR56" i="1"/>
  <c r="CF51" i="1"/>
  <c r="CP49" i="1"/>
  <c r="CF48" i="1"/>
  <c r="CP44" i="1"/>
  <c r="CH31" i="1"/>
  <c r="CR28" i="1"/>
  <c r="DB17" i="1"/>
  <c r="CI27" i="1"/>
  <c r="CS17" i="1"/>
  <c r="CG48" i="1"/>
  <c r="CQ44" i="1"/>
  <c r="CG31" i="1"/>
  <c r="CQ28" i="1"/>
  <c r="BX43" i="1"/>
  <c r="CH41" i="1"/>
  <c r="BY43" i="1"/>
  <c r="CI41" i="1"/>
  <c r="BY61" i="1"/>
  <c r="CI56" i="1"/>
  <c r="CF61" i="1"/>
  <c r="CP56" i="1"/>
  <c r="CH48" i="1"/>
  <c r="CR44" i="1"/>
  <c r="CG43" i="1"/>
  <c r="CQ41" i="1"/>
  <c r="CF31" i="1"/>
  <c r="CP28" i="1"/>
  <c r="CZ17" i="1"/>
  <c r="CG61" i="1"/>
  <c r="CQ56" i="1"/>
  <c r="CG51" i="1"/>
  <c r="CQ49" i="1"/>
  <c r="CF43" i="1"/>
  <c r="CP41" i="1"/>
  <c r="BY31" i="1"/>
  <c r="BY32" i="1" s="1"/>
  <c r="BY34" i="1" s="1"/>
  <c r="CI28" i="1"/>
  <c r="BY48" i="1"/>
  <c r="CI44" i="1"/>
  <c r="F76" i="1" l="1"/>
  <c r="F102" i="1"/>
  <c r="D35" i="1"/>
  <c r="CI48" i="1"/>
  <c r="CS44" i="1"/>
  <c r="CI31" i="1"/>
  <c r="CS28" i="1"/>
  <c r="CP43" i="1"/>
  <c r="CZ41" i="1"/>
  <c r="CQ51" i="1"/>
  <c r="DA49" i="1"/>
  <c r="CQ61" i="1"/>
  <c r="DA56" i="1"/>
  <c r="DJ17" i="1"/>
  <c r="CP31" i="1"/>
  <c r="CZ28" i="1"/>
  <c r="CQ43" i="1"/>
  <c r="DA41" i="1"/>
  <c r="CR48" i="1"/>
  <c r="DB44" i="1"/>
  <c r="CP61" i="1"/>
  <c r="CZ56" i="1"/>
  <c r="CI61" i="1"/>
  <c r="CS56" i="1"/>
  <c r="CI43" i="1"/>
  <c r="CS41" i="1"/>
  <c r="CH43" i="1"/>
  <c r="CR41" i="1"/>
  <c r="CQ31" i="1"/>
  <c r="DA28" i="1"/>
  <c r="CQ48" i="1"/>
  <c r="DA44" i="1"/>
  <c r="CS27" i="1"/>
  <c r="DC17" i="1"/>
  <c r="DL17" i="1"/>
  <c r="CR31" i="1"/>
  <c r="DB28" i="1"/>
  <c r="CP48" i="1"/>
  <c r="CZ44" i="1"/>
  <c r="CP51" i="1"/>
  <c r="CZ49" i="1"/>
  <c r="CR61" i="1"/>
  <c r="DB56" i="1"/>
  <c r="CI51" i="1"/>
  <c r="CS49" i="1"/>
  <c r="CH51" i="1"/>
  <c r="CR49" i="1"/>
  <c r="BM27" i="1"/>
  <c r="BM32" i="1" s="1"/>
  <c r="BM34" i="1" s="1"/>
  <c r="BW16" i="1"/>
  <c r="BV16" i="1"/>
  <c r="BL27" i="1"/>
  <c r="BL32" i="1" s="1"/>
  <c r="BL34" i="1" s="1"/>
  <c r="CI32" i="1"/>
  <c r="CI34" i="1" s="1"/>
  <c r="BN16" i="1"/>
  <c r="BD27" i="1"/>
  <c r="BD32" i="1" s="1"/>
  <c r="BD34" i="1" s="1"/>
  <c r="G54" i="1"/>
  <c r="G55" i="1" s="1"/>
  <c r="G84" i="1"/>
  <c r="G81" i="1"/>
  <c r="G79" i="1"/>
  <c r="G77" i="1"/>
  <c r="G38" i="1"/>
  <c r="G36" i="1"/>
  <c r="G82" i="1"/>
  <c r="G80" i="1"/>
  <c r="G78" i="1"/>
  <c r="G63" i="1"/>
  <c r="G39" i="1"/>
  <c r="G37" i="1"/>
  <c r="G35" i="1"/>
  <c r="D84" i="1"/>
  <c r="D54" i="1"/>
  <c r="G34" i="9"/>
  <c r="F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K3" i="9" s="1"/>
  <c r="G3" i="9"/>
  <c r="J3" i="9" s="1"/>
  <c r="F3" i="9"/>
  <c r="I3" i="9" s="1"/>
  <c r="E1" i="9"/>
  <c r="D1" i="9"/>
  <c r="G34" i="8"/>
  <c r="F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K3" i="8" s="1"/>
  <c r="G3" i="8"/>
  <c r="J3" i="8" s="1"/>
  <c r="F3" i="8"/>
  <c r="I3" i="8" s="1"/>
  <c r="E1" i="8"/>
  <c r="D1" i="8"/>
  <c r="G34" i="7"/>
  <c r="F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K3" i="7" s="1"/>
  <c r="G3" i="7"/>
  <c r="J3" i="7" s="1"/>
  <c r="F3" i="7"/>
  <c r="I3" i="7" s="1"/>
  <c r="E1" i="7"/>
  <c r="D1" i="7"/>
  <c r="C4" i="7" s="1"/>
  <c r="G34" i="6"/>
  <c r="F34" i="6"/>
  <c r="H34" i="6" s="1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K3" i="6" s="1"/>
  <c r="G3" i="6"/>
  <c r="J3" i="6" s="1"/>
  <c r="F3" i="6"/>
  <c r="I3" i="6" s="1"/>
  <c r="E1" i="6"/>
  <c r="D1" i="6"/>
  <c r="E1" i="5"/>
  <c r="O3" i="3"/>
  <c r="O2" i="3"/>
  <c r="D1" i="5"/>
  <c r="G34" i="5"/>
  <c r="F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K3" i="5" s="1"/>
  <c r="G3" i="5"/>
  <c r="J3" i="5" s="1"/>
  <c r="F3" i="5"/>
  <c r="I3" i="5" s="1"/>
  <c r="E131" i="4"/>
  <c r="D131" i="4"/>
  <c r="C131" i="4"/>
  <c r="B131" i="4"/>
  <c r="C118" i="4"/>
  <c r="D118" i="4"/>
  <c r="D113" i="4"/>
  <c r="C113" i="4"/>
  <c r="D109" i="4"/>
  <c r="D102" i="4"/>
  <c r="C102" i="4"/>
  <c r="D96" i="4"/>
  <c r="D97" i="4" s="1"/>
  <c r="B96" i="4"/>
  <c r="E96" i="4"/>
  <c r="C85" i="4"/>
  <c r="B85" i="4"/>
  <c r="E85" i="4"/>
  <c r="E78" i="4"/>
  <c r="D78" i="4"/>
  <c r="C78" i="4"/>
  <c r="B78" i="4"/>
  <c r="E71" i="4"/>
  <c r="D71" i="4"/>
  <c r="C71" i="4"/>
  <c r="B71" i="4"/>
  <c r="E65" i="4"/>
  <c r="D65" i="4"/>
  <c r="C65" i="4"/>
  <c r="B65" i="4"/>
  <c r="B80" i="4" s="1"/>
  <c r="E58" i="4"/>
  <c r="D58" i="4"/>
  <c r="C58" i="4"/>
  <c r="B58" i="4"/>
  <c r="E55" i="4"/>
  <c r="D55" i="4"/>
  <c r="C55" i="4"/>
  <c r="B55" i="4"/>
  <c r="E49" i="4"/>
  <c r="D49" i="4"/>
  <c r="C49" i="4"/>
  <c r="B49" i="4"/>
  <c r="E43" i="4"/>
  <c r="E59" i="4" s="1"/>
  <c r="D43" i="4"/>
  <c r="D59" i="4" s="1"/>
  <c r="C43" i="4"/>
  <c r="C59" i="4" s="1"/>
  <c r="B43" i="4"/>
  <c r="B59" i="4" s="1"/>
  <c r="E33" i="4"/>
  <c r="E35" i="4" s="1"/>
  <c r="D33" i="4"/>
  <c r="D35" i="4" s="1"/>
  <c r="C33" i="4"/>
  <c r="C35" i="4" s="1"/>
  <c r="B33" i="4"/>
  <c r="B35" i="4" s="1"/>
  <c r="E26" i="4"/>
  <c r="D26" i="4"/>
  <c r="C26" i="4"/>
  <c r="B26" i="4"/>
  <c r="E21" i="4"/>
  <c r="D21" i="4"/>
  <c r="C21" i="4"/>
  <c r="B21" i="4"/>
  <c r="E18" i="4"/>
  <c r="E27" i="4" s="1"/>
  <c r="E37" i="4" s="1"/>
  <c r="D18" i="4"/>
  <c r="D27" i="4" s="1"/>
  <c r="D37" i="4" s="1"/>
  <c r="C18" i="4"/>
  <c r="C27" i="4" s="1"/>
  <c r="C37" i="4" s="1"/>
  <c r="B18" i="4"/>
  <c r="B27" i="4" s="1"/>
  <c r="B37" i="4" s="1"/>
  <c r="A11" i="4"/>
  <c r="F40" i="1" l="1"/>
  <c r="F52" i="1" s="1"/>
  <c r="F71" i="1" s="1"/>
  <c r="H34" i="5"/>
  <c r="D81" i="4"/>
  <c r="B81" i="4"/>
  <c r="C80" i="4"/>
  <c r="C81" i="4" s="1"/>
  <c r="BX16" i="1"/>
  <c r="BN27" i="1"/>
  <c r="BN32" i="1" s="1"/>
  <c r="BN34" i="1" s="1"/>
  <c r="BW27" i="1"/>
  <c r="BW32" i="1" s="1"/>
  <c r="BW34" i="1" s="1"/>
  <c r="CG16" i="1"/>
  <c r="CR51" i="1"/>
  <c r="DB49" i="1"/>
  <c r="CS51" i="1"/>
  <c r="DC49" i="1"/>
  <c r="DB61" i="1"/>
  <c r="DL56" i="1"/>
  <c r="DL61" i="1" s="1"/>
  <c r="CZ51" i="1"/>
  <c r="DJ49" i="1"/>
  <c r="DJ51" i="1" s="1"/>
  <c r="CZ48" i="1"/>
  <c r="DJ44" i="1"/>
  <c r="DJ48" i="1" s="1"/>
  <c r="DB31" i="1"/>
  <c r="DL28" i="1"/>
  <c r="DL31" i="1" s="1"/>
  <c r="DC27" i="1"/>
  <c r="DM17" i="1"/>
  <c r="DM27" i="1" s="1"/>
  <c r="DA48" i="1"/>
  <c r="DK44" i="1"/>
  <c r="DK48" i="1" s="1"/>
  <c r="DA31" i="1"/>
  <c r="DK28" i="1"/>
  <c r="DK31" i="1" s="1"/>
  <c r="CR43" i="1"/>
  <c r="DB41" i="1"/>
  <c r="CS43" i="1"/>
  <c r="DC41" i="1"/>
  <c r="CS61" i="1"/>
  <c r="DC56" i="1"/>
  <c r="CZ61" i="1"/>
  <c r="DJ56" i="1"/>
  <c r="DJ61" i="1" s="1"/>
  <c r="DB48" i="1"/>
  <c r="DL44" i="1"/>
  <c r="DL48" i="1" s="1"/>
  <c r="DA43" i="1"/>
  <c r="DK41" i="1"/>
  <c r="DK43" i="1" s="1"/>
  <c r="CZ31" i="1"/>
  <c r="DJ28" i="1"/>
  <c r="DJ31" i="1" s="1"/>
  <c r="DA61" i="1"/>
  <c r="DK56" i="1"/>
  <c r="DK61" i="1" s="1"/>
  <c r="DA51" i="1"/>
  <c r="DK49" i="1"/>
  <c r="DK51" i="1" s="1"/>
  <c r="CZ43" i="1"/>
  <c r="DJ41" i="1"/>
  <c r="DJ43" i="1" s="1"/>
  <c r="CS31" i="1"/>
  <c r="DC28" i="1"/>
  <c r="CS48" i="1"/>
  <c r="DC44" i="1"/>
  <c r="E80" i="4"/>
  <c r="E81" i="4" s="1"/>
  <c r="H34" i="9"/>
  <c r="CF16" i="1"/>
  <c r="BV27" i="1"/>
  <c r="BV32" i="1" s="1"/>
  <c r="BV34" i="1" s="1"/>
  <c r="CS32" i="1"/>
  <c r="CS34" i="1" s="1"/>
  <c r="G65" i="1"/>
  <c r="G66" i="1" s="1"/>
  <c r="G40" i="1"/>
  <c r="G52" i="1" s="1"/>
  <c r="G87" i="1"/>
  <c r="G83" i="1"/>
  <c r="D55" i="1"/>
  <c r="D87" i="1"/>
  <c r="E55" i="1"/>
  <c r="E87" i="1"/>
  <c r="C15" i="9"/>
  <c r="C30" i="5"/>
  <c r="D30" i="5" s="1"/>
  <c r="J30" i="5" s="1"/>
  <c r="C32" i="6"/>
  <c r="C9" i="7"/>
  <c r="D9" i="7" s="1"/>
  <c r="C11" i="7"/>
  <c r="C13" i="7"/>
  <c r="D13" i="7" s="1"/>
  <c r="C15" i="7"/>
  <c r="C17" i="7"/>
  <c r="D17" i="7" s="1"/>
  <c r="C19" i="7"/>
  <c r="C21" i="7"/>
  <c r="C23" i="7"/>
  <c r="C25" i="7"/>
  <c r="C17" i="9"/>
  <c r="D17" i="9" s="1"/>
  <c r="C19" i="9"/>
  <c r="C21" i="9"/>
  <c r="C23" i="9"/>
  <c r="C25" i="9"/>
  <c r="C27" i="9"/>
  <c r="D27" i="9" s="1"/>
  <c r="C29" i="9"/>
  <c r="C31" i="9"/>
  <c r="D31" i="9" s="1"/>
  <c r="C33" i="9"/>
  <c r="C21" i="6"/>
  <c r="C23" i="6"/>
  <c r="C25" i="6"/>
  <c r="C27" i="6"/>
  <c r="D27" i="6" s="1"/>
  <c r="C29" i="6"/>
  <c r="C8" i="7"/>
  <c r="C27" i="7"/>
  <c r="D27" i="7" s="1"/>
  <c r="C29" i="7"/>
  <c r="C31" i="7"/>
  <c r="D31" i="7" s="1"/>
  <c r="C33" i="7"/>
  <c r="C32" i="8"/>
  <c r="C8" i="9"/>
  <c r="I8" i="9" s="1"/>
  <c r="C10" i="9"/>
  <c r="C12" i="9"/>
  <c r="I12" i="9" s="1"/>
  <c r="C14" i="9"/>
  <c r="C16" i="9"/>
  <c r="C31" i="6"/>
  <c r="D31" i="6" s="1"/>
  <c r="C33" i="6"/>
  <c r="C10" i="7"/>
  <c r="C12" i="7"/>
  <c r="I12" i="7" s="1"/>
  <c r="C14" i="7"/>
  <c r="C16" i="7"/>
  <c r="I16" i="7" s="1"/>
  <c r="C18" i="7"/>
  <c r="C20" i="7"/>
  <c r="C22" i="7"/>
  <c r="C24" i="7"/>
  <c r="C26" i="7"/>
  <c r="C18" i="9"/>
  <c r="C20" i="9"/>
  <c r="D20" i="9" s="1"/>
  <c r="E20" i="9" s="1"/>
  <c r="C22" i="9"/>
  <c r="C24" i="9"/>
  <c r="C26" i="9"/>
  <c r="I26" i="9" s="1"/>
  <c r="C28" i="9"/>
  <c r="C30" i="9"/>
  <c r="I30" i="9" s="1"/>
  <c r="C32" i="9"/>
  <c r="C20" i="6"/>
  <c r="C22" i="6"/>
  <c r="C24" i="6"/>
  <c r="C26" i="6"/>
  <c r="I26" i="6" s="1"/>
  <c r="C28" i="6"/>
  <c r="C30" i="6"/>
  <c r="C7" i="7"/>
  <c r="C28" i="7"/>
  <c r="C30" i="7"/>
  <c r="I30" i="7" s="1"/>
  <c r="C32" i="7"/>
  <c r="C31" i="8"/>
  <c r="D31" i="8" s="1"/>
  <c r="C33" i="8"/>
  <c r="C9" i="9"/>
  <c r="D9" i="9" s="1"/>
  <c r="J9" i="9" s="1"/>
  <c r="C11" i="9"/>
  <c r="I11" i="9" s="1"/>
  <c r="C13" i="9"/>
  <c r="D13" i="9" s="1"/>
  <c r="E13" i="9" s="1"/>
  <c r="K13" i="9" s="1"/>
  <c r="D30" i="7"/>
  <c r="E30" i="7" s="1"/>
  <c r="K30" i="7" s="1"/>
  <c r="D8" i="9"/>
  <c r="J8" i="9" s="1"/>
  <c r="D26" i="6"/>
  <c r="E26" i="6" s="1"/>
  <c r="K26" i="6" s="1"/>
  <c r="D16" i="7"/>
  <c r="E16" i="7" s="1"/>
  <c r="D12" i="9"/>
  <c r="J12" i="9" s="1"/>
  <c r="J27" i="9"/>
  <c r="E27" i="9"/>
  <c r="K27" i="9" s="1"/>
  <c r="J31" i="9"/>
  <c r="E31" i="9"/>
  <c r="K31" i="9" s="1"/>
  <c r="J17" i="9"/>
  <c r="E17" i="9"/>
  <c r="K17" i="9" s="1"/>
  <c r="J13" i="9"/>
  <c r="I15" i="9"/>
  <c r="I25" i="9"/>
  <c r="D26" i="9"/>
  <c r="J26" i="9" s="1"/>
  <c r="I29" i="9"/>
  <c r="D30" i="9"/>
  <c r="J30" i="9" s="1"/>
  <c r="I33" i="9"/>
  <c r="H34" i="8"/>
  <c r="I10" i="9"/>
  <c r="I14" i="9"/>
  <c r="D15" i="9"/>
  <c r="J15" i="9" s="1"/>
  <c r="I18" i="9"/>
  <c r="D19" i="9"/>
  <c r="E19" i="9" s="1"/>
  <c r="D21" i="9"/>
  <c r="E21" i="9" s="1"/>
  <c r="D22" i="9"/>
  <c r="E22" i="9" s="1"/>
  <c r="D23" i="9"/>
  <c r="E23" i="9" s="1"/>
  <c r="D24" i="9"/>
  <c r="E24" i="9" s="1"/>
  <c r="D25" i="9"/>
  <c r="J25" i="9" s="1"/>
  <c r="I28" i="9"/>
  <c r="D29" i="9"/>
  <c r="J29" i="9" s="1"/>
  <c r="I32" i="9"/>
  <c r="D33" i="9"/>
  <c r="J33" i="9" s="1"/>
  <c r="H34" i="7"/>
  <c r="I9" i="9"/>
  <c r="D10" i="9"/>
  <c r="J10" i="9" s="1"/>
  <c r="I13" i="9"/>
  <c r="D14" i="9"/>
  <c r="J14" i="9" s="1"/>
  <c r="I17" i="9"/>
  <c r="D18" i="9"/>
  <c r="J18" i="9" s="1"/>
  <c r="I27" i="9"/>
  <c r="D28" i="9"/>
  <c r="J28" i="9" s="1"/>
  <c r="I31" i="9"/>
  <c r="D32" i="9"/>
  <c r="J32" i="9" s="1"/>
  <c r="J31" i="8"/>
  <c r="E31" i="8"/>
  <c r="K31" i="8" s="1"/>
  <c r="I33" i="8"/>
  <c r="I32" i="8"/>
  <c r="D33" i="8"/>
  <c r="J33" i="8" s="1"/>
  <c r="I31" i="8"/>
  <c r="D32" i="8"/>
  <c r="J32" i="8" s="1"/>
  <c r="K16" i="7"/>
  <c r="D12" i="7"/>
  <c r="E12" i="7" s="1"/>
  <c r="K12" i="7" s="1"/>
  <c r="J9" i="7"/>
  <c r="E9" i="7"/>
  <c r="K9" i="7" s="1"/>
  <c r="J31" i="7"/>
  <c r="E31" i="7"/>
  <c r="K31" i="7" s="1"/>
  <c r="J13" i="7"/>
  <c r="E13" i="7"/>
  <c r="K13" i="7" s="1"/>
  <c r="I4" i="7"/>
  <c r="D4" i="7"/>
  <c r="J17" i="7"/>
  <c r="E17" i="7"/>
  <c r="K17" i="7" s="1"/>
  <c r="J27" i="7"/>
  <c r="E27" i="7"/>
  <c r="K27" i="7" s="1"/>
  <c r="I11" i="7"/>
  <c r="I15" i="7"/>
  <c r="J16" i="7"/>
  <c r="I25" i="7"/>
  <c r="I29" i="7"/>
  <c r="J30" i="7"/>
  <c r="I33" i="7"/>
  <c r="I7" i="7"/>
  <c r="D7" i="7"/>
  <c r="J7" i="7" s="1"/>
  <c r="I10" i="7"/>
  <c r="D11" i="7"/>
  <c r="J11" i="7" s="1"/>
  <c r="I14" i="7"/>
  <c r="D15" i="7"/>
  <c r="J15" i="7" s="1"/>
  <c r="I18" i="7"/>
  <c r="D19" i="7"/>
  <c r="E19" i="7" s="1"/>
  <c r="D20" i="7"/>
  <c r="E20" i="7" s="1"/>
  <c r="D21" i="7"/>
  <c r="E21" i="7" s="1"/>
  <c r="D22" i="7"/>
  <c r="E22" i="7" s="1"/>
  <c r="D23" i="7"/>
  <c r="E23" i="7" s="1"/>
  <c r="D24" i="7"/>
  <c r="E24" i="7" s="1"/>
  <c r="D25" i="7"/>
  <c r="J25" i="7" s="1"/>
  <c r="I28" i="7"/>
  <c r="D29" i="7"/>
  <c r="J29" i="7" s="1"/>
  <c r="I32" i="7"/>
  <c r="D33" i="7"/>
  <c r="J33" i="7" s="1"/>
  <c r="I9" i="7"/>
  <c r="D10" i="7"/>
  <c r="J10" i="7" s="1"/>
  <c r="I13" i="7"/>
  <c r="D14" i="7"/>
  <c r="J14" i="7" s="1"/>
  <c r="I17" i="7"/>
  <c r="D18" i="7"/>
  <c r="J18" i="7" s="1"/>
  <c r="I27" i="7"/>
  <c r="D28" i="7"/>
  <c r="J28" i="7" s="1"/>
  <c r="I31" i="7"/>
  <c r="D32" i="7"/>
  <c r="J32" i="7" s="1"/>
  <c r="J31" i="6"/>
  <c r="E31" i="6"/>
  <c r="K31" i="6" s="1"/>
  <c r="J27" i="6"/>
  <c r="E27" i="6"/>
  <c r="K27" i="6" s="1"/>
  <c r="I25" i="6"/>
  <c r="J26" i="6"/>
  <c r="I29" i="6"/>
  <c r="I33" i="6"/>
  <c r="D20" i="6"/>
  <c r="E20" i="6" s="1"/>
  <c r="D21" i="6"/>
  <c r="E21" i="6" s="1"/>
  <c r="D22" i="6"/>
  <c r="E22" i="6" s="1"/>
  <c r="D23" i="6"/>
  <c r="E23" i="6" s="1"/>
  <c r="D24" i="6"/>
  <c r="E24" i="6" s="1"/>
  <c r="D25" i="6"/>
  <c r="J25" i="6" s="1"/>
  <c r="I28" i="6"/>
  <c r="D29" i="6"/>
  <c r="J29" i="6" s="1"/>
  <c r="I32" i="6"/>
  <c r="D33" i="6"/>
  <c r="J33" i="6" s="1"/>
  <c r="I27" i="6"/>
  <c r="D28" i="6"/>
  <c r="J28" i="6" s="1"/>
  <c r="I31" i="6"/>
  <c r="D32" i="6"/>
  <c r="J32" i="6" s="1"/>
  <c r="E30" i="5"/>
  <c r="K30" i="5" s="1"/>
  <c r="I30" i="5"/>
  <c r="C15" i="5"/>
  <c r="D15" i="5" s="1"/>
  <c r="J15" i="5" s="1"/>
  <c r="C19" i="5"/>
  <c r="C23" i="5"/>
  <c r="C27" i="5"/>
  <c r="D27" i="5" s="1"/>
  <c r="J27" i="5" s="1"/>
  <c r="C31" i="5"/>
  <c r="D31" i="5" s="1"/>
  <c r="J31" i="5" s="1"/>
  <c r="C16" i="5"/>
  <c r="D16" i="5" s="1"/>
  <c r="J16" i="5" s="1"/>
  <c r="C20" i="5"/>
  <c r="C24" i="5"/>
  <c r="C28" i="5"/>
  <c r="D28" i="5" s="1"/>
  <c r="J28" i="5" s="1"/>
  <c r="C32" i="5"/>
  <c r="D32" i="5" s="1"/>
  <c r="J32" i="5" s="1"/>
  <c r="C17" i="5"/>
  <c r="D17" i="5" s="1"/>
  <c r="J17" i="5" s="1"/>
  <c r="C21" i="5"/>
  <c r="C25" i="5"/>
  <c r="D25" i="5" s="1"/>
  <c r="J25" i="5" s="1"/>
  <c r="C29" i="5"/>
  <c r="D29" i="5" s="1"/>
  <c r="J29" i="5" s="1"/>
  <c r="C33" i="5"/>
  <c r="D33" i="5" s="1"/>
  <c r="J33" i="5" s="1"/>
  <c r="C14" i="5"/>
  <c r="D14" i="5" s="1"/>
  <c r="J14" i="5" s="1"/>
  <c r="C18" i="5"/>
  <c r="D18" i="5" s="1"/>
  <c r="J18" i="5" s="1"/>
  <c r="C22" i="5"/>
  <c r="C26" i="5"/>
  <c r="D26" i="5" s="1"/>
  <c r="J26" i="5" s="1"/>
  <c r="B86" i="4"/>
  <c r="B97" i="4" s="1"/>
  <c r="C86" i="4"/>
  <c r="B109" i="4"/>
  <c r="E109" i="4"/>
  <c r="E102" i="4"/>
  <c r="B102" i="4"/>
  <c r="E86" i="4"/>
  <c r="E97" i="4" s="1"/>
  <c r="D123" i="4"/>
  <c r="D120" i="4"/>
  <c r="C109" i="4"/>
  <c r="C120" i="4" s="1"/>
  <c r="C96" i="4"/>
  <c r="B118" i="4"/>
  <c r="B123" i="4" l="1"/>
  <c r="DC48" i="1"/>
  <c r="DM44" i="1"/>
  <c r="DM48" i="1" s="1"/>
  <c r="DC31" i="1"/>
  <c r="DM28" i="1"/>
  <c r="DM31" i="1" s="1"/>
  <c r="DC32" i="1"/>
  <c r="DC34" i="1" s="1"/>
  <c r="DC51" i="1"/>
  <c r="DM49" i="1"/>
  <c r="DM51" i="1" s="1"/>
  <c r="DB51" i="1"/>
  <c r="DL49" i="1"/>
  <c r="DL51" i="1" s="1"/>
  <c r="CG27" i="1"/>
  <c r="CG32" i="1" s="1"/>
  <c r="CG34" i="1" s="1"/>
  <c r="CQ16" i="1"/>
  <c r="CP16" i="1"/>
  <c r="CF27" i="1"/>
  <c r="CF32" i="1" s="1"/>
  <c r="CF34" i="1" s="1"/>
  <c r="DC61" i="1"/>
  <c r="DM56" i="1"/>
  <c r="DM61" i="1" s="1"/>
  <c r="DC43" i="1"/>
  <c r="DM41" i="1"/>
  <c r="DM43" i="1" s="1"/>
  <c r="DB43" i="1"/>
  <c r="DL41" i="1"/>
  <c r="DL43" i="1" s="1"/>
  <c r="DM32" i="1"/>
  <c r="DM34" i="1" s="1"/>
  <c r="CH16" i="1"/>
  <c r="BX27" i="1"/>
  <c r="BX32" i="1" s="1"/>
  <c r="BX34" i="1" s="1"/>
  <c r="D11" i="9"/>
  <c r="J11" i="9" s="1"/>
  <c r="E8" i="9"/>
  <c r="K8" i="9" s="1"/>
  <c r="E12" i="9"/>
  <c r="K12" i="9" s="1"/>
  <c r="E26" i="9"/>
  <c r="K26" i="9" s="1"/>
  <c r="I16" i="9"/>
  <c r="D16" i="9"/>
  <c r="E30" i="9"/>
  <c r="K30" i="9" s="1"/>
  <c r="E9" i="9"/>
  <c r="K9" i="9" s="1"/>
  <c r="I30" i="6"/>
  <c r="D30" i="6"/>
  <c r="I26" i="7"/>
  <c r="D26" i="7"/>
  <c r="I8" i="7"/>
  <c r="D8" i="7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E10" i="9"/>
  <c r="K10" i="9" s="1"/>
  <c r="E29" i="9"/>
  <c r="K29" i="9" s="1"/>
  <c r="E15" i="9"/>
  <c r="K15" i="9" s="1"/>
  <c r="E25" i="9"/>
  <c r="K25" i="9" s="1"/>
  <c r="E32" i="9"/>
  <c r="K32" i="9" s="1"/>
  <c r="E14" i="9"/>
  <c r="K14" i="9" s="1"/>
  <c r="E33" i="9"/>
  <c r="K33" i="9" s="1"/>
  <c r="E28" i="9"/>
  <c r="K28" i="9" s="1"/>
  <c r="E18" i="9"/>
  <c r="K18" i="9" s="1"/>
  <c r="E33" i="8"/>
  <c r="K33" i="8" s="1"/>
  <c r="E32" i="8"/>
  <c r="K32" i="8" s="1"/>
  <c r="J12" i="7"/>
  <c r="E10" i="7"/>
  <c r="K10" i="7" s="1"/>
  <c r="E18" i="7"/>
  <c r="K18" i="7" s="1"/>
  <c r="E14" i="7"/>
  <c r="K14" i="7" s="1"/>
  <c r="E32" i="7"/>
  <c r="K32" i="7" s="1"/>
  <c r="J4" i="7"/>
  <c r="E28" i="7"/>
  <c r="K28" i="7" s="1"/>
  <c r="E11" i="7"/>
  <c r="K11" i="7" s="1"/>
  <c r="E29" i="7"/>
  <c r="K29" i="7" s="1"/>
  <c r="E7" i="7"/>
  <c r="K7" i="7" s="1"/>
  <c r="E25" i="7"/>
  <c r="K25" i="7" s="1"/>
  <c r="E4" i="7"/>
  <c r="K4" i="7" s="1"/>
  <c r="E15" i="7"/>
  <c r="K15" i="7" s="1"/>
  <c r="E33" i="7"/>
  <c r="K33" i="7" s="1"/>
  <c r="E32" i="6"/>
  <c r="K32" i="6" s="1"/>
  <c r="E25" i="6"/>
  <c r="K25" i="6" s="1"/>
  <c r="E28" i="6"/>
  <c r="K28" i="6" s="1"/>
  <c r="E33" i="6"/>
  <c r="K33" i="6" s="1"/>
  <c r="E29" i="6"/>
  <c r="K29" i="6" s="1"/>
  <c r="E14" i="5"/>
  <c r="K14" i="5" s="1"/>
  <c r="I14" i="5"/>
  <c r="E29" i="5"/>
  <c r="K29" i="5" s="1"/>
  <c r="I29" i="5"/>
  <c r="I28" i="5"/>
  <c r="E28" i="5"/>
  <c r="K28" i="5" s="1"/>
  <c r="I27" i="5"/>
  <c r="E27" i="5"/>
  <c r="K27" i="5" s="1"/>
  <c r="E25" i="5"/>
  <c r="K25" i="5" s="1"/>
  <c r="I25" i="5"/>
  <c r="I26" i="5"/>
  <c r="E26" i="5"/>
  <c r="K26" i="5" s="1"/>
  <c r="E18" i="5"/>
  <c r="K18" i="5" s="1"/>
  <c r="I18" i="5"/>
  <c r="E33" i="5"/>
  <c r="K33" i="5" s="1"/>
  <c r="I33" i="5"/>
  <c r="E17" i="5"/>
  <c r="K17" i="5" s="1"/>
  <c r="I17" i="5"/>
  <c r="I32" i="5"/>
  <c r="E32" i="5"/>
  <c r="K32" i="5" s="1"/>
  <c r="I16" i="5"/>
  <c r="E16" i="5"/>
  <c r="K16" i="5" s="1"/>
  <c r="E31" i="5"/>
  <c r="K31" i="5" s="1"/>
  <c r="I31" i="5"/>
  <c r="I15" i="5"/>
  <c r="E15" i="5"/>
  <c r="K15" i="5" s="1"/>
  <c r="C97" i="4"/>
  <c r="C123" i="4" s="1"/>
  <c r="C129" i="4"/>
  <c r="C125" i="4"/>
  <c r="D129" i="4"/>
  <c r="D125" i="4"/>
  <c r="E123" i="4"/>
  <c r="B113" i="4"/>
  <c r="B120" i="4" s="1"/>
  <c r="E113" i="4"/>
  <c r="E118" i="4"/>
  <c r="E120" i="4" l="1"/>
  <c r="CR16" i="1"/>
  <c r="CH27" i="1"/>
  <c r="CH32" i="1" s="1"/>
  <c r="CH34" i="1" s="1"/>
  <c r="CZ16" i="1"/>
  <c r="CP27" i="1"/>
  <c r="CP32" i="1" s="1"/>
  <c r="CP34" i="1" s="1"/>
  <c r="CQ27" i="1"/>
  <c r="CQ32" i="1" s="1"/>
  <c r="CQ34" i="1" s="1"/>
  <c r="DA16" i="1"/>
  <c r="E11" i="9"/>
  <c r="K11" i="9" s="1"/>
  <c r="E26" i="7"/>
  <c r="K26" i="7" s="1"/>
  <c r="J26" i="7"/>
  <c r="E8" i="7"/>
  <c r="K8" i="7" s="1"/>
  <c r="J8" i="7"/>
  <c r="J16" i="9"/>
  <c r="E16" i="9"/>
  <c r="K16" i="9" s="1"/>
  <c r="E30" i="6"/>
  <c r="K30" i="6" s="1"/>
  <c r="J30" i="6"/>
  <c r="B129" i="4"/>
  <c r="B125" i="4"/>
  <c r="E129" i="4"/>
  <c r="E125" i="4"/>
  <c r="DJ16" i="1" l="1"/>
  <c r="DJ27" i="1" s="1"/>
  <c r="DJ32" i="1" s="1"/>
  <c r="DJ34" i="1" s="1"/>
  <c r="CZ27" i="1"/>
  <c r="CZ32" i="1" s="1"/>
  <c r="CZ34" i="1" s="1"/>
  <c r="DB16" i="1"/>
  <c r="CR27" i="1"/>
  <c r="CR32" i="1" s="1"/>
  <c r="CR34" i="1" s="1"/>
  <c r="DA27" i="1"/>
  <c r="DA32" i="1" s="1"/>
  <c r="DA34" i="1" s="1"/>
  <c r="DK16" i="1"/>
  <c r="DK27" i="1" s="1"/>
  <c r="DK32" i="1" s="1"/>
  <c r="DK34" i="1" s="1"/>
  <c r="DM14" i="1"/>
  <c r="DH14" i="1"/>
  <c r="DC14" i="1"/>
  <c r="CX14" i="1"/>
  <c r="CS14" i="1"/>
  <c r="CN14" i="1"/>
  <c r="CI14" i="1"/>
  <c r="CD14" i="1"/>
  <c r="BY14" i="1"/>
  <c r="BT14" i="1"/>
  <c r="BO14" i="1"/>
  <c r="BJ14" i="1"/>
  <c r="BE14" i="1"/>
  <c r="AZ14" i="1"/>
  <c r="AU14" i="1"/>
  <c r="AP14" i="1"/>
  <c r="AK14" i="1"/>
  <c r="AF14" i="1"/>
  <c r="F8" i="1"/>
  <c r="I11" i="1"/>
  <c r="AA14" i="1"/>
  <c r="V14" i="1"/>
  <c r="Q14" i="1"/>
  <c r="L14" i="1"/>
  <c r="K8" i="1"/>
  <c r="N12" i="1" l="1"/>
  <c r="Q100" i="1"/>
  <c r="Q99" i="1"/>
  <c r="Q82" i="1"/>
  <c r="Q78" i="1"/>
  <c r="Q36" i="1"/>
  <c r="Q81" i="1"/>
  <c r="Q37" i="1"/>
  <c r="Q80" i="1"/>
  <c r="Q38" i="1"/>
  <c r="Q79" i="1"/>
  <c r="Q39" i="1"/>
  <c r="P100" i="1"/>
  <c r="P101" i="1"/>
  <c r="P38" i="1"/>
  <c r="P78" i="1"/>
  <c r="P82" i="1"/>
  <c r="P79" i="1"/>
  <c r="P35" i="1"/>
  <c r="P81" i="1"/>
  <c r="P80" i="1"/>
  <c r="S11" i="1"/>
  <c r="P8" i="1"/>
  <c r="DL16" i="1"/>
  <c r="DL27" i="1" s="1"/>
  <c r="DL32" i="1" s="1"/>
  <c r="DL34" i="1" s="1"/>
  <c r="DB27" i="1"/>
  <c r="DB32" i="1" s="1"/>
  <c r="DB34" i="1" s="1"/>
  <c r="AC11" i="1"/>
  <c r="I12" i="1"/>
  <c r="Z8" i="1" l="1"/>
  <c r="AA39" i="1"/>
  <c r="AK39" i="1" s="1"/>
  <c r="AA38" i="1"/>
  <c r="AK38" i="1" s="1"/>
  <c r="AA81" i="1"/>
  <c r="AK81" i="1" s="1"/>
  <c r="AA37" i="1"/>
  <c r="AK37" i="1" s="1"/>
  <c r="Z79" i="1"/>
  <c r="Z80" i="1"/>
  <c r="Z82" i="1"/>
  <c r="Z81" i="1"/>
  <c r="Z38" i="1"/>
  <c r="Z78" i="1"/>
  <c r="AJ78" i="1" s="1"/>
  <c r="U8" i="1"/>
  <c r="P63" i="1"/>
  <c r="Z35" i="1"/>
  <c r="P54" i="1"/>
  <c r="P77" i="1"/>
  <c r="Z100" i="1"/>
  <c r="AJ100" i="1" s="1"/>
  <c r="AA79" i="1"/>
  <c r="AK79" i="1" s="1"/>
  <c r="AA80" i="1"/>
  <c r="AK80" i="1" s="1"/>
  <c r="P72" i="1"/>
  <c r="O54" i="1"/>
  <c r="N54" i="1"/>
  <c r="AA82" i="1"/>
  <c r="AK82" i="1" s="1"/>
  <c r="Q101" i="1"/>
  <c r="AA101" i="1" s="1"/>
  <c r="AK101" i="1" s="1"/>
  <c r="AA100" i="1"/>
  <c r="AK100" i="1" s="1"/>
  <c r="P36" i="1"/>
  <c r="P84" i="1"/>
  <c r="Z101" i="1"/>
  <c r="AJ101" i="1" s="1"/>
  <c r="Q35" i="1"/>
  <c r="Q63" i="1"/>
  <c r="Q84" i="1"/>
  <c r="Q54" i="1"/>
  <c r="P99" i="1"/>
  <c r="Q77" i="1"/>
  <c r="AA36" i="1"/>
  <c r="AK36" i="1" s="1"/>
  <c r="AA78" i="1"/>
  <c r="AK78" i="1" s="1"/>
  <c r="Q72" i="1"/>
  <c r="AA99" i="1"/>
  <c r="AM11" i="1"/>
  <c r="AJ8" i="1"/>
  <c r="AE8" i="1"/>
  <c r="AJ80" i="1" l="1"/>
  <c r="AJ79" i="1"/>
  <c r="AJ81" i="1"/>
  <c r="AJ82" i="1"/>
  <c r="AJ38" i="1"/>
  <c r="AK99" i="1"/>
  <c r="AA102" i="1"/>
  <c r="AA84" i="1"/>
  <c r="Q87" i="1"/>
  <c r="AA35" i="1"/>
  <c r="Q40" i="1"/>
  <c r="Q52" i="1" s="1"/>
  <c r="O55" i="1"/>
  <c r="Y54" i="1"/>
  <c r="Q102" i="1"/>
  <c r="Q76" i="1"/>
  <c r="AA72" i="1"/>
  <c r="Z99" i="1"/>
  <c r="P102" i="1"/>
  <c r="Z84" i="1"/>
  <c r="P87" i="1"/>
  <c r="Z36" i="1"/>
  <c r="AJ36" i="1" s="1"/>
  <c r="N55" i="1"/>
  <c r="X54" i="1"/>
  <c r="Z77" i="1"/>
  <c r="P83" i="1"/>
  <c r="Z54" i="1"/>
  <c r="P55" i="1"/>
  <c r="P40" i="1"/>
  <c r="P52" i="1" s="1"/>
  <c r="Z63" i="1"/>
  <c r="P65" i="1"/>
  <c r="P66" i="1" s="1"/>
  <c r="S12" i="1"/>
  <c r="X12" i="1"/>
  <c r="AU100" i="1"/>
  <c r="AU101" i="1"/>
  <c r="AT101" i="1"/>
  <c r="AT78" i="1"/>
  <c r="AU38" i="1"/>
  <c r="AU37" i="1"/>
  <c r="AT80" i="1"/>
  <c r="AU81" i="1"/>
  <c r="AU80" i="1"/>
  <c r="AU78" i="1"/>
  <c r="AU36" i="1"/>
  <c r="AU39" i="1"/>
  <c r="Q83" i="1"/>
  <c r="AA77" i="1"/>
  <c r="AA54" i="1"/>
  <c r="Q55" i="1"/>
  <c r="AA63" i="1"/>
  <c r="Q65" i="1"/>
  <c r="Q66" i="1" s="1"/>
  <c r="AU82" i="1"/>
  <c r="Z72" i="1"/>
  <c r="P76" i="1"/>
  <c r="AU79" i="1"/>
  <c r="AT100" i="1"/>
  <c r="AJ35" i="1"/>
  <c r="Z40" i="1"/>
  <c r="Z52" i="1" s="1"/>
  <c r="AT8" i="1"/>
  <c r="AW11" i="1"/>
  <c r="AO8" i="1"/>
  <c r="AH12" i="1"/>
  <c r="AC12" i="1"/>
  <c r="AT38" i="1" l="1"/>
  <c r="BD38" i="1" s="1"/>
  <c r="AT79" i="1"/>
  <c r="AT81" i="1"/>
  <c r="AT82" i="1"/>
  <c r="BD82" i="1" s="1"/>
  <c r="AJ63" i="1"/>
  <c r="Z65" i="1"/>
  <c r="Z66" i="1" s="1"/>
  <c r="AH54" i="1"/>
  <c r="X55" i="1"/>
  <c r="AA76" i="1"/>
  <c r="AK72" i="1"/>
  <c r="AI54" i="1"/>
  <c r="Y55" i="1"/>
  <c r="AA40" i="1"/>
  <c r="AA52" i="1" s="1"/>
  <c r="AK35" i="1"/>
  <c r="AA87" i="1"/>
  <c r="AK84" i="1"/>
  <c r="Z76" i="1"/>
  <c r="AJ72" i="1"/>
  <c r="AA65" i="1"/>
  <c r="AA66" i="1" s="1"/>
  <c r="AK63" i="1"/>
  <c r="AK54" i="1"/>
  <c r="AA55" i="1"/>
  <c r="BE101" i="1"/>
  <c r="BE81" i="1"/>
  <c r="BE79" i="1"/>
  <c r="BE39" i="1"/>
  <c r="BE37" i="1"/>
  <c r="BE100" i="1"/>
  <c r="BE80" i="1"/>
  <c r="BE78" i="1"/>
  <c r="BE38" i="1"/>
  <c r="BE36" i="1"/>
  <c r="BD101" i="1"/>
  <c r="BD100" i="1"/>
  <c r="BD80" i="1"/>
  <c r="BD78" i="1"/>
  <c r="AJ40" i="1"/>
  <c r="AJ52" i="1" s="1"/>
  <c r="AT35" i="1"/>
  <c r="BE82" i="1"/>
  <c r="AK77" i="1"/>
  <c r="AA83" i="1"/>
  <c r="Z55" i="1"/>
  <c r="AJ54" i="1"/>
  <c r="AJ77" i="1"/>
  <c r="Z83" i="1"/>
  <c r="AT36" i="1"/>
  <c r="BD36" i="1" s="1"/>
  <c r="Z87" i="1"/>
  <c r="AJ84" i="1"/>
  <c r="AJ99" i="1"/>
  <c r="Z102" i="1"/>
  <c r="AU99" i="1"/>
  <c r="AK102" i="1"/>
  <c r="AM12" i="1"/>
  <c r="AR12" i="1"/>
  <c r="AY8" i="1"/>
  <c r="BD8" i="1"/>
  <c r="BG11" i="1"/>
  <c r="BD79" i="1" l="1"/>
  <c r="BD81" i="1"/>
  <c r="AK65" i="1"/>
  <c r="AK66" i="1" s="1"/>
  <c r="AU63" i="1"/>
  <c r="AI55" i="1"/>
  <c r="AS54" i="1"/>
  <c r="AH55" i="1"/>
  <c r="AR54" i="1"/>
  <c r="AJ65" i="1"/>
  <c r="AJ66" i="1" s="1"/>
  <c r="AT63" i="1"/>
  <c r="AJ87" i="1"/>
  <c r="AT84" i="1"/>
  <c r="AJ83" i="1"/>
  <c r="AT77" i="1"/>
  <c r="AT40" i="1"/>
  <c r="AT52" i="1" s="1"/>
  <c r="BD35" i="1"/>
  <c r="BO100" i="1"/>
  <c r="BO82" i="1"/>
  <c r="BO80" i="1"/>
  <c r="BO78" i="1"/>
  <c r="BO101" i="1"/>
  <c r="BO81" i="1"/>
  <c r="BO79" i="1"/>
  <c r="BO39" i="1"/>
  <c r="BO37" i="1"/>
  <c r="BO38" i="1"/>
  <c r="BO36" i="1"/>
  <c r="BN100" i="1"/>
  <c r="BN82" i="1"/>
  <c r="BN80" i="1"/>
  <c r="BN78" i="1"/>
  <c r="BN38" i="1"/>
  <c r="BN101" i="1"/>
  <c r="BN36" i="1"/>
  <c r="AU102" i="1"/>
  <c r="BE99" i="1"/>
  <c r="AT99" i="1"/>
  <c r="AJ102" i="1"/>
  <c r="AJ55" i="1"/>
  <c r="AT54" i="1"/>
  <c r="AK83" i="1"/>
  <c r="AU77" i="1"/>
  <c r="AK55" i="1"/>
  <c r="AU54" i="1"/>
  <c r="AJ76" i="1"/>
  <c r="AT72" i="1"/>
  <c r="AK87" i="1"/>
  <c r="AU84" i="1"/>
  <c r="AK40" i="1"/>
  <c r="AK52" i="1" s="1"/>
  <c r="AU35" i="1"/>
  <c r="AU72" i="1"/>
  <c r="AK76" i="1"/>
  <c r="BN8" i="1"/>
  <c r="BQ11" i="1"/>
  <c r="BI8" i="1"/>
  <c r="BB12" i="1"/>
  <c r="AW12" i="1"/>
  <c r="J3" i="3"/>
  <c r="C25" i="8"/>
  <c r="C14" i="6"/>
  <c r="C12" i="6"/>
  <c r="K3" i="3"/>
  <c r="G14" i="1"/>
  <c r="D12" i="1"/>
  <c r="A5" i="2"/>
  <c r="A4" i="2" s="1"/>
  <c r="A3" i="2" s="1"/>
  <c r="A2" i="2" s="1"/>
  <c r="AM100" i="1" l="1"/>
  <c r="AM102" i="1" s="1"/>
  <c r="AM72" i="1"/>
  <c r="AM76" i="1" s="1"/>
  <c r="AM63" i="1"/>
  <c r="AM65" i="1" s="1"/>
  <c r="AM66" i="1" s="1"/>
  <c r="AM71" i="1" s="1"/>
  <c r="CU90" i="1"/>
  <c r="CU92" i="1" s="1"/>
  <c r="CU103" i="1" s="1"/>
  <c r="CX90" i="1"/>
  <c r="CX92" i="1" s="1"/>
  <c r="CX103" i="1" s="1"/>
  <c r="CW90" i="1"/>
  <c r="CW92" i="1" s="1"/>
  <c r="CW103" i="1" s="1"/>
  <c r="CV90" i="1"/>
  <c r="CV92" i="1" s="1"/>
  <c r="CV103" i="1" s="1"/>
  <c r="AE90" i="1"/>
  <c r="AE92" i="1" s="1"/>
  <c r="AE103" i="1" s="1"/>
  <c r="AD90" i="1"/>
  <c r="AD92" i="1" s="1"/>
  <c r="AD103" i="1" s="1"/>
  <c r="AC90" i="1"/>
  <c r="AC92" i="1" s="1"/>
  <c r="AC103" i="1" s="1"/>
  <c r="AF90" i="1"/>
  <c r="AF92" i="1" s="1"/>
  <c r="AF103" i="1" s="1"/>
  <c r="CM90" i="1"/>
  <c r="CM92" i="1" s="1"/>
  <c r="CM103" i="1" s="1"/>
  <c r="CL90" i="1"/>
  <c r="CL92" i="1" s="1"/>
  <c r="CL103" i="1" s="1"/>
  <c r="CK90" i="1"/>
  <c r="CK92" i="1" s="1"/>
  <c r="CK103" i="1" s="1"/>
  <c r="CN90" i="1"/>
  <c r="CN92" i="1" s="1"/>
  <c r="CN103" i="1" s="1"/>
  <c r="S90" i="1"/>
  <c r="S92" i="1" s="1"/>
  <c r="S103" i="1" s="1"/>
  <c r="V90" i="1"/>
  <c r="V92" i="1" s="1"/>
  <c r="V103" i="1" s="1"/>
  <c r="U90" i="1"/>
  <c r="U92" i="1" s="1"/>
  <c r="U103" i="1" s="1"/>
  <c r="T90" i="1"/>
  <c r="T92" i="1" s="1"/>
  <c r="T103" i="1" s="1"/>
  <c r="AY90" i="1"/>
  <c r="AY92" i="1" s="1"/>
  <c r="AY103" i="1" s="1"/>
  <c r="AX90" i="1"/>
  <c r="AX92" i="1" s="1"/>
  <c r="AX103" i="1" s="1"/>
  <c r="AW90" i="1"/>
  <c r="AW92" i="1" s="1"/>
  <c r="AW103" i="1" s="1"/>
  <c r="AZ90" i="1"/>
  <c r="AZ92" i="1" s="1"/>
  <c r="AZ103" i="1" s="1"/>
  <c r="BS90" i="1"/>
  <c r="BS92" i="1" s="1"/>
  <c r="BS103" i="1" s="1"/>
  <c r="BR90" i="1"/>
  <c r="BR92" i="1" s="1"/>
  <c r="BR103" i="1" s="1"/>
  <c r="BQ90" i="1"/>
  <c r="BQ92" i="1" s="1"/>
  <c r="BQ103" i="1" s="1"/>
  <c r="BT90" i="1"/>
  <c r="BT92" i="1" s="1"/>
  <c r="BT103" i="1" s="1"/>
  <c r="AM90" i="1"/>
  <c r="AM92" i="1" s="1"/>
  <c r="AM103" i="1" s="1"/>
  <c r="AP90" i="1"/>
  <c r="AP92" i="1" s="1"/>
  <c r="AP103" i="1" s="1"/>
  <c r="AO90" i="1"/>
  <c r="AO92" i="1" s="1"/>
  <c r="AO103" i="1" s="1"/>
  <c r="AN90" i="1"/>
  <c r="AN92" i="1" s="1"/>
  <c r="AN103" i="1" s="1"/>
  <c r="DG90" i="1"/>
  <c r="DG92" i="1" s="1"/>
  <c r="DG103" i="1" s="1"/>
  <c r="DF90" i="1"/>
  <c r="DF92" i="1" s="1"/>
  <c r="DF103" i="1" s="1"/>
  <c r="DE90" i="1"/>
  <c r="DE92" i="1" s="1"/>
  <c r="DE103" i="1" s="1"/>
  <c r="DH90" i="1"/>
  <c r="DH92" i="1" s="1"/>
  <c r="DH103" i="1" s="1"/>
  <c r="BG90" i="1"/>
  <c r="BG92" i="1" s="1"/>
  <c r="BG103" i="1" s="1"/>
  <c r="BJ90" i="1"/>
  <c r="BJ92" i="1" s="1"/>
  <c r="BJ103" i="1" s="1"/>
  <c r="BI90" i="1"/>
  <c r="BI92" i="1" s="1"/>
  <c r="BI103" i="1" s="1"/>
  <c r="BH90" i="1"/>
  <c r="BH92" i="1" s="1"/>
  <c r="BH103" i="1" s="1"/>
  <c r="F90" i="1"/>
  <c r="F92" i="1" s="1"/>
  <c r="F103" i="1" s="1"/>
  <c r="E90" i="1"/>
  <c r="CA90" i="1"/>
  <c r="CA92" i="1" s="1"/>
  <c r="CA103" i="1" s="1"/>
  <c r="CD90" i="1"/>
  <c r="CD92" i="1" s="1"/>
  <c r="CD103" i="1" s="1"/>
  <c r="CC90" i="1"/>
  <c r="CC92" i="1" s="1"/>
  <c r="CC103" i="1" s="1"/>
  <c r="CB90" i="1"/>
  <c r="CB92" i="1" s="1"/>
  <c r="CB103" i="1" s="1"/>
  <c r="K90" i="1"/>
  <c r="K92" i="1" s="1"/>
  <c r="K103" i="1" s="1"/>
  <c r="J90" i="1"/>
  <c r="J92" i="1" s="1"/>
  <c r="J103" i="1" s="1"/>
  <c r="I90" i="1"/>
  <c r="I92" i="1" s="1"/>
  <c r="I103" i="1" s="1"/>
  <c r="L90" i="1"/>
  <c r="L92" i="1" s="1"/>
  <c r="L103" i="1" s="1"/>
  <c r="BN79" i="1"/>
  <c r="BN81" i="1"/>
  <c r="BX81" i="1" s="1"/>
  <c r="G90" i="1"/>
  <c r="G92" i="1" s="1"/>
  <c r="G103" i="1" s="1"/>
  <c r="G106" i="1" s="1"/>
  <c r="BY100" i="1"/>
  <c r="BY82" i="1"/>
  <c r="BY80" i="1"/>
  <c r="BY78" i="1"/>
  <c r="BY38" i="1"/>
  <c r="BY36" i="1"/>
  <c r="BY101" i="1"/>
  <c r="BY81" i="1"/>
  <c r="BY79" i="1"/>
  <c r="BY39" i="1"/>
  <c r="BY37" i="1"/>
  <c r="BX101" i="1"/>
  <c r="BX79" i="1"/>
  <c r="BX36" i="1"/>
  <c r="BX100" i="1"/>
  <c r="BX82" i="1"/>
  <c r="BX80" i="1"/>
  <c r="BX78" i="1"/>
  <c r="BX38" i="1"/>
  <c r="AU40" i="1"/>
  <c r="AU52" i="1" s="1"/>
  <c r="BE35" i="1"/>
  <c r="AU87" i="1"/>
  <c r="BE84" i="1"/>
  <c r="AT76" i="1"/>
  <c r="BD72" i="1"/>
  <c r="AU55" i="1"/>
  <c r="BE54" i="1"/>
  <c r="AU83" i="1"/>
  <c r="BE77" i="1"/>
  <c r="AT55" i="1"/>
  <c r="BD54" i="1"/>
  <c r="BE102" i="1"/>
  <c r="BO99" i="1"/>
  <c r="AT83" i="1"/>
  <c r="BD77" i="1"/>
  <c r="AU76" i="1"/>
  <c r="BE72" i="1"/>
  <c r="BD99" i="1"/>
  <c r="AT102" i="1"/>
  <c r="BD40" i="1"/>
  <c r="BD52" i="1" s="1"/>
  <c r="BN35" i="1"/>
  <c r="AT87" i="1"/>
  <c r="BD84" i="1"/>
  <c r="AT65" i="1"/>
  <c r="AT66" i="1" s="1"/>
  <c r="BD63" i="1"/>
  <c r="AR55" i="1"/>
  <c r="BB54" i="1"/>
  <c r="AS55" i="1"/>
  <c r="BC54" i="1"/>
  <c r="AU65" i="1"/>
  <c r="AU66" i="1" s="1"/>
  <c r="BE63" i="1"/>
  <c r="G69" i="1"/>
  <c r="G70" i="1" s="1"/>
  <c r="G71" i="1" s="1"/>
  <c r="D36" i="1"/>
  <c r="N36" i="1" s="1"/>
  <c r="D100" i="1"/>
  <c r="N100" i="1" s="1"/>
  <c r="X100" i="1" s="1"/>
  <c r="AH100" i="1" s="1"/>
  <c r="AR100" i="1" s="1"/>
  <c r="BB100" i="1" s="1"/>
  <c r="BL100" i="1" s="1"/>
  <c r="BV100" i="1" s="1"/>
  <c r="N101" i="1"/>
  <c r="X101" i="1" s="1"/>
  <c r="AH101" i="1" s="1"/>
  <c r="AR101" i="1" s="1"/>
  <c r="BB101" i="1" s="1"/>
  <c r="BL101" i="1" s="1"/>
  <c r="BV101" i="1" s="1"/>
  <c r="N84" i="1"/>
  <c r="O101" i="1"/>
  <c r="Y101" i="1" s="1"/>
  <c r="AI101" i="1" s="1"/>
  <c r="AS101" i="1" s="1"/>
  <c r="BC101" i="1" s="1"/>
  <c r="BM101" i="1" s="1"/>
  <c r="BW101" i="1" s="1"/>
  <c r="D81" i="1"/>
  <c r="N81" i="1" s="1"/>
  <c r="X81" i="1" s="1"/>
  <c r="AH81" i="1" s="1"/>
  <c r="AR81" i="1" s="1"/>
  <c r="BB81" i="1" s="1"/>
  <c r="BL81" i="1" s="1"/>
  <c r="BV81" i="1" s="1"/>
  <c r="E35" i="1"/>
  <c r="O35" i="1" s="1"/>
  <c r="E36" i="1"/>
  <c r="O36" i="1" s="1"/>
  <c r="Y36" i="1" s="1"/>
  <c r="AI36" i="1" s="1"/>
  <c r="AS36" i="1" s="1"/>
  <c r="BC36" i="1" s="1"/>
  <c r="BM36" i="1" s="1"/>
  <c r="BW36" i="1" s="1"/>
  <c r="D63" i="1"/>
  <c r="N63" i="1" s="1"/>
  <c r="C29" i="8"/>
  <c r="I29" i="8" s="1"/>
  <c r="E81" i="1"/>
  <c r="O81" i="1" s="1"/>
  <c r="Y81" i="1" s="1"/>
  <c r="AI81" i="1" s="1"/>
  <c r="AS81" i="1" s="1"/>
  <c r="BC81" i="1" s="1"/>
  <c r="BM81" i="1" s="1"/>
  <c r="BW81" i="1" s="1"/>
  <c r="E100" i="1"/>
  <c r="O100" i="1" s="1"/>
  <c r="Y100" i="1" s="1"/>
  <c r="AI100" i="1" s="1"/>
  <c r="AS100" i="1" s="1"/>
  <c r="BC100" i="1" s="1"/>
  <c r="BM100" i="1" s="1"/>
  <c r="BW100" i="1" s="1"/>
  <c r="O63" i="1"/>
  <c r="D79" i="1"/>
  <c r="N79" i="1" s="1"/>
  <c r="X79" i="1" s="1"/>
  <c r="AH79" i="1" s="1"/>
  <c r="AR79" i="1" s="1"/>
  <c r="BB79" i="1" s="1"/>
  <c r="BL79" i="1" s="1"/>
  <c r="BV79" i="1" s="1"/>
  <c r="E82" i="1"/>
  <c r="O82" i="1" s="1"/>
  <c r="Y82" i="1" s="1"/>
  <c r="AI82" i="1" s="1"/>
  <c r="AS82" i="1" s="1"/>
  <c r="BC82" i="1" s="1"/>
  <c r="BM82" i="1" s="1"/>
  <c r="BW82" i="1" s="1"/>
  <c r="E78" i="1"/>
  <c r="O78" i="1" s="1"/>
  <c r="Y78" i="1" s="1"/>
  <c r="AI78" i="1" s="1"/>
  <c r="AS78" i="1" s="1"/>
  <c r="BC78" i="1" s="1"/>
  <c r="BM78" i="1" s="1"/>
  <c r="BW78" i="1" s="1"/>
  <c r="E80" i="1"/>
  <c r="O80" i="1" s="1"/>
  <c r="Y80" i="1" s="1"/>
  <c r="AI80" i="1" s="1"/>
  <c r="AS80" i="1" s="1"/>
  <c r="BC80" i="1" s="1"/>
  <c r="BM80" i="1" s="1"/>
  <c r="BW80" i="1" s="1"/>
  <c r="D38" i="1"/>
  <c r="N38" i="1" s="1"/>
  <c r="X38" i="1" s="1"/>
  <c r="AH38" i="1" s="1"/>
  <c r="AR38" i="1" s="1"/>
  <c r="BB38" i="1" s="1"/>
  <c r="BL38" i="1" s="1"/>
  <c r="BV38" i="1" s="1"/>
  <c r="D77" i="1"/>
  <c r="N77" i="1" s="1"/>
  <c r="O77" i="1"/>
  <c r="O38" i="1"/>
  <c r="Y38" i="1" s="1"/>
  <c r="AI38" i="1" s="1"/>
  <c r="AS38" i="1" s="1"/>
  <c r="BC38" i="1" s="1"/>
  <c r="BM38" i="1" s="1"/>
  <c r="BW38" i="1" s="1"/>
  <c r="D80" i="1"/>
  <c r="N80" i="1" s="1"/>
  <c r="X80" i="1" s="1"/>
  <c r="AH80" i="1" s="1"/>
  <c r="AR80" i="1" s="1"/>
  <c r="BB80" i="1" s="1"/>
  <c r="BL80" i="1" s="1"/>
  <c r="BV80" i="1" s="1"/>
  <c r="D78" i="1"/>
  <c r="N78" i="1" s="1"/>
  <c r="X78" i="1" s="1"/>
  <c r="AH78" i="1" s="1"/>
  <c r="AR78" i="1" s="1"/>
  <c r="BB78" i="1" s="1"/>
  <c r="BL78" i="1" s="1"/>
  <c r="BV78" i="1" s="1"/>
  <c r="D82" i="1"/>
  <c r="N82" i="1" s="1"/>
  <c r="X82" i="1" s="1"/>
  <c r="AH82" i="1" s="1"/>
  <c r="AR82" i="1" s="1"/>
  <c r="BB82" i="1" s="1"/>
  <c r="BL82" i="1" s="1"/>
  <c r="BV82" i="1" s="1"/>
  <c r="E79" i="1"/>
  <c r="O79" i="1" s="1"/>
  <c r="Y79" i="1" s="1"/>
  <c r="AI79" i="1" s="1"/>
  <c r="AS79" i="1" s="1"/>
  <c r="BC79" i="1" s="1"/>
  <c r="BM79" i="1" s="1"/>
  <c r="BW79" i="1" s="1"/>
  <c r="D72" i="1"/>
  <c r="N72" i="1" s="1"/>
  <c r="D99" i="1"/>
  <c r="N99" i="1" s="1"/>
  <c r="O72" i="1"/>
  <c r="O99" i="1"/>
  <c r="D69" i="1"/>
  <c r="N69" i="1" s="1"/>
  <c r="D90" i="1"/>
  <c r="C7" i="9"/>
  <c r="K1" i="3"/>
  <c r="L1" i="3"/>
  <c r="BG12" i="1"/>
  <c r="BL12" i="1"/>
  <c r="BX8" i="1"/>
  <c r="CA11" i="1"/>
  <c r="BS8" i="1"/>
  <c r="C10" i="6"/>
  <c r="I12" i="6"/>
  <c r="D12" i="6"/>
  <c r="J12" i="6" s="1"/>
  <c r="D14" i="6"/>
  <c r="J14" i="6" s="1"/>
  <c r="I14" i="6"/>
  <c r="I25" i="8"/>
  <c r="D25" i="8"/>
  <c r="J25" i="8" s="1"/>
  <c r="C19" i="6"/>
  <c r="D19" i="6" s="1"/>
  <c r="E19" i="6" s="1"/>
  <c r="C26" i="8"/>
  <c r="D29" i="8"/>
  <c r="J29" i="8" s="1"/>
  <c r="C24" i="8"/>
  <c r="D24" i="8" s="1"/>
  <c r="E24" i="8" s="1"/>
  <c r="C19" i="8"/>
  <c r="D19" i="8" s="1"/>
  <c r="E19" i="8" s="1"/>
  <c r="C20" i="8"/>
  <c r="D20" i="8" s="1"/>
  <c r="E20" i="8" s="1"/>
  <c r="C8" i="5"/>
  <c r="C11" i="6"/>
  <c r="C22" i="8"/>
  <c r="D22" i="8" s="1"/>
  <c r="E22" i="8" s="1"/>
  <c r="C7" i="5"/>
  <c r="C5" i="9"/>
  <c r="C4" i="8"/>
  <c r="C13" i="8"/>
  <c r="C9" i="8"/>
  <c r="C9" i="5"/>
  <c r="C13" i="6"/>
  <c r="C9" i="6"/>
  <c r="C15" i="8"/>
  <c r="C12" i="8"/>
  <c r="C11" i="8"/>
  <c r="C6" i="7"/>
  <c r="C18" i="8"/>
  <c r="C8" i="8"/>
  <c r="C6" i="5"/>
  <c r="C6" i="9"/>
  <c r="I7" i="9"/>
  <c r="D7" i="9"/>
  <c r="J7" i="9" s="1"/>
  <c r="C23" i="8"/>
  <c r="D23" i="8" s="1"/>
  <c r="E23" i="8" s="1"/>
  <c r="C8" i="6"/>
  <c r="C10" i="5"/>
  <c r="C7" i="8"/>
  <c r="C7" i="6"/>
  <c r="C5" i="6"/>
  <c r="C5" i="8"/>
  <c r="C13" i="5"/>
  <c r="C14" i="8"/>
  <c r="C16" i="6"/>
  <c r="C5" i="5"/>
  <c r="C12" i="5"/>
  <c r="C10" i="8"/>
  <c r="C28" i="8"/>
  <c r="C27" i="8"/>
  <c r="C4" i="5"/>
  <c r="C18" i="6"/>
  <c r="C4" i="6"/>
  <c r="C17" i="6"/>
  <c r="C6" i="6"/>
  <c r="C6" i="8"/>
  <c r="C21" i="8"/>
  <c r="D21" i="8" s="1"/>
  <c r="E21" i="8" s="1"/>
  <c r="C4" i="9"/>
  <c r="C16" i="8"/>
  <c r="C15" i="6"/>
  <c r="C5" i="7"/>
  <c r="C30" i="8"/>
  <c r="C11" i="5"/>
  <c r="C17" i="8"/>
  <c r="A6" i="2"/>
  <c r="A7" i="2" s="1"/>
  <c r="A8" i="2" s="1"/>
  <c r="N90" i="1" l="1"/>
  <c r="O90" i="1"/>
  <c r="O92" i="1" s="1"/>
  <c r="D65" i="1"/>
  <c r="D66" i="1" s="1"/>
  <c r="J108" i="1"/>
  <c r="J106" i="1"/>
  <c r="CD108" i="1"/>
  <c r="CD106" i="1"/>
  <c r="BH108" i="1"/>
  <c r="BH106" i="1"/>
  <c r="DH106" i="1"/>
  <c r="DH108" i="1"/>
  <c r="AN108" i="1"/>
  <c r="AN106" i="1"/>
  <c r="BT108" i="1"/>
  <c r="BT106" i="1"/>
  <c r="AZ108" i="1"/>
  <c r="AZ106" i="1"/>
  <c r="T108" i="1"/>
  <c r="T106" i="1"/>
  <c r="CN108" i="1"/>
  <c r="CN106" i="1"/>
  <c r="AF108" i="1"/>
  <c r="AF106" i="1"/>
  <c r="CV106" i="1"/>
  <c r="CV108" i="1"/>
  <c r="K108" i="1"/>
  <c r="K106" i="1"/>
  <c r="CA108" i="1"/>
  <c r="CA106" i="1"/>
  <c r="BI108" i="1"/>
  <c r="BI106" i="1"/>
  <c r="DE108" i="1"/>
  <c r="DE106" i="1"/>
  <c r="AO108" i="1"/>
  <c r="AO106" i="1"/>
  <c r="BQ108" i="1"/>
  <c r="BQ106" i="1"/>
  <c r="AW108" i="1"/>
  <c r="AW106" i="1"/>
  <c r="U108" i="1"/>
  <c r="U106" i="1"/>
  <c r="CK108" i="1"/>
  <c r="CK106" i="1"/>
  <c r="AC108" i="1"/>
  <c r="AC106" i="1"/>
  <c r="CW108" i="1"/>
  <c r="CW106" i="1"/>
  <c r="L108" i="1"/>
  <c r="L106" i="1"/>
  <c r="CB108" i="1"/>
  <c r="CB106" i="1"/>
  <c r="BJ108" i="1"/>
  <c r="BJ106" i="1"/>
  <c r="DF106" i="1"/>
  <c r="DF108" i="1"/>
  <c r="AP108" i="1"/>
  <c r="AP106" i="1"/>
  <c r="BR108" i="1"/>
  <c r="BR106" i="1"/>
  <c r="AX108" i="1"/>
  <c r="AX106" i="1"/>
  <c r="V108" i="1"/>
  <c r="V106" i="1"/>
  <c r="CL108" i="1"/>
  <c r="CL106" i="1"/>
  <c r="AD108" i="1"/>
  <c r="AD106" i="1"/>
  <c r="CX106" i="1"/>
  <c r="CX108" i="1"/>
  <c r="I108" i="1"/>
  <c r="I106" i="1"/>
  <c r="CC108" i="1"/>
  <c r="CC106" i="1"/>
  <c r="F106" i="1"/>
  <c r="F108" i="1"/>
  <c r="BG108" i="1"/>
  <c r="BG106" i="1"/>
  <c r="DG108" i="1"/>
  <c r="DG106" i="1"/>
  <c r="AM108" i="1"/>
  <c r="AM106" i="1"/>
  <c r="BS108" i="1"/>
  <c r="BS106" i="1"/>
  <c r="AY108" i="1"/>
  <c r="AY106" i="1"/>
  <c r="S108" i="1"/>
  <c r="S106" i="1"/>
  <c r="CM108" i="1"/>
  <c r="CM106" i="1"/>
  <c r="AE108" i="1"/>
  <c r="AE106" i="1"/>
  <c r="CU108" i="1"/>
  <c r="CU106" i="1"/>
  <c r="CI100" i="1"/>
  <c r="CI82" i="1"/>
  <c r="CI80" i="1"/>
  <c r="CI78" i="1"/>
  <c r="CI38" i="1"/>
  <c r="CI36" i="1"/>
  <c r="CI101" i="1"/>
  <c r="CI81" i="1"/>
  <c r="CI79" i="1"/>
  <c r="CI39" i="1"/>
  <c r="CG38" i="1"/>
  <c r="CI37" i="1"/>
  <c r="CG36" i="1"/>
  <c r="CH100" i="1"/>
  <c r="CH82" i="1"/>
  <c r="CH80" i="1"/>
  <c r="CH78" i="1"/>
  <c r="CH38" i="1"/>
  <c r="CH101" i="1"/>
  <c r="CH81" i="1"/>
  <c r="CH79" i="1"/>
  <c r="CH36" i="1"/>
  <c r="CF82" i="1"/>
  <c r="CF80" i="1"/>
  <c r="CF38" i="1"/>
  <c r="CG78" i="1"/>
  <c r="CF79" i="1"/>
  <c r="CG100" i="1"/>
  <c r="CF101" i="1"/>
  <c r="CF100" i="1"/>
  <c r="BD102" i="1"/>
  <c r="BN99" i="1"/>
  <c r="BD83" i="1"/>
  <c r="BN77" i="1"/>
  <c r="BY99" i="1"/>
  <c r="BO102" i="1"/>
  <c r="BD55" i="1"/>
  <c r="BN54" i="1"/>
  <c r="BE83" i="1"/>
  <c r="BO77" i="1"/>
  <c r="BE55" i="1"/>
  <c r="BO54" i="1"/>
  <c r="BD76" i="1"/>
  <c r="BN72" i="1"/>
  <c r="BO84" i="1"/>
  <c r="BE87" i="1"/>
  <c r="BO35" i="1"/>
  <c r="BE40" i="1"/>
  <c r="BE52" i="1" s="1"/>
  <c r="CG79" i="1"/>
  <c r="CF78" i="1"/>
  <c r="CG80" i="1"/>
  <c r="CG82" i="1"/>
  <c r="CG81" i="1"/>
  <c r="CF81" i="1"/>
  <c r="CG101" i="1"/>
  <c r="BO63" i="1"/>
  <c r="BE65" i="1"/>
  <c r="BE66" i="1" s="1"/>
  <c r="BC55" i="1"/>
  <c r="BM54" i="1"/>
  <c r="BB55" i="1"/>
  <c r="BL54" i="1"/>
  <c r="BN63" i="1"/>
  <c r="BD65" i="1"/>
  <c r="BD66" i="1" s="1"/>
  <c r="BD87" i="1"/>
  <c r="BN84" i="1"/>
  <c r="BX35" i="1"/>
  <c r="BN40" i="1"/>
  <c r="BN52" i="1" s="1"/>
  <c r="BE76" i="1"/>
  <c r="BO72" i="1"/>
  <c r="G108" i="1"/>
  <c r="Q90" i="1"/>
  <c r="Q92" i="1" s="1"/>
  <c r="Q103" i="1" s="1"/>
  <c r="X36" i="1"/>
  <c r="AH36" i="1" s="1"/>
  <c r="AR36" i="1" s="1"/>
  <c r="BB36" i="1" s="1"/>
  <c r="BL36" i="1" s="1"/>
  <c r="BV36" i="1" s="1"/>
  <c r="CF36" i="1" s="1"/>
  <c r="N87" i="1"/>
  <c r="X84" i="1"/>
  <c r="O84" i="1"/>
  <c r="N35" i="1"/>
  <c r="X35" i="1" s="1"/>
  <c r="AH35" i="1" s="1"/>
  <c r="O76" i="1"/>
  <c r="Y72" i="1"/>
  <c r="N76" i="1"/>
  <c r="X72" i="1"/>
  <c r="O83" i="1"/>
  <c r="Y77" i="1"/>
  <c r="N65" i="1"/>
  <c r="N66" i="1" s="1"/>
  <c r="X63" i="1"/>
  <c r="O40" i="1"/>
  <c r="O52" i="1" s="1"/>
  <c r="Y35" i="1"/>
  <c r="O102" i="1"/>
  <c r="Y99" i="1"/>
  <c r="N102" i="1"/>
  <c r="X99" i="1"/>
  <c r="X77" i="1"/>
  <c r="N83" i="1"/>
  <c r="Y63" i="1"/>
  <c r="O65" i="1"/>
  <c r="O66" i="1" s="1"/>
  <c r="N92" i="1"/>
  <c r="X90" i="1"/>
  <c r="N70" i="1"/>
  <c r="X69" i="1"/>
  <c r="O69" i="1"/>
  <c r="Q69" i="1"/>
  <c r="Y90" i="1"/>
  <c r="E40" i="1"/>
  <c r="E52" i="1" s="1"/>
  <c r="E83" i="1"/>
  <c r="D83" i="1"/>
  <c r="D40" i="1"/>
  <c r="E65" i="1"/>
  <c r="E66" i="1" s="1"/>
  <c r="D92" i="1"/>
  <c r="E92" i="1"/>
  <c r="D70" i="1"/>
  <c r="E70" i="1"/>
  <c r="E102" i="1"/>
  <c r="E76" i="1"/>
  <c r="D102" i="1"/>
  <c r="D76" i="1"/>
  <c r="E29" i="8"/>
  <c r="K29" i="8" s="1"/>
  <c r="BV12" i="1"/>
  <c r="BQ12" i="1"/>
  <c r="CC8" i="1"/>
  <c r="CH8" i="1"/>
  <c r="CK11" i="1"/>
  <c r="D11" i="5"/>
  <c r="J11" i="5" s="1"/>
  <c r="I11" i="5"/>
  <c r="I16" i="8"/>
  <c r="D16" i="8"/>
  <c r="J16" i="8" s="1"/>
  <c r="C34" i="6"/>
  <c r="I4" i="6"/>
  <c r="D4" i="6"/>
  <c r="E4" i="6" s="1"/>
  <c r="K4" i="6" s="1"/>
  <c r="D28" i="8"/>
  <c r="J28" i="8" s="1"/>
  <c r="I28" i="8"/>
  <c r="D5" i="5"/>
  <c r="J5" i="5" s="1"/>
  <c r="I5" i="5"/>
  <c r="D5" i="8"/>
  <c r="J5" i="8" s="1"/>
  <c r="I5" i="8"/>
  <c r="I6" i="9"/>
  <c r="D6" i="9"/>
  <c r="J6" i="9" s="1"/>
  <c r="I18" i="8"/>
  <c r="D18" i="8"/>
  <c r="J18" i="8" s="1"/>
  <c r="I15" i="8"/>
  <c r="D15" i="8"/>
  <c r="J15" i="8" s="1"/>
  <c r="D9" i="8"/>
  <c r="J9" i="8" s="1"/>
  <c r="I9" i="8"/>
  <c r="C34" i="8"/>
  <c r="I4" i="8"/>
  <c r="D4" i="8"/>
  <c r="E4" i="8" s="1"/>
  <c r="K4" i="8" s="1"/>
  <c r="I7" i="5"/>
  <c r="D7" i="5"/>
  <c r="J7" i="5" s="1"/>
  <c r="E14" i="6"/>
  <c r="K14" i="6" s="1"/>
  <c r="I30" i="8"/>
  <c r="D30" i="8"/>
  <c r="J30" i="8" s="1"/>
  <c r="D6" i="8"/>
  <c r="J6" i="8" s="1"/>
  <c r="I6" i="8"/>
  <c r="D18" i="6"/>
  <c r="J18" i="6" s="1"/>
  <c r="I18" i="6"/>
  <c r="I10" i="8"/>
  <c r="D10" i="8"/>
  <c r="J10" i="8" s="1"/>
  <c r="I16" i="6"/>
  <c r="D16" i="6"/>
  <c r="D5" i="6"/>
  <c r="J5" i="6" s="1"/>
  <c r="I5" i="6"/>
  <c r="D10" i="5"/>
  <c r="J10" i="5" s="1"/>
  <c r="I10" i="5"/>
  <c r="E7" i="9"/>
  <c r="K7" i="9" s="1"/>
  <c r="D6" i="7"/>
  <c r="J6" i="7" s="1"/>
  <c r="I6" i="7"/>
  <c r="D9" i="6"/>
  <c r="J9" i="6" s="1"/>
  <c r="I9" i="6"/>
  <c r="D13" i="8"/>
  <c r="J13" i="8" s="1"/>
  <c r="I13" i="8"/>
  <c r="E25" i="8"/>
  <c r="K25" i="8" s="1"/>
  <c r="D5" i="7"/>
  <c r="C34" i="7"/>
  <c r="I5" i="7"/>
  <c r="C34" i="9"/>
  <c r="I4" i="9"/>
  <c r="D4" i="9"/>
  <c r="E4" i="9" s="1"/>
  <c r="K4" i="9" s="1"/>
  <c r="I6" i="6"/>
  <c r="D6" i="6"/>
  <c r="J6" i="6" s="1"/>
  <c r="D17" i="6"/>
  <c r="J17" i="6" s="1"/>
  <c r="I17" i="6"/>
  <c r="D4" i="5"/>
  <c r="E4" i="5" s="1"/>
  <c r="K4" i="5" s="1"/>
  <c r="C34" i="5"/>
  <c r="I4" i="5"/>
  <c r="D12" i="5"/>
  <c r="J12" i="5" s="1"/>
  <c r="I12" i="5"/>
  <c r="D14" i="8"/>
  <c r="J14" i="8" s="1"/>
  <c r="I14" i="8"/>
  <c r="I7" i="6"/>
  <c r="D7" i="6"/>
  <c r="J7" i="6" s="1"/>
  <c r="I8" i="6"/>
  <c r="D8" i="6"/>
  <c r="J8" i="6" s="1"/>
  <c r="I6" i="5"/>
  <c r="D6" i="5"/>
  <c r="J6" i="5" s="1"/>
  <c r="D11" i="8"/>
  <c r="J11" i="8" s="1"/>
  <c r="I11" i="8"/>
  <c r="D13" i="6"/>
  <c r="J13" i="6" s="1"/>
  <c r="I13" i="6"/>
  <c r="I11" i="6"/>
  <c r="D11" i="6"/>
  <c r="J11" i="6" s="1"/>
  <c r="D10" i="6"/>
  <c r="J10" i="6" s="1"/>
  <c r="I10" i="6"/>
  <c r="D17" i="8"/>
  <c r="J17" i="8" s="1"/>
  <c r="I17" i="8"/>
  <c r="I15" i="6"/>
  <c r="D15" i="6"/>
  <c r="J15" i="6" s="1"/>
  <c r="D27" i="8"/>
  <c r="J27" i="8" s="1"/>
  <c r="I27" i="8"/>
  <c r="D13" i="5"/>
  <c r="J13" i="5" s="1"/>
  <c r="I13" i="5"/>
  <c r="I7" i="8"/>
  <c r="D7" i="8"/>
  <c r="J7" i="8" s="1"/>
  <c r="I8" i="8"/>
  <c r="D8" i="8"/>
  <c r="J8" i="8" s="1"/>
  <c r="I12" i="8"/>
  <c r="D12" i="8"/>
  <c r="J12" i="8" s="1"/>
  <c r="I9" i="5"/>
  <c r="D9" i="5"/>
  <c r="J9" i="5" s="1"/>
  <c r="D5" i="9"/>
  <c r="J5" i="9" s="1"/>
  <c r="I5" i="9"/>
  <c r="D8" i="5"/>
  <c r="J8" i="5" s="1"/>
  <c r="I8" i="5"/>
  <c r="I26" i="8"/>
  <c r="D26" i="8"/>
  <c r="J26" i="8" s="1"/>
  <c r="E12" i="6"/>
  <c r="K12" i="6" s="1"/>
  <c r="AA90" i="1" l="1"/>
  <c r="AK90" i="1" s="1"/>
  <c r="CH35" i="1"/>
  <c r="BX40" i="1"/>
  <c r="BX52" i="1" s="1"/>
  <c r="BX63" i="1"/>
  <c r="BN65" i="1"/>
  <c r="BN66" i="1" s="1"/>
  <c r="BY63" i="1"/>
  <c r="BO65" i="1"/>
  <c r="BO66" i="1" s="1"/>
  <c r="BX72" i="1"/>
  <c r="BN76" i="1"/>
  <c r="BO55" i="1"/>
  <c r="BY54" i="1"/>
  <c r="BY77" i="1"/>
  <c r="BO83" i="1"/>
  <c r="BX54" i="1"/>
  <c r="BN55" i="1"/>
  <c r="BN83" i="1"/>
  <c r="BX77" i="1"/>
  <c r="BN102" i="1"/>
  <c r="BX99" i="1"/>
  <c r="CS101" i="1"/>
  <c r="CQ100" i="1"/>
  <c r="CS81" i="1"/>
  <c r="CP81" i="1"/>
  <c r="CQ80" i="1"/>
  <c r="CS79" i="1"/>
  <c r="CQ78" i="1"/>
  <c r="CS39" i="1"/>
  <c r="CS37" i="1"/>
  <c r="CS100" i="1"/>
  <c r="CP100" i="1"/>
  <c r="CS82" i="1"/>
  <c r="CQ81" i="1"/>
  <c r="CS80" i="1"/>
  <c r="CP80" i="1"/>
  <c r="CS78" i="1"/>
  <c r="CP78" i="1"/>
  <c r="CS38" i="1"/>
  <c r="CP38" i="1"/>
  <c r="CS36" i="1"/>
  <c r="CP36" i="1"/>
  <c r="CR101" i="1"/>
  <c r="CR81" i="1"/>
  <c r="CR79" i="1"/>
  <c r="CR36" i="1"/>
  <c r="CR100" i="1"/>
  <c r="CR82" i="1"/>
  <c r="CR80" i="1"/>
  <c r="CR78" i="1"/>
  <c r="CR38" i="1"/>
  <c r="BY72" i="1"/>
  <c r="BO76" i="1"/>
  <c r="BX84" i="1"/>
  <c r="BN87" i="1"/>
  <c r="BV54" i="1"/>
  <c r="BL55" i="1"/>
  <c r="BM55" i="1"/>
  <c r="BW54" i="1"/>
  <c r="CQ101" i="1"/>
  <c r="CQ36" i="1"/>
  <c r="CQ82" i="1"/>
  <c r="CQ38" i="1"/>
  <c r="CQ79" i="1"/>
  <c r="BY35" i="1"/>
  <c r="BO40" i="1"/>
  <c r="BO52" i="1" s="1"/>
  <c r="BY84" i="1"/>
  <c r="BO87" i="1"/>
  <c r="CI99" i="1"/>
  <c r="BY102" i="1"/>
  <c r="CP101" i="1"/>
  <c r="CP79" i="1"/>
  <c r="CP82" i="1"/>
  <c r="P69" i="1"/>
  <c r="P70" i="1" s="1"/>
  <c r="P71" i="1" s="1"/>
  <c r="X40" i="1"/>
  <c r="X52" i="1" s="1"/>
  <c r="N40" i="1"/>
  <c r="N52" i="1" s="1"/>
  <c r="N71" i="1" s="1"/>
  <c r="O87" i="1"/>
  <c r="Y84" i="1"/>
  <c r="X87" i="1"/>
  <c r="AH84" i="1"/>
  <c r="O103" i="1"/>
  <c r="O106" i="1" s="1"/>
  <c r="N103" i="1"/>
  <c r="N106" i="1" s="1"/>
  <c r="Y65" i="1"/>
  <c r="Y66" i="1" s="1"/>
  <c r="AI63" i="1"/>
  <c r="X83" i="1"/>
  <c r="AH77" i="1"/>
  <c r="Y40" i="1"/>
  <c r="Y52" i="1" s="1"/>
  <c r="AI35" i="1"/>
  <c r="X65" i="1"/>
  <c r="X66" i="1" s="1"/>
  <c r="AH63" i="1"/>
  <c r="Y83" i="1"/>
  <c r="AI77" i="1"/>
  <c r="X76" i="1"/>
  <c r="AH72" i="1"/>
  <c r="Y76" i="1"/>
  <c r="AI72" i="1"/>
  <c r="AH40" i="1"/>
  <c r="AH52" i="1" s="1"/>
  <c r="AR35" i="1"/>
  <c r="X102" i="1"/>
  <c r="AH99" i="1"/>
  <c r="Y102" i="1"/>
  <c r="AI99" i="1"/>
  <c r="Y92" i="1"/>
  <c r="AI90" i="1"/>
  <c r="X70" i="1"/>
  <c r="X71" i="1" s="1"/>
  <c r="AH69" i="1"/>
  <c r="X92" i="1"/>
  <c r="AH90" i="1"/>
  <c r="Q70" i="1"/>
  <c r="Q71" i="1" s="1"/>
  <c r="Q108" i="1" s="1"/>
  <c r="AA69" i="1"/>
  <c r="O70" i="1"/>
  <c r="O71" i="1" s="1"/>
  <c r="Y69" i="1"/>
  <c r="Q106" i="1"/>
  <c r="P90" i="1"/>
  <c r="E103" i="1"/>
  <c r="E106" i="1" s="1"/>
  <c r="E71" i="1"/>
  <c r="D52" i="1"/>
  <c r="D71" i="1" s="1"/>
  <c r="D103" i="1"/>
  <c r="E11" i="8"/>
  <c r="K11" i="8" s="1"/>
  <c r="CU11" i="1"/>
  <c r="CR8" i="1"/>
  <c r="CM8" i="1"/>
  <c r="CF12" i="1"/>
  <c r="CA12" i="1"/>
  <c r="E27" i="8"/>
  <c r="K27" i="8" s="1"/>
  <c r="E8" i="6"/>
  <c r="K8" i="6" s="1"/>
  <c r="E6" i="7"/>
  <c r="K6" i="7" s="1"/>
  <c r="E30" i="8"/>
  <c r="K30" i="8" s="1"/>
  <c r="E5" i="9"/>
  <c r="K5" i="9" s="1"/>
  <c r="E15" i="6"/>
  <c r="K15" i="6" s="1"/>
  <c r="E6" i="5"/>
  <c r="K6" i="5" s="1"/>
  <c r="E28" i="8"/>
  <c r="K28" i="8" s="1"/>
  <c r="E6" i="6"/>
  <c r="K6" i="6" s="1"/>
  <c r="E13" i="8"/>
  <c r="K13" i="8" s="1"/>
  <c r="E9" i="5"/>
  <c r="K9" i="5" s="1"/>
  <c r="E10" i="6"/>
  <c r="K10" i="6" s="1"/>
  <c r="E17" i="8"/>
  <c r="K17" i="8" s="1"/>
  <c r="E14" i="8"/>
  <c r="K14" i="8" s="1"/>
  <c r="E12" i="5"/>
  <c r="K12" i="5" s="1"/>
  <c r="E17" i="6"/>
  <c r="K17" i="6" s="1"/>
  <c r="E18" i="8"/>
  <c r="K18" i="8" s="1"/>
  <c r="E26" i="8"/>
  <c r="K26" i="8" s="1"/>
  <c r="E12" i="8"/>
  <c r="K12" i="8" s="1"/>
  <c r="E8" i="8"/>
  <c r="K8" i="8" s="1"/>
  <c r="E7" i="8"/>
  <c r="K7" i="8" s="1"/>
  <c r="E13" i="5"/>
  <c r="K13" i="5" s="1"/>
  <c r="E11" i="6"/>
  <c r="K11" i="6" s="1"/>
  <c r="I34" i="7"/>
  <c r="E10" i="5"/>
  <c r="K10" i="5" s="1"/>
  <c r="E10" i="8"/>
  <c r="K10" i="8" s="1"/>
  <c r="E6" i="8"/>
  <c r="K6" i="8" s="1"/>
  <c r="E7" i="5"/>
  <c r="K7" i="5" s="1"/>
  <c r="J4" i="8"/>
  <c r="D34" i="8"/>
  <c r="J34" i="8" s="1"/>
  <c r="E9" i="8"/>
  <c r="K9" i="8" s="1"/>
  <c r="E5" i="5"/>
  <c r="K5" i="5" s="1"/>
  <c r="E16" i="8"/>
  <c r="K16" i="8" s="1"/>
  <c r="E11" i="5"/>
  <c r="K11" i="5" s="1"/>
  <c r="I34" i="5"/>
  <c r="I34" i="9"/>
  <c r="J5" i="7"/>
  <c r="D34" i="7"/>
  <c r="J34" i="7" s="1"/>
  <c r="E18" i="6"/>
  <c r="K18" i="6" s="1"/>
  <c r="J4" i="6"/>
  <c r="D34" i="6"/>
  <c r="J34" i="6" s="1"/>
  <c r="E7" i="6"/>
  <c r="K7" i="6" s="1"/>
  <c r="E5" i="7"/>
  <c r="K5" i="7" s="1"/>
  <c r="E16" i="6"/>
  <c r="K16" i="6" s="1"/>
  <c r="J16" i="6"/>
  <c r="I34" i="8"/>
  <c r="E15" i="8"/>
  <c r="K15" i="8" s="1"/>
  <c r="E6" i="9"/>
  <c r="K6" i="9" s="1"/>
  <c r="E5" i="8"/>
  <c r="K5" i="8" s="1"/>
  <c r="E8" i="5"/>
  <c r="K8" i="5" s="1"/>
  <c r="E13" i="6"/>
  <c r="K13" i="6" s="1"/>
  <c r="J4" i="5"/>
  <c r="D34" i="5"/>
  <c r="J34" i="5" s="1"/>
  <c r="J4" i="9"/>
  <c r="D34" i="9"/>
  <c r="J34" i="9" s="1"/>
  <c r="E9" i="6"/>
  <c r="K9" i="6" s="1"/>
  <c r="E5" i="6"/>
  <c r="K5" i="6" s="1"/>
  <c r="I34" i="6"/>
  <c r="AA92" i="1" l="1"/>
  <c r="AA103" i="1" s="1"/>
  <c r="O108" i="1"/>
  <c r="Z69" i="1"/>
  <c r="AJ69" i="1" s="1"/>
  <c r="N108" i="1"/>
  <c r="X103" i="1"/>
  <c r="X106" i="1" s="1"/>
  <c r="CI102" i="1"/>
  <c r="CS99" i="1"/>
  <c r="BY87" i="1"/>
  <c r="CI84" i="1"/>
  <c r="BY40" i="1"/>
  <c r="BY52" i="1" s="1"/>
  <c r="CI35" i="1"/>
  <c r="CG54" i="1"/>
  <c r="BW55" i="1"/>
  <c r="BX55" i="1"/>
  <c r="CH54" i="1"/>
  <c r="CI77" i="1"/>
  <c r="BY83" i="1"/>
  <c r="CH72" i="1"/>
  <c r="BX76" i="1"/>
  <c r="BY65" i="1"/>
  <c r="BY66" i="1" s="1"/>
  <c r="CI63" i="1"/>
  <c r="BX65" i="1"/>
  <c r="BX66" i="1" s="1"/>
  <c r="CH63" i="1"/>
  <c r="CH40" i="1"/>
  <c r="CH52" i="1" s="1"/>
  <c r="CR35" i="1"/>
  <c r="DC101" i="1"/>
  <c r="CZ101" i="1"/>
  <c r="DA100" i="1"/>
  <c r="DC81" i="1"/>
  <c r="CZ81" i="1"/>
  <c r="DA80" i="1"/>
  <c r="DC79" i="1"/>
  <c r="DA78" i="1"/>
  <c r="DC100" i="1"/>
  <c r="CZ100" i="1"/>
  <c r="DC82" i="1"/>
  <c r="DA81" i="1"/>
  <c r="DC80" i="1"/>
  <c r="CZ80" i="1"/>
  <c r="DC78" i="1"/>
  <c r="CZ78" i="1"/>
  <c r="DC39" i="1"/>
  <c r="DA38" i="1"/>
  <c r="DC37" i="1"/>
  <c r="DA36" i="1"/>
  <c r="DC38" i="1"/>
  <c r="CZ38" i="1"/>
  <c r="DC36" i="1"/>
  <c r="CZ36" i="1"/>
  <c r="DB100" i="1"/>
  <c r="DB82" i="1"/>
  <c r="DB80" i="1"/>
  <c r="DB78" i="1"/>
  <c r="DB38" i="1"/>
  <c r="DB101" i="1"/>
  <c r="DB81" i="1"/>
  <c r="DB79" i="1"/>
  <c r="DB36" i="1"/>
  <c r="CZ82" i="1"/>
  <c r="CZ79" i="1"/>
  <c r="DA79" i="1"/>
  <c r="DA82" i="1"/>
  <c r="DA101" i="1"/>
  <c r="CF54" i="1"/>
  <c r="BV55" i="1"/>
  <c r="BX87" i="1"/>
  <c r="CH84" i="1"/>
  <c r="CI72" i="1"/>
  <c r="BY76" i="1"/>
  <c r="BX102" i="1"/>
  <c r="CH99" i="1"/>
  <c r="CH77" i="1"/>
  <c r="BX83" i="1"/>
  <c r="CI54" i="1"/>
  <c r="BY55" i="1"/>
  <c r="AH87" i="1"/>
  <c r="AR84" i="1"/>
  <c r="Y87" i="1"/>
  <c r="Y103" i="1" s="1"/>
  <c r="Y106" i="1" s="1"/>
  <c r="AI84" i="1"/>
  <c r="AI102" i="1"/>
  <c r="AS99" i="1"/>
  <c r="AH102" i="1"/>
  <c r="AR99" i="1"/>
  <c r="AR40" i="1"/>
  <c r="AR52" i="1" s="1"/>
  <c r="BB35" i="1"/>
  <c r="AI76" i="1"/>
  <c r="AS72" i="1"/>
  <c r="AH76" i="1"/>
  <c r="AR72" i="1"/>
  <c r="AI83" i="1"/>
  <c r="AS77" i="1"/>
  <c r="AH65" i="1"/>
  <c r="AH66" i="1" s="1"/>
  <c r="AR63" i="1"/>
  <c r="AI40" i="1"/>
  <c r="AI52" i="1" s="1"/>
  <c r="AS35" i="1"/>
  <c r="AH83" i="1"/>
  <c r="AR77" i="1"/>
  <c r="AI65" i="1"/>
  <c r="AI66" i="1" s="1"/>
  <c r="AS63" i="1"/>
  <c r="P92" i="1"/>
  <c r="P103" i="1" s="1"/>
  <c r="P106" i="1" s="1"/>
  <c r="Z90" i="1"/>
  <c r="Y70" i="1"/>
  <c r="Y71" i="1" s="1"/>
  <c r="AI69" i="1"/>
  <c r="AA70" i="1"/>
  <c r="AA71" i="1" s="1"/>
  <c r="AK69" i="1"/>
  <c r="AH92" i="1"/>
  <c r="AR90" i="1"/>
  <c r="AH70" i="1"/>
  <c r="AR69" i="1"/>
  <c r="AK92" i="1"/>
  <c r="AK103" i="1" s="1"/>
  <c r="AU90" i="1"/>
  <c r="AI92" i="1"/>
  <c r="AS90" i="1"/>
  <c r="AA106" i="1"/>
  <c r="E108" i="1"/>
  <c r="D108" i="1"/>
  <c r="D106" i="1"/>
  <c r="E34" i="6"/>
  <c r="K34" i="6" s="1"/>
  <c r="CP12" i="1"/>
  <c r="CK12" i="1"/>
  <c r="DB8" i="1"/>
  <c r="DE11" i="1"/>
  <c r="CW8" i="1"/>
  <c r="E34" i="8"/>
  <c r="K34" i="8" s="1"/>
  <c r="E34" i="5"/>
  <c r="K34" i="5" s="1"/>
  <c r="E34" i="7"/>
  <c r="K34" i="7" s="1"/>
  <c r="E34" i="9"/>
  <c r="K34" i="9" s="1"/>
  <c r="Z70" i="1" l="1"/>
  <c r="Z71" i="1" s="1"/>
  <c r="AA108" i="1"/>
  <c r="X108" i="1"/>
  <c r="AH71" i="1"/>
  <c r="AH103" i="1"/>
  <c r="CR40" i="1"/>
  <c r="CR52" i="1" s="1"/>
  <c r="DB35" i="1"/>
  <c r="CH65" i="1"/>
  <c r="CH66" i="1" s="1"/>
  <c r="CR63" i="1"/>
  <c r="CI65" i="1"/>
  <c r="CI66" i="1" s="1"/>
  <c r="CS63" i="1"/>
  <c r="CH55" i="1"/>
  <c r="CR54" i="1"/>
  <c r="CI40" i="1"/>
  <c r="CI52" i="1" s="1"/>
  <c r="CS35" i="1"/>
  <c r="CI87" i="1"/>
  <c r="CS84" i="1"/>
  <c r="CS102" i="1"/>
  <c r="DC99" i="1"/>
  <c r="CR99" i="1"/>
  <c r="CH102" i="1"/>
  <c r="CI76" i="1"/>
  <c r="CS72" i="1"/>
  <c r="CP54" i="1"/>
  <c r="CF55" i="1"/>
  <c r="DM101" i="1"/>
  <c r="DJ101" i="1"/>
  <c r="DK100" i="1"/>
  <c r="DK82" i="1"/>
  <c r="DM81" i="1"/>
  <c r="DJ81" i="1"/>
  <c r="DK80" i="1"/>
  <c r="DM79" i="1"/>
  <c r="DJ79" i="1"/>
  <c r="DK78" i="1"/>
  <c r="DM39" i="1"/>
  <c r="DK38" i="1"/>
  <c r="DM37" i="1"/>
  <c r="DK36" i="1"/>
  <c r="DM100" i="1"/>
  <c r="DJ100" i="1"/>
  <c r="DM82" i="1"/>
  <c r="DK81" i="1"/>
  <c r="DM80" i="1"/>
  <c r="DJ80" i="1"/>
  <c r="DM78" i="1"/>
  <c r="DJ78" i="1"/>
  <c r="DM38" i="1"/>
  <c r="DJ38" i="1"/>
  <c r="DM36" i="1"/>
  <c r="DJ36" i="1"/>
  <c r="DL101" i="1"/>
  <c r="DL81" i="1"/>
  <c r="DL79" i="1"/>
  <c r="DL36" i="1"/>
  <c r="DL100" i="1"/>
  <c r="DL82" i="1"/>
  <c r="DL80" i="1"/>
  <c r="DL78" i="1"/>
  <c r="DL38" i="1"/>
  <c r="CS54" i="1"/>
  <c r="CI55" i="1"/>
  <c r="CH83" i="1"/>
  <c r="CR77" i="1"/>
  <c r="CH87" i="1"/>
  <c r="CR84" i="1"/>
  <c r="DK101" i="1"/>
  <c r="DK79" i="1"/>
  <c r="DJ82" i="1"/>
  <c r="CH76" i="1"/>
  <c r="CR72" i="1"/>
  <c r="CI83" i="1"/>
  <c r="CS77" i="1"/>
  <c r="CG55" i="1"/>
  <c r="CQ54" i="1"/>
  <c r="Y108" i="1"/>
  <c r="AI87" i="1"/>
  <c r="AI103" i="1" s="1"/>
  <c r="AI106" i="1" s="1"/>
  <c r="AS84" i="1"/>
  <c r="AR87" i="1"/>
  <c r="BB84" i="1"/>
  <c r="P108" i="1"/>
  <c r="AS65" i="1"/>
  <c r="AS66" i="1" s="1"/>
  <c r="BC63" i="1"/>
  <c r="AR83" i="1"/>
  <c r="BB77" i="1"/>
  <c r="AS40" i="1"/>
  <c r="AS52" i="1" s="1"/>
  <c r="BC35" i="1"/>
  <c r="AR65" i="1"/>
  <c r="AR66" i="1" s="1"/>
  <c r="BB63" i="1"/>
  <c r="AS83" i="1"/>
  <c r="BC77" i="1"/>
  <c r="AR76" i="1"/>
  <c r="BB72" i="1"/>
  <c r="AS76" i="1"/>
  <c r="BC72" i="1"/>
  <c r="BB40" i="1"/>
  <c r="BB52" i="1" s="1"/>
  <c r="BL35" i="1"/>
  <c r="AR102" i="1"/>
  <c r="BB99" i="1"/>
  <c r="AS102" i="1"/>
  <c r="BC99" i="1"/>
  <c r="AS92" i="1"/>
  <c r="BC90" i="1"/>
  <c r="AU92" i="1"/>
  <c r="AU103" i="1" s="1"/>
  <c r="AU106" i="1" s="1"/>
  <c r="BE90" i="1"/>
  <c r="AR70" i="1"/>
  <c r="BB69" i="1"/>
  <c r="AR92" i="1"/>
  <c r="BB90" i="1"/>
  <c r="AJ70" i="1"/>
  <c r="AJ71" i="1" s="1"/>
  <c r="AT69" i="1"/>
  <c r="AK70" i="1"/>
  <c r="AK71" i="1" s="1"/>
  <c r="AK108" i="1" s="1"/>
  <c r="AU69" i="1"/>
  <c r="AI70" i="1"/>
  <c r="AI71" i="1" s="1"/>
  <c r="AS69" i="1"/>
  <c r="AJ90" i="1"/>
  <c r="Z92" i="1"/>
  <c r="Z103" i="1" s="1"/>
  <c r="AK106" i="1"/>
  <c r="CU12" i="1"/>
  <c r="CZ12" i="1"/>
  <c r="DL8" i="1"/>
  <c r="DG8" i="1"/>
  <c r="AH108" i="1" l="1"/>
  <c r="AH106" i="1"/>
  <c r="CQ55" i="1"/>
  <c r="DA54" i="1"/>
  <c r="CS83" i="1"/>
  <c r="DC77" i="1"/>
  <c r="CR76" i="1"/>
  <c r="DB72" i="1"/>
  <c r="CS55" i="1"/>
  <c r="DC54" i="1"/>
  <c r="CR87" i="1"/>
  <c r="DB84" i="1"/>
  <c r="CR83" i="1"/>
  <c r="DB77" i="1"/>
  <c r="CS76" i="1"/>
  <c r="DC72" i="1"/>
  <c r="DC102" i="1"/>
  <c r="DM99" i="1"/>
  <c r="DM102" i="1" s="1"/>
  <c r="CS87" i="1"/>
  <c r="DC84" i="1"/>
  <c r="CS40" i="1"/>
  <c r="CS52" i="1" s="1"/>
  <c r="DC35" i="1"/>
  <c r="CR55" i="1"/>
  <c r="DB54" i="1"/>
  <c r="CS65" i="1"/>
  <c r="CS66" i="1" s="1"/>
  <c r="DC63" i="1"/>
  <c r="CR65" i="1"/>
  <c r="CR66" i="1" s="1"/>
  <c r="DB63" i="1"/>
  <c r="DB40" i="1"/>
  <c r="DB52" i="1" s="1"/>
  <c r="DL35" i="1"/>
  <c r="DL40" i="1" s="1"/>
  <c r="DL52" i="1" s="1"/>
  <c r="CP55" i="1"/>
  <c r="CZ54" i="1"/>
  <c r="CR102" i="1"/>
  <c r="DB99" i="1"/>
  <c r="AI108" i="1"/>
  <c r="AR103" i="1"/>
  <c r="AR106" i="1" s="1"/>
  <c r="AR71" i="1"/>
  <c r="BB87" i="1"/>
  <c r="BL84" i="1"/>
  <c r="AS87" i="1"/>
  <c r="AS103" i="1" s="1"/>
  <c r="AS106" i="1" s="1"/>
  <c r="BC84" i="1"/>
  <c r="BC102" i="1"/>
  <c r="BM99" i="1"/>
  <c r="BB102" i="1"/>
  <c r="BL99" i="1"/>
  <c r="BL40" i="1"/>
  <c r="BL52" i="1" s="1"/>
  <c r="BV35" i="1"/>
  <c r="BC76" i="1"/>
  <c r="BM72" i="1"/>
  <c r="BB76" i="1"/>
  <c r="BL72" i="1"/>
  <c r="BC83" i="1"/>
  <c r="BM77" i="1"/>
  <c r="BB65" i="1"/>
  <c r="BB66" i="1" s="1"/>
  <c r="BL63" i="1"/>
  <c r="BC40" i="1"/>
  <c r="BC52" i="1" s="1"/>
  <c r="BM35" i="1"/>
  <c r="BB83" i="1"/>
  <c r="BL77" i="1"/>
  <c r="BC65" i="1"/>
  <c r="BC66" i="1" s="1"/>
  <c r="BM63" i="1"/>
  <c r="Z108" i="1"/>
  <c r="Z106" i="1"/>
  <c r="AS70" i="1"/>
  <c r="AS71" i="1" s="1"/>
  <c r="BC69" i="1"/>
  <c r="AU70" i="1"/>
  <c r="AU71" i="1" s="1"/>
  <c r="AU108" i="1" s="1"/>
  <c r="BE69" i="1"/>
  <c r="AT70" i="1"/>
  <c r="AT71" i="1" s="1"/>
  <c r="BD69" i="1"/>
  <c r="BB92" i="1"/>
  <c r="BL90" i="1"/>
  <c r="BB70" i="1"/>
  <c r="BL69" i="1"/>
  <c r="BE92" i="1"/>
  <c r="BE103" i="1" s="1"/>
  <c r="BE106" i="1" s="1"/>
  <c r="BO90" i="1"/>
  <c r="BC92" i="1"/>
  <c r="BM90" i="1"/>
  <c r="AJ92" i="1"/>
  <c r="AJ103" i="1" s="1"/>
  <c r="AT90" i="1"/>
  <c r="DJ12" i="1"/>
  <c r="DE12" i="1"/>
  <c r="BB71" i="1" l="1"/>
  <c r="DB102" i="1"/>
  <c r="DL99" i="1"/>
  <c r="DL102" i="1" s="1"/>
  <c r="CZ55" i="1"/>
  <c r="DJ54" i="1"/>
  <c r="DJ55" i="1" s="1"/>
  <c r="DL63" i="1"/>
  <c r="DL65" i="1" s="1"/>
  <c r="DL66" i="1" s="1"/>
  <c r="DB65" i="1"/>
  <c r="DB66" i="1" s="1"/>
  <c r="DM63" i="1"/>
  <c r="DM65" i="1" s="1"/>
  <c r="DM66" i="1" s="1"/>
  <c r="DC65" i="1"/>
  <c r="DC66" i="1" s="1"/>
  <c r="DL54" i="1"/>
  <c r="DL55" i="1" s="1"/>
  <c r="DB55" i="1"/>
  <c r="DM35" i="1"/>
  <c r="DM40" i="1" s="1"/>
  <c r="DM52" i="1" s="1"/>
  <c r="DC40" i="1"/>
  <c r="DC52" i="1" s="1"/>
  <c r="DM84" i="1"/>
  <c r="DM87" i="1" s="1"/>
  <c r="DC87" i="1"/>
  <c r="DC76" i="1"/>
  <c r="DM72" i="1"/>
  <c r="DM76" i="1" s="1"/>
  <c r="DB83" i="1"/>
  <c r="DL77" i="1"/>
  <c r="DL83" i="1" s="1"/>
  <c r="DL84" i="1"/>
  <c r="DL87" i="1" s="1"/>
  <c r="DB87" i="1"/>
  <c r="DC55" i="1"/>
  <c r="DM54" i="1"/>
  <c r="DM55" i="1" s="1"/>
  <c r="DL72" i="1"/>
  <c r="DL76" i="1" s="1"/>
  <c r="DB76" i="1"/>
  <c r="DC83" i="1"/>
  <c r="DM77" i="1"/>
  <c r="DM83" i="1" s="1"/>
  <c r="DA55" i="1"/>
  <c r="DK54" i="1"/>
  <c r="DK55" i="1" s="1"/>
  <c r="AR108" i="1"/>
  <c r="BB103" i="1"/>
  <c r="AS108" i="1"/>
  <c r="BC87" i="1"/>
  <c r="BC103" i="1" s="1"/>
  <c r="BC106" i="1" s="1"/>
  <c r="BM84" i="1"/>
  <c r="BL87" i="1"/>
  <c r="BV84" i="1"/>
  <c r="BM65" i="1"/>
  <c r="BM66" i="1" s="1"/>
  <c r="BW63" i="1"/>
  <c r="BL83" i="1"/>
  <c r="BV77" i="1"/>
  <c r="BM40" i="1"/>
  <c r="BM52" i="1" s="1"/>
  <c r="BW35" i="1"/>
  <c r="BL65" i="1"/>
  <c r="BL66" i="1" s="1"/>
  <c r="BV63" i="1"/>
  <c r="BM83" i="1"/>
  <c r="BW77" i="1"/>
  <c r="BL76" i="1"/>
  <c r="BV72" i="1"/>
  <c r="BM76" i="1"/>
  <c r="BW72" i="1"/>
  <c r="BV40" i="1"/>
  <c r="BV52" i="1" s="1"/>
  <c r="CF35" i="1"/>
  <c r="BL102" i="1"/>
  <c r="BV99" i="1"/>
  <c r="BM102" i="1"/>
  <c r="BW99" i="1"/>
  <c r="AJ108" i="1"/>
  <c r="AJ106" i="1"/>
  <c r="AT92" i="1"/>
  <c r="AT103" i="1" s="1"/>
  <c r="AT106" i="1" s="1"/>
  <c r="BD90" i="1"/>
  <c r="BM92" i="1"/>
  <c r="BW90" i="1"/>
  <c r="BO92" i="1"/>
  <c r="BO103" i="1" s="1"/>
  <c r="BO106" i="1" s="1"/>
  <c r="BY90" i="1"/>
  <c r="BL70" i="1"/>
  <c r="BV69" i="1"/>
  <c r="BL92" i="1"/>
  <c r="BL103" i="1" s="1"/>
  <c r="BL106" i="1" s="1"/>
  <c r="BV90" i="1"/>
  <c r="BD70" i="1"/>
  <c r="BD71" i="1" s="1"/>
  <c r="BN69" i="1"/>
  <c r="BE70" i="1"/>
  <c r="BE71" i="1" s="1"/>
  <c r="BE108" i="1" s="1"/>
  <c r="BO69" i="1"/>
  <c r="BC70" i="1"/>
  <c r="BC71" i="1" s="1"/>
  <c r="BM69" i="1"/>
  <c r="BL71" i="1" l="1"/>
  <c r="BB108" i="1"/>
  <c r="BB106" i="1"/>
  <c r="BC108" i="1"/>
  <c r="BV87" i="1"/>
  <c r="CF84" i="1"/>
  <c r="BM87" i="1"/>
  <c r="BM103" i="1" s="1"/>
  <c r="BM106" i="1" s="1"/>
  <c r="BW84" i="1"/>
  <c r="BW102" i="1"/>
  <c r="CG99" i="1"/>
  <c r="BV102" i="1"/>
  <c r="CF99" i="1"/>
  <c r="CF40" i="1"/>
  <c r="CF52" i="1" s="1"/>
  <c r="CP35" i="1"/>
  <c r="BW76" i="1"/>
  <c r="CG72" i="1"/>
  <c r="BV76" i="1"/>
  <c r="CF72" i="1"/>
  <c r="BW83" i="1"/>
  <c r="CG77" i="1"/>
  <c r="BV65" i="1"/>
  <c r="BV66" i="1" s="1"/>
  <c r="CF63" i="1"/>
  <c r="BW40" i="1"/>
  <c r="BW52" i="1" s="1"/>
  <c r="CG35" i="1"/>
  <c r="BV83" i="1"/>
  <c r="CF77" i="1"/>
  <c r="BW65" i="1"/>
  <c r="BW66" i="1" s="1"/>
  <c r="CG63" i="1"/>
  <c r="BM70" i="1"/>
  <c r="BM71" i="1" s="1"/>
  <c r="BW69" i="1"/>
  <c r="BO70" i="1"/>
  <c r="BO71" i="1" s="1"/>
  <c r="BO108" i="1" s="1"/>
  <c r="BY69" i="1"/>
  <c r="BN70" i="1"/>
  <c r="BN71" i="1" s="1"/>
  <c r="BX69" i="1"/>
  <c r="BV92" i="1"/>
  <c r="CF90" i="1"/>
  <c r="BV70" i="1"/>
  <c r="CF69" i="1"/>
  <c r="BY92" i="1"/>
  <c r="BY103" i="1" s="1"/>
  <c r="BY106" i="1" s="1"/>
  <c r="CI90" i="1"/>
  <c r="BW92" i="1"/>
  <c r="CG90" i="1"/>
  <c r="BD92" i="1"/>
  <c r="BD103" i="1" s="1"/>
  <c r="BD106" i="1" s="1"/>
  <c r="BN90" i="1"/>
  <c r="BL108" i="1"/>
  <c r="AT108" i="1"/>
  <c r="BM108" i="1" l="1"/>
  <c r="BV71" i="1"/>
  <c r="BV103" i="1"/>
  <c r="BV106" i="1" s="1"/>
  <c r="BW87" i="1"/>
  <c r="BW103" i="1" s="1"/>
  <c r="BW106" i="1" s="1"/>
  <c r="CG84" i="1"/>
  <c r="CF87" i="1"/>
  <c r="CP84" i="1"/>
  <c r="CG65" i="1"/>
  <c r="CG66" i="1" s="1"/>
  <c r="CQ63" i="1"/>
  <c r="CF83" i="1"/>
  <c r="CP77" i="1"/>
  <c r="CG40" i="1"/>
  <c r="CG52" i="1" s="1"/>
  <c r="CQ35" i="1"/>
  <c r="CF65" i="1"/>
  <c r="CF66" i="1" s="1"/>
  <c r="CP63" i="1"/>
  <c r="CG83" i="1"/>
  <c r="CQ77" i="1"/>
  <c r="CF76" i="1"/>
  <c r="CP72" i="1"/>
  <c r="CG76" i="1"/>
  <c r="CQ72" i="1"/>
  <c r="CP40" i="1"/>
  <c r="CP52" i="1" s="1"/>
  <c r="CZ35" i="1"/>
  <c r="CF102" i="1"/>
  <c r="CP99" i="1"/>
  <c r="CG102" i="1"/>
  <c r="CQ99" i="1"/>
  <c r="BN92" i="1"/>
  <c r="BN103" i="1" s="1"/>
  <c r="BN106" i="1" s="1"/>
  <c r="BX90" i="1"/>
  <c r="CG92" i="1"/>
  <c r="CQ90" i="1"/>
  <c r="CI92" i="1"/>
  <c r="CI103" i="1" s="1"/>
  <c r="CI106" i="1" s="1"/>
  <c r="CS90" i="1"/>
  <c r="CP69" i="1"/>
  <c r="CF70" i="1"/>
  <c r="CF92" i="1"/>
  <c r="CP90" i="1"/>
  <c r="BX70" i="1"/>
  <c r="BX71" i="1" s="1"/>
  <c r="CH69" i="1"/>
  <c r="BY70" i="1"/>
  <c r="BY71" i="1" s="1"/>
  <c r="BY108" i="1" s="1"/>
  <c r="CI69" i="1"/>
  <c r="BW70" i="1"/>
  <c r="BW71" i="1" s="1"/>
  <c r="CG69" i="1"/>
  <c r="BD108" i="1"/>
  <c r="BW108" i="1" l="1"/>
  <c r="BN108" i="1"/>
  <c r="CF103" i="1"/>
  <c r="CF106" i="1" s="1"/>
  <c r="BV108" i="1"/>
  <c r="CF71" i="1"/>
  <c r="CP87" i="1"/>
  <c r="CZ84" i="1"/>
  <c r="CG87" i="1"/>
  <c r="CG103" i="1" s="1"/>
  <c r="CG106" i="1" s="1"/>
  <c r="CQ84" i="1"/>
  <c r="CQ102" i="1"/>
  <c r="DA99" i="1"/>
  <c r="CP102" i="1"/>
  <c r="CZ99" i="1"/>
  <c r="CZ40" i="1"/>
  <c r="CZ52" i="1" s="1"/>
  <c r="DJ35" i="1"/>
  <c r="DJ40" i="1" s="1"/>
  <c r="DJ52" i="1" s="1"/>
  <c r="CQ76" i="1"/>
  <c r="DA72" i="1"/>
  <c r="CP76" i="1"/>
  <c r="CZ72" i="1"/>
  <c r="CQ83" i="1"/>
  <c r="DA77" i="1"/>
  <c r="CP65" i="1"/>
  <c r="CP66" i="1" s="1"/>
  <c r="CZ63" i="1"/>
  <c r="CQ40" i="1"/>
  <c r="CQ52" i="1" s="1"/>
  <c r="DA35" i="1"/>
  <c r="CP83" i="1"/>
  <c r="CZ77" i="1"/>
  <c r="CQ65" i="1"/>
  <c r="CQ66" i="1" s="1"/>
  <c r="DA63" i="1"/>
  <c r="CG70" i="1"/>
  <c r="CG71" i="1" s="1"/>
  <c r="CQ69" i="1"/>
  <c r="CS69" i="1"/>
  <c r="CI70" i="1"/>
  <c r="CI71" i="1" s="1"/>
  <c r="CI108" i="1" s="1"/>
  <c r="CH70" i="1"/>
  <c r="CH71" i="1" s="1"/>
  <c r="CR69" i="1"/>
  <c r="CP92" i="1"/>
  <c r="CZ90" i="1"/>
  <c r="CS92" i="1"/>
  <c r="CS103" i="1" s="1"/>
  <c r="CS106" i="1" s="1"/>
  <c r="DC90" i="1"/>
  <c r="CQ92" i="1"/>
  <c r="DA90" i="1"/>
  <c r="BX92" i="1"/>
  <c r="BX103" i="1" s="1"/>
  <c r="BX106" i="1" s="1"/>
  <c r="CH90" i="1"/>
  <c r="CP70" i="1"/>
  <c r="CZ69" i="1"/>
  <c r="CP103" i="1" l="1"/>
  <c r="CP106" i="1" s="1"/>
  <c r="CF108" i="1"/>
  <c r="CP71" i="1"/>
  <c r="CG108" i="1"/>
  <c r="CQ87" i="1"/>
  <c r="CQ103" i="1" s="1"/>
  <c r="CQ106" i="1" s="1"/>
  <c r="DA84" i="1"/>
  <c r="CZ87" i="1"/>
  <c r="DJ84" i="1"/>
  <c r="DJ87" i="1" s="1"/>
  <c r="DA65" i="1"/>
  <c r="DA66" i="1" s="1"/>
  <c r="DK63" i="1"/>
  <c r="DK65" i="1" s="1"/>
  <c r="DK66" i="1" s="1"/>
  <c r="CZ83" i="1"/>
  <c r="DJ77" i="1"/>
  <c r="DJ83" i="1" s="1"/>
  <c r="DA40" i="1"/>
  <c r="DA52" i="1" s="1"/>
  <c r="DK35" i="1"/>
  <c r="DK40" i="1" s="1"/>
  <c r="DK52" i="1" s="1"/>
  <c r="CZ65" i="1"/>
  <c r="CZ66" i="1" s="1"/>
  <c r="DJ63" i="1"/>
  <c r="DJ65" i="1" s="1"/>
  <c r="DJ66" i="1" s="1"/>
  <c r="DA83" i="1"/>
  <c r="DK77" i="1"/>
  <c r="DK83" i="1" s="1"/>
  <c r="CZ76" i="1"/>
  <c r="DJ72" i="1"/>
  <c r="DJ76" i="1" s="1"/>
  <c r="DA76" i="1"/>
  <c r="DK72" i="1"/>
  <c r="DK76" i="1" s="1"/>
  <c r="CZ102" i="1"/>
  <c r="DJ99" i="1"/>
  <c r="DJ102" i="1" s="1"/>
  <c r="DA102" i="1"/>
  <c r="DK99" i="1"/>
  <c r="DK102" i="1" s="1"/>
  <c r="BX108" i="1"/>
  <c r="CZ92" i="1"/>
  <c r="DJ90" i="1"/>
  <c r="DJ92" i="1" s="1"/>
  <c r="DJ103" i="1" s="1"/>
  <c r="CR70" i="1"/>
  <c r="CR71" i="1" s="1"/>
  <c r="DB69" i="1"/>
  <c r="CQ70" i="1"/>
  <c r="CQ71" i="1" s="1"/>
  <c r="DA69" i="1"/>
  <c r="CZ70" i="1"/>
  <c r="DJ69" i="1"/>
  <c r="DJ70" i="1" s="1"/>
  <c r="CH92" i="1"/>
  <c r="CH103" i="1" s="1"/>
  <c r="CH106" i="1" s="1"/>
  <c r="CR90" i="1"/>
  <c r="DA92" i="1"/>
  <c r="DK90" i="1"/>
  <c r="DK92" i="1" s="1"/>
  <c r="DC92" i="1"/>
  <c r="DC103" i="1" s="1"/>
  <c r="DC106" i="1" s="1"/>
  <c r="DM90" i="1"/>
  <c r="DM92" i="1" s="1"/>
  <c r="DM103" i="1" s="1"/>
  <c r="CS70" i="1"/>
  <c r="CS71" i="1" s="1"/>
  <c r="CS108" i="1" s="1"/>
  <c r="DC69" i="1"/>
  <c r="CZ71" i="1" l="1"/>
  <c r="DJ71" i="1"/>
  <c r="DJ108" i="1" s="1"/>
  <c r="CP108" i="1"/>
  <c r="CZ103" i="1"/>
  <c r="CZ106" i="1" s="1"/>
  <c r="DM106" i="1"/>
  <c r="DJ106" i="1"/>
  <c r="CQ108" i="1"/>
  <c r="DA87" i="1"/>
  <c r="DA103" i="1" s="1"/>
  <c r="DA106" i="1" s="1"/>
  <c r="DK84" i="1"/>
  <c r="DK87" i="1" s="1"/>
  <c r="DK103" i="1" s="1"/>
  <c r="DC70" i="1"/>
  <c r="DC71" i="1" s="1"/>
  <c r="DC108" i="1" s="1"/>
  <c r="DM69" i="1"/>
  <c r="DM70" i="1" s="1"/>
  <c r="DM71" i="1" s="1"/>
  <c r="DM108" i="1" s="1"/>
  <c r="CR92" i="1"/>
  <c r="CR103" i="1" s="1"/>
  <c r="CR106" i="1" s="1"/>
  <c r="DB90" i="1"/>
  <c r="DK69" i="1"/>
  <c r="DK70" i="1" s="1"/>
  <c r="DK71" i="1" s="1"/>
  <c r="DA70" i="1"/>
  <c r="DA71" i="1" s="1"/>
  <c r="DB70" i="1"/>
  <c r="DB71" i="1" s="1"/>
  <c r="DL69" i="1"/>
  <c r="DL70" i="1" s="1"/>
  <c r="DL71" i="1" s="1"/>
  <c r="CH108" i="1"/>
  <c r="CZ108" i="1" l="1"/>
  <c r="DK106" i="1"/>
  <c r="DK108" i="1"/>
  <c r="DA108" i="1"/>
  <c r="DB92" i="1"/>
  <c r="DB103" i="1" s="1"/>
  <c r="DB106" i="1" s="1"/>
  <c r="DL90" i="1"/>
  <c r="DL92" i="1" s="1"/>
  <c r="DL103" i="1" s="1"/>
  <c r="CR108" i="1"/>
  <c r="DL106" i="1" l="1"/>
  <c r="DL108" i="1"/>
  <c r="DB108" i="1"/>
</calcChain>
</file>

<file path=xl/comments1.xml><?xml version="1.0" encoding="utf-8"?>
<comments xmlns="http://schemas.openxmlformats.org/spreadsheetml/2006/main">
  <authors>
    <author>Autor</author>
  </authors>
  <commentList>
    <comment ref="B35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TRANSP. MARITIMO Y GTOS FLET CHA BN</t>
        </r>
      </text>
    </comment>
    <comment ref="B36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GTO. FLET TIME CHA BE</t>
        </r>
      </text>
    </comment>
    <comment ref="B38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SERV. PORT VZLA Y EXT.</t>
        </r>
      </text>
    </comment>
    <comment ref="B54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Peaje de barra</t>
        </r>
      </text>
    </comment>
    <comment ref="B63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Recobros</t>
        </r>
      </text>
    </comment>
    <comment ref="B84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Materiales</t>
        </r>
      </text>
    </comment>
    <comment ref="B90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Serv.  Y Contratos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I2" authorId="0">
      <text>
        <r>
          <rPr>
            <b/>
            <sz val="8"/>
            <color indexed="81"/>
            <rFont val="Tahoma"/>
            <family val="2"/>
          </rPr>
          <t>Otros Gastos Operacionales</t>
        </r>
      </text>
    </comment>
    <comment ref="J2" authorId="0">
      <text>
        <r>
          <rPr>
            <b/>
            <sz val="8"/>
            <color indexed="81"/>
            <rFont val="Tahoma"/>
            <family val="2"/>
          </rPr>
          <t>Sin Recobros ni L, B y M.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Clase de Costo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Descripición de la Clase de Costo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Elemento de Costo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Clasificación Reporte del Presupuesto Consolidado. Conocido com informe Sandra Ortigoza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Descripición Folleto Vino Tinto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No son Otros Gastos Operacionales</t>
        </r>
      </text>
    </comment>
  </commentList>
</comments>
</file>

<file path=xl/sharedStrings.xml><?xml version="1.0" encoding="utf-8"?>
<sst xmlns="http://schemas.openxmlformats.org/spreadsheetml/2006/main" count="612" uniqueCount="268">
  <si>
    <t xml:space="preserve">REAL </t>
  </si>
  <si>
    <t>COSTO POR FUNCIÓN</t>
  </si>
  <si>
    <t>PDVSA PETRÓLEO</t>
  </si>
  <si>
    <t xml:space="preserve"> ALQUILER DE FILIALES</t>
  </si>
  <si>
    <t xml:space="preserve"> ALQUILER DE TERCEROS</t>
  </si>
  <si>
    <t xml:space="preserve"> GASTOS PORTUARIOS  DE TERCEROS</t>
  </si>
  <si>
    <t xml:space="preserve"> FLOTA TERCEROS</t>
  </si>
  <si>
    <t xml:space="preserve"> DE TERCEROS</t>
  </si>
  <si>
    <t xml:space="preserve"> OTROS GASTOS OPERACIONALES</t>
  </si>
  <si>
    <t xml:space="preserve"> LABOR DIRECTA NOM MENOR/DIARIA</t>
  </si>
  <si>
    <t xml:space="preserve"> LABOR DIRECTA NOM MAY./EJECUTIVA</t>
  </si>
  <si>
    <t xml:space="preserve"> LABOR INDIRECTA NOM MENOR/DIARIA</t>
  </si>
  <si>
    <t xml:space="preserve"> LABOR INDIRECTA NOM MAY./EJECUTIVA</t>
  </si>
  <si>
    <t xml:space="preserve"> BIENESTAR/BENEFICIOS ASOC, NOMINA</t>
  </si>
  <si>
    <t xml:space="preserve"> BIENESTAR/BENEFICIOS OTROS</t>
  </si>
  <si>
    <t xml:space="preserve"> COMPONENTE INTERNO</t>
  </si>
  <si>
    <t>CONVENIOS/MINISTERIO DE ENERGIA Y MINAS</t>
  </si>
  <si>
    <t>CUENTA SUSPENSO / RECHAZOS GASTOS</t>
  </si>
  <si>
    <t>DIFERENCIAS M</t>
  </si>
  <si>
    <t>GTOS. Y COMISIONES</t>
  </si>
  <si>
    <t>PEAJE DE BARRA</t>
  </si>
  <si>
    <t>RECOBROS TERCEROS</t>
  </si>
  <si>
    <t>RECUPERACION INTERFILIALES</t>
  </si>
  <si>
    <t>RECOBROS FILIALES</t>
  </si>
  <si>
    <t>TOTAL OTROS</t>
  </si>
  <si>
    <t>Diferencia por Actividad</t>
  </si>
  <si>
    <t>Diferencia por Elemento</t>
  </si>
  <si>
    <t>REAL SAP
Bs. EQUIVALENTES</t>
  </si>
  <si>
    <t>BOLÍVARES PUROS</t>
  </si>
  <si>
    <t>DIVISAS PURAS</t>
  </si>
  <si>
    <t>DESCRIPCIÓN</t>
  </si>
  <si>
    <t>TASAS</t>
  </si>
  <si>
    <t>PROMEDIO (VES/USD)</t>
  </si>
  <si>
    <t>PARADA PLANTA</t>
  </si>
  <si>
    <t>DEPRECIACIÓN</t>
  </si>
  <si>
    <t>MES:</t>
  </si>
  <si>
    <t>AÑO:</t>
  </si>
  <si>
    <t>Año</t>
  </si>
  <si>
    <t>Clase de coste</t>
  </si>
  <si>
    <t>A período</t>
  </si>
  <si>
    <t>Valor/mon.inf.</t>
  </si>
  <si>
    <t>Valor/Mon.tr.</t>
  </si>
  <si>
    <t>Moneda transacción</t>
  </si>
  <si>
    <t>73105220</t>
  </si>
  <si>
    <t>73129002</t>
  </si>
  <si>
    <t>77925001</t>
  </si>
  <si>
    <t>77970002</t>
  </si>
  <si>
    <t>73149001</t>
  </si>
  <si>
    <t>73123002</t>
  </si>
  <si>
    <t>73129001</t>
  </si>
  <si>
    <t>77102001</t>
  </si>
  <si>
    <t>77102002</t>
  </si>
  <si>
    <t>77102004</t>
  </si>
  <si>
    <t>74110102</t>
  </si>
  <si>
    <t>73105001</t>
  </si>
  <si>
    <t>73105210</t>
  </si>
  <si>
    <t>73131002</t>
  </si>
  <si>
    <t>73129100</t>
  </si>
  <si>
    <t>73132200</t>
  </si>
  <si>
    <t>73149002</t>
  </si>
  <si>
    <t>77102005</t>
  </si>
  <si>
    <t>77970001</t>
  </si>
  <si>
    <t>77970003</t>
  </si>
  <si>
    <t>71102001</t>
  </si>
  <si>
    <t>71103001</t>
  </si>
  <si>
    <t>71202001</t>
  </si>
  <si>
    <t>71203001</t>
  </si>
  <si>
    <t>72101100</t>
  </si>
  <si>
    <t>72101200</t>
  </si>
  <si>
    <t>72101300</t>
  </si>
  <si>
    <t>72101400</t>
  </si>
  <si>
    <t>72101500</t>
  </si>
  <si>
    <t>72110005</t>
  </si>
  <si>
    <t>72120100</t>
  </si>
  <si>
    <t>72198001</t>
  </si>
  <si>
    <t>72203200</t>
  </si>
  <si>
    <t>72130001</t>
  </si>
  <si>
    <t>77101001</t>
  </si>
  <si>
    <t>77101004</t>
  </si>
  <si>
    <t>71104001</t>
  </si>
  <si>
    <t>71190104</t>
  </si>
  <si>
    <t>71204001</t>
  </si>
  <si>
    <t>71290104</t>
  </si>
  <si>
    <t>72199001</t>
  </si>
  <si>
    <t>73123001</t>
  </si>
  <si>
    <t>73127002</t>
  </si>
  <si>
    <t>73399901</t>
  </si>
  <si>
    <t>77101003</t>
  </si>
  <si>
    <t>73117001</t>
  </si>
  <si>
    <t>73141002</t>
  </si>
  <si>
    <t>74110201</t>
  </si>
  <si>
    <t>74110105</t>
  </si>
  <si>
    <t>77101002</t>
  </si>
  <si>
    <t>72110002</t>
  </si>
  <si>
    <t>71101001</t>
  </si>
  <si>
    <t>71201001</t>
  </si>
  <si>
    <t>72125100</t>
  </si>
  <si>
    <t>72130900</t>
  </si>
  <si>
    <t>73127001</t>
  </si>
  <si>
    <t>73141001</t>
  </si>
  <si>
    <t>73145114</t>
  </si>
  <si>
    <t>77101005</t>
  </si>
  <si>
    <t>78310001</t>
  </si>
  <si>
    <t>Clasf. SIFO</t>
  </si>
  <si>
    <t>C.E.</t>
  </si>
  <si>
    <t>Bs.S Eq</t>
  </si>
  <si>
    <t>Bs.S Puros</t>
  </si>
  <si>
    <t>OGO</t>
  </si>
  <si>
    <t>No OGO</t>
  </si>
  <si>
    <t>ClaCo Recobros</t>
  </si>
  <si>
    <t>SR - LBM</t>
  </si>
  <si>
    <t>Paridad</t>
  </si>
  <si>
    <t>Tasa</t>
  </si>
  <si>
    <t>USD/GBP</t>
  </si>
  <si>
    <t>USD/EUR</t>
  </si>
  <si>
    <t>VES/USD</t>
  </si>
  <si>
    <t>PROMEDIO</t>
  </si>
  <si>
    <t>Mes</t>
  </si>
  <si>
    <t>Modo:</t>
  </si>
  <si>
    <t>Modo</t>
  </si>
  <si>
    <t>Puntual</t>
  </si>
  <si>
    <t>Acumulado</t>
  </si>
  <si>
    <t>DESCRIPCION</t>
  </si>
  <si>
    <t>Bs Puros</t>
  </si>
  <si>
    <t>Divisas Puras</t>
  </si>
  <si>
    <t>Divisas Equivalentes</t>
  </si>
  <si>
    <t>Real SAP Bs. Equivalentes</t>
  </si>
  <si>
    <t>LABOR</t>
  </si>
  <si>
    <t>BIENESTAR Y BENEFICIOS</t>
  </si>
  <si>
    <t>MATERIALES</t>
  </si>
  <si>
    <t>CONTRATOS</t>
  </si>
  <si>
    <t>OTROS</t>
  </si>
  <si>
    <t>PROPIOS</t>
  </si>
  <si>
    <t>COMPRADOS</t>
  </si>
  <si>
    <t>MATERIALES DE PROCESO</t>
  </si>
  <si>
    <t>ELECTRICIDAD</t>
  </si>
  <si>
    <t>AGUA</t>
  </si>
  <si>
    <t>PARADA DE PLANTA</t>
  </si>
  <si>
    <t>OTROS GERENCIA TECNICA</t>
  </si>
  <si>
    <t>INTEVEP</t>
  </si>
  <si>
    <t>DEPRECIACION OTROS ACTIVOS</t>
  </si>
  <si>
    <t>OTROS GASTOS</t>
  </si>
  <si>
    <t>TERMINALES DE EMBARQUE</t>
  </si>
  <si>
    <t>COMPUTACION</t>
  </si>
  <si>
    <t>CONSUMO EN OPERACIONES</t>
  </si>
  <si>
    <t>DEPRECIACION DE PLANTAS</t>
  </si>
  <si>
    <t>LLENADEROS DE CAMIONES</t>
  </si>
  <si>
    <t>ASISTENCIA TECNICA</t>
  </si>
  <si>
    <t>DEBITO/DEPREC, INTERFUNCIONAL</t>
  </si>
  <si>
    <t>COMBUSTIBLE</t>
  </si>
  <si>
    <t>INGRESOS NO OPERACIONALES</t>
  </si>
  <si>
    <t>OTROS GASTOS OPERACIONALES</t>
  </si>
  <si>
    <t>OPERACIONES</t>
  </si>
  <si>
    <t>MANTENIMIENTO</t>
  </si>
  <si>
    <t>APOYO Y GESTION</t>
  </si>
  <si>
    <t>LABOR DIRECTA NOM MENOR/DIARIA</t>
  </si>
  <si>
    <t>LABOR DIRECTA NOM MAY./EJECUTIVA</t>
  </si>
  <si>
    <t>LABOR INDIRECTA NOM MENOR/DIARIA</t>
  </si>
  <si>
    <t>LABOR INDIRECTA NOM MAY./EJECUTIVA</t>
  </si>
  <si>
    <t>BIENESTAR/BENEFICIOS ASOC, NOMINA</t>
  </si>
  <si>
    <t>BIENESTAR/BENEFICIOS OTROS</t>
  </si>
  <si>
    <t>COMPONENTE INTERNO</t>
  </si>
  <si>
    <t>MATERIALES IMPORTADOS</t>
  </si>
  <si>
    <t>ORIG IMPORT INDIRECTA</t>
  </si>
  <si>
    <t>COMPONENTE EXTERNO</t>
  </si>
  <si>
    <t>FLETES PAGOS</t>
  </si>
  <si>
    <t>FLETES RECOBROS</t>
  </si>
  <si>
    <t>VOLUMEN CRUDO E INSUMO PROCESADO MBLS</t>
  </si>
  <si>
    <t>COSTO OPERACIÓN VEA-ROCE</t>
  </si>
  <si>
    <t>TOTAL PROCESO</t>
  </si>
  <si>
    <t>TOTAL COMBUSTIBLE</t>
  </si>
  <si>
    <t>TOTAL SERVICIOS INDUSTRIALES</t>
  </si>
  <si>
    <t>SUB-TOTAL OPERACION</t>
  </si>
  <si>
    <t>TOTAL MTTO. ORD. Y EXTRAORD.</t>
  </si>
  <si>
    <t>SUB-TOTAL MANTENIMIENTO DE PLANTAS</t>
  </si>
  <si>
    <t>TOTAL OPERACIONES MTTO, Y DEPRECIACION</t>
  </si>
  <si>
    <t>TOTAL GERENCIA TECNICA</t>
  </si>
  <si>
    <t>TOTAL PI/MAT/PCP</t>
  </si>
  <si>
    <t>TOTAL CONTROL DE PROCESOS</t>
  </si>
  <si>
    <t>TOTAL ASISTENCIA TECNICA</t>
  </si>
  <si>
    <t>SUB-TOTAL APOYO OPERACIONAL</t>
  </si>
  <si>
    <t>TOTAL ADMINISTRACION</t>
  </si>
  <si>
    <t>TOTAL INFORMATICA</t>
  </si>
  <si>
    <t>TOTAL MANTENIMIENTO GENERAL</t>
  </si>
  <si>
    <t>TOTAL COSTOS GENERALES</t>
  </si>
  <si>
    <t>TOTAL COSTOS Y GASTOS</t>
  </si>
  <si>
    <t>TOTAL DR/CR POR SERVICIOS PRESTADOS</t>
  </si>
  <si>
    <t>TOTAL COSTOS Y GASTOS DE REFINACION</t>
  </si>
  <si>
    <t>TOTAL AJUSTES</t>
  </si>
  <si>
    <t>COSTO NETO DE REFINACION (SIFO-1)</t>
  </si>
  <si>
    <t>COSTO NETO POR ACTIVIDAD</t>
  </si>
  <si>
    <t>TOTAL LABOR</t>
  </si>
  <si>
    <t>TOTAL MATERIALES</t>
  </si>
  <si>
    <t>TOTAL SERVICIOS Y CONTRATOS</t>
  </si>
  <si>
    <t>COSTO NETO POR ELEMENTO</t>
  </si>
  <si>
    <t/>
  </si>
  <si>
    <t>DEPRECIACION DE PLANTAS Y OTROS ACTIVOS</t>
  </si>
  <si>
    <t>NOTA: ALIMENTAR EL FORMATO CON CADA ELEMENTO DE COSTO</t>
  </si>
  <si>
    <t>Costos Primarios</t>
  </si>
  <si>
    <t>Costos Secundarios</t>
  </si>
  <si>
    <t>Costos Totales</t>
  </si>
  <si>
    <t>Clase de costo Primarios</t>
  </si>
  <si>
    <t>Clase de costo Secundarios</t>
  </si>
  <si>
    <t>Bs.S PUROS</t>
  </si>
  <si>
    <t>$ PUROS</t>
  </si>
  <si>
    <t xml:space="preserve"> $ Equivalentes</t>
  </si>
  <si>
    <t>TOTAL</t>
  </si>
  <si>
    <t>Elemento de costo</t>
  </si>
  <si>
    <t>BENEFICIO Y BIENESTAR</t>
  </si>
  <si>
    <t>SERVICIOS Y CONTRATOS</t>
  </si>
  <si>
    <t>S_ALR_87013611</t>
  </si>
  <si>
    <t>ClaCo</t>
  </si>
  <si>
    <t xml:space="preserve"> </t>
  </si>
  <si>
    <t>$ Eq</t>
  </si>
  <si>
    <t>Valor/Mon.Obj.</t>
  </si>
  <si>
    <t>DescripcionClaCo</t>
  </si>
  <si>
    <t>ElementoDeCosto</t>
  </si>
  <si>
    <t>DescripcionFC</t>
  </si>
  <si>
    <t>$ Puros</t>
  </si>
  <si>
    <t>EC</t>
  </si>
  <si>
    <t>FolletoPpto</t>
  </si>
  <si>
    <t>ClasificacionPptoCon</t>
  </si>
  <si>
    <t>Nota</t>
  </si>
  <si>
    <t>GASTOS PORTUARIOS DE TERCEROS</t>
  </si>
  <si>
    <t>ALQUILER DE TERCEROS</t>
  </si>
  <si>
    <t>ALQUILER DE FILIALES</t>
  </si>
  <si>
    <t>FLOTA TERCEROS</t>
  </si>
  <si>
    <t>DE TERCEROS</t>
  </si>
  <si>
    <t>DIQUE</t>
  </si>
  <si>
    <t>REPARACIÓN Y RENOVACIONES</t>
  </si>
  <si>
    <t>ABASTECIMIENTO</t>
  </si>
  <si>
    <t>SEGUROS</t>
  </si>
  <si>
    <t>GASTOS FUERA DE SERVICIOS</t>
  </si>
  <si>
    <t>ADMINISTRACIÓN</t>
  </si>
  <si>
    <t>CARGOS /CREDITOS INTERFUNCIONALES</t>
  </si>
  <si>
    <t>SUBTOTAL OPERACION GASTOS FIJOS</t>
  </si>
  <si>
    <t>SERVICIOS PORTUARIOS A FILIALES</t>
  </si>
  <si>
    <t>SERVICIOS PORTUARIOS TERCEROS</t>
  </si>
  <si>
    <t>SUBTOTAL OPERACION GASTOS VARIABLES</t>
  </si>
  <si>
    <t>SUBTOTAL OPER, GTOS, FIJOS Y VARIABLES</t>
  </si>
  <si>
    <t>DEPRECIACIÓN DE TANQUEROS</t>
  </si>
  <si>
    <t>TOTAL COSTO OPER, TANQUEROS PROPIOS</t>
  </si>
  <si>
    <t>GASTOS PORTUARIOS DE FILIALES</t>
  </si>
  <si>
    <t>SUBTOTAL FLETAMENTO POR TIEMPO</t>
  </si>
  <si>
    <t>SUBTOTAL FLETAMENTO POR VIAJE</t>
  </si>
  <si>
    <t>GASTOS PORTUARIOS TERCEROS</t>
  </si>
  <si>
    <t>SUBTOTAL FLETAM, POR TONELAJE O VOLUMEN</t>
  </si>
  <si>
    <t>ALQUILER</t>
  </si>
  <si>
    <t>GASTOS DE OPERACION Y MANTEMIENTO</t>
  </si>
  <si>
    <t>SUBTOTAL FLETAMENTO POR CASCO DESNUDO</t>
  </si>
  <si>
    <t>SUBTOTAL COSTO DE OPER TANQUEROS ALQUIL</t>
  </si>
  <si>
    <t>FLOTA COMPAÑIA</t>
  </si>
  <si>
    <t>SUB-TOTAL PEAJE</t>
  </si>
  <si>
    <t>OPERACIÓN</t>
  </si>
  <si>
    <t>CARGOS Y CREDITOS INTERFUNCIONALES</t>
  </si>
  <si>
    <t>DEPRECIACION</t>
  </si>
  <si>
    <t>SUB-TOTAL COSTOS DE TERMINALES</t>
  </si>
  <si>
    <t>DE FILIALES</t>
  </si>
  <si>
    <t>PEAJE</t>
  </si>
  <si>
    <t>SUB-TOTAL RECOBROS</t>
  </si>
  <si>
    <t>TOTAL COSTOS DE SERVICIOS PORTUARIOS</t>
  </si>
  <si>
    <t>CONSUMIDO EN OPERACIONES</t>
  </si>
  <si>
    <t>SUB-TOTAL AJUSTES</t>
  </si>
  <si>
    <t>TOTAL COSTO NETO MARINA (SIFO-1)</t>
  </si>
  <si>
    <t>ORDENES DIVERSAS OPERACIONES</t>
  </si>
  <si>
    <t>REMOLCADORES Y LANCHAS</t>
  </si>
  <si>
    <t>ClasfSIFO</t>
  </si>
  <si>
    <t>AcronimoEC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</si>
</sst>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 * #,##0.0000_ ;_ * \-#,##0.0000_ ;_ * &quot;-&quot;??_ ;_ @_ "/>
    <numFmt numFmtId="165" formatCode="_(* #,##0.00_);_(* \(#,##0.00\);_(* &quot;-&quot;??_);_(@_)"/>
    <numFmt numFmtId="166" formatCode="_(* #,##0_);_(* \(#,##0\);_(* &quot;-&quot;??_);_(@_)"/>
  </numFmts>
  <fonts count="3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u/>
      <sz val="8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theme="0"/>
      <name val="Times New Roman"/>
      <family val="1"/>
    </font>
    <font>
      <sz val="8"/>
      <color theme="0" tint="-0.1499984740745262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 tint="-0.499984740745262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b/>
      <sz val="8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1" borderId="0" applyNumberFormat="0" applyBorder="0" applyAlignment="0" applyProtection="0"/>
    <xf numFmtId="0" fontId="27" fillId="22" borderId="13" applyNumberFormat="0" applyAlignment="0" applyProtection="0"/>
    <xf numFmtId="0" fontId="28" fillId="23" borderId="14" applyNumberFormat="0" applyAlignment="0" applyProtection="0"/>
    <xf numFmtId="0" fontId="29" fillId="23" borderId="13" applyNumberFormat="0" applyAlignment="0" applyProtection="0"/>
    <xf numFmtId="0" fontId="30" fillId="0" borderId="15" applyNumberFormat="0" applyFill="0" applyAlignment="0" applyProtection="0"/>
    <xf numFmtId="0" fontId="31" fillId="24" borderId="16" applyNumberFormat="0" applyAlignment="0" applyProtection="0"/>
    <xf numFmtId="0" fontId="32" fillId="0" borderId="0" applyNumberFormat="0" applyFill="0" applyBorder="0" applyAlignment="0" applyProtection="0"/>
    <xf numFmtId="0" fontId="19" fillId="25" borderId="17" applyNumberFormat="0" applyFont="0" applyAlignment="0" applyProtection="0"/>
    <xf numFmtId="0" fontId="33" fillId="0" borderId="0" applyNumberFormat="0" applyFill="0" applyBorder="0" applyAlignment="0" applyProtection="0"/>
    <xf numFmtId="0" fontId="34" fillId="0" borderId="18" applyNumberFormat="0" applyFill="0" applyAlignment="0" applyProtection="0"/>
    <xf numFmtId="0" fontId="35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35" fillId="41" borderId="0" applyNumberFormat="0" applyBorder="0" applyAlignment="0" applyProtection="0"/>
    <xf numFmtId="0" fontId="35" fillId="42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19" fillId="47" borderId="0" applyNumberFormat="0" applyBorder="0" applyAlignment="0" applyProtection="0"/>
    <xf numFmtId="0" fontId="19" fillId="48" borderId="0" applyNumberFormat="0" applyBorder="0" applyAlignment="0" applyProtection="0"/>
    <xf numFmtId="0" fontId="35" fillId="49" borderId="0" applyNumberFormat="0" applyBorder="0" applyAlignment="0" applyProtection="0"/>
    <xf numFmtId="0" fontId="36" fillId="0" borderId="0"/>
    <xf numFmtId="43" fontId="19" fillId="0" borderId="0" applyFont="0" applyFill="0" applyBorder="0" applyAlignment="0" applyProtection="0"/>
    <xf numFmtId="0" fontId="38" fillId="0" borderId="0"/>
  </cellStyleXfs>
  <cellXfs count="10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3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4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2" fillId="4" borderId="5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 indent="1"/>
    </xf>
    <xf numFmtId="0" fontId="2" fillId="9" borderId="5" xfId="0" applyFont="1" applyFill="1" applyBorder="1" applyAlignment="1">
      <alignment horizontal="left" vertical="center"/>
    </xf>
    <xf numFmtId="0" fontId="1" fillId="10" borderId="0" xfId="0" applyFont="1" applyFill="1" applyAlignment="1">
      <alignment horizontal="left" vertical="center" indent="1"/>
    </xf>
    <xf numFmtId="0" fontId="1" fillId="11" borderId="0" xfId="0" applyFont="1" applyFill="1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2" fillId="8" borderId="5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left" vertical="center"/>
    </xf>
    <xf numFmtId="0" fontId="7" fillId="12" borderId="0" xfId="0" applyFont="1" applyFill="1" applyAlignment="1">
      <alignment horizontal="center" vertical="center"/>
    </xf>
    <xf numFmtId="43" fontId="7" fillId="12" borderId="0" xfId="0" applyNumberFormat="1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43" fontId="7" fillId="3" borderId="0" xfId="0" applyNumberFormat="1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2" fillId="4" borderId="5" xfId="0" applyNumberFormat="1" applyFont="1" applyFill="1" applyBorder="1" applyAlignment="1">
      <alignment horizontal="center" vertical="center"/>
    </xf>
    <xf numFmtId="165" fontId="2" fillId="5" borderId="5" xfId="0" applyNumberFormat="1" applyFont="1" applyFill="1" applyBorder="1" applyAlignment="1">
      <alignment horizontal="center" vertical="center"/>
    </xf>
    <xf numFmtId="165" fontId="2" fillId="9" borderId="5" xfId="0" applyNumberFormat="1" applyFont="1" applyFill="1" applyBorder="1" applyAlignment="1">
      <alignment horizontal="center" vertical="center"/>
    </xf>
    <xf numFmtId="165" fontId="2" fillId="8" borderId="5" xfId="0" applyNumberFormat="1" applyFont="1" applyFill="1" applyBorder="1" applyAlignment="1">
      <alignment horizontal="center" vertical="center"/>
    </xf>
    <xf numFmtId="165" fontId="2" fillId="7" borderId="5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Continuous" vertical="center"/>
    </xf>
    <xf numFmtId="0" fontId="10" fillId="3" borderId="3" xfId="0" applyFont="1" applyFill="1" applyBorder="1" applyAlignment="1">
      <alignment horizontal="centerContinuous" vertical="center"/>
    </xf>
    <xf numFmtId="0" fontId="10" fillId="3" borderId="4" xfId="0" applyFont="1" applyFill="1" applyBorder="1" applyAlignment="1">
      <alignment horizontal="centerContinuous" vertical="center"/>
    </xf>
    <xf numFmtId="0" fontId="10" fillId="13" borderId="2" xfId="0" applyFont="1" applyFill="1" applyBorder="1" applyAlignment="1">
      <alignment horizontal="centerContinuous" vertical="center"/>
    </xf>
    <xf numFmtId="0" fontId="10" fillId="13" borderId="3" xfId="0" applyFont="1" applyFill="1" applyBorder="1" applyAlignment="1">
      <alignment horizontal="centerContinuous" vertical="center"/>
    </xf>
    <xf numFmtId="0" fontId="10" fillId="13" borderId="4" xfId="0" applyFont="1" applyFill="1" applyBorder="1" applyAlignment="1">
      <alignment horizontal="centerContinuous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64" fontId="12" fillId="10" borderId="1" xfId="0" applyNumberFormat="1" applyFont="1" applyFill="1" applyBorder="1" applyAlignment="1">
      <alignment horizontal="right" vertical="center"/>
    </xf>
    <xf numFmtId="43" fontId="12" fillId="10" borderId="1" xfId="0" applyNumberFormat="1" applyFont="1" applyFill="1" applyBorder="1" applyAlignment="1">
      <alignment horizontal="right" vertical="center"/>
    </xf>
    <xf numFmtId="0" fontId="13" fillId="10" borderId="1" xfId="0" applyFont="1" applyFill="1" applyBorder="1" applyAlignment="1">
      <alignment horizontal="left" vertical="center" indent="1"/>
    </xf>
    <xf numFmtId="0" fontId="13" fillId="0" borderId="1" xfId="0" applyFont="1" applyBorder="1" applyAlignment="1">
      <alignment horizontal="right" vertical="center"/>
    </xf>
    <xf numFmtId="14" fontId="16" fillId="0" borderId="2" xfId="0" applyNumberFormat="1" applyFont="1" applyBorder="1" applyAlignment="1">
      <alignment horizontal="centerContinuous" vertical="center"/>
    </xf>
    <xf numFmtId="0" fontId="16" fillId="0" borderId="3" xfId="0" applyFont="1" applyBorder="1" applyAlignment="1">
      <alignment horizontal="centerContinuous" vertical="center"/>
    </xf>
    <xf numFmtId="0" fontId="16" fillId="0" borderId="4" xfId="0" applyFont="1" applyBorder="1" applyAlignment="1">
      <alignment horizontal="centerContinuous" vertical="center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165" fontId="12" fillId="0" borderId="0" xfId="0" applyNumberFormat="1" applyFont="1" applyAlignment="1">
      <alignment horizontal="center" vertical="center"/>
    </xf>
    <xf numFmtId="0" fontId="13" fillId="15" borderId="2" xfId="0" applyFont="1" applyFill="1" applyBorder="1" applyAlignment="1">
      <alignment horizontal="left" vertical="center" indent="1"/>
    </xf>
    <xf numFmtId="0" fontId="13" fillId="2" borderId="1" xfId="0" applyFont="1" applyFill="1" applyBorder="1" applyAlignment="1">
      <alignment horizontal="left" vertical="center" indent="1"/>
    </xf>
    <xf numFmtId="0" fontId="13" fillId="2" borderId="1" xfId="0" applyFont="1" applyFill="1" applyBorder="1" applyAlignment="1">
      <alignment horizontal="right" vertical="center"/>
    </xf>
    <xf numFmtId="165" fontId="13" fillId="15" borderId="3" xfId="0" applyNumberFormat="1" applyFont="1" applyFill="1" applyBorder="1" applyAlignment="1">
      <alignment horizontal="center" vertical="center"/>
    </xf>
    <xf numFmtId="165" fontId="13" fillId="15" borderId="4" xfId="0" applyNumberFormat="1" applyFont="1" applyFill="1" applyBorder="1" applyAlignment="1">
      <alignment horizontal="center" vertical="center"/>
    </xf>
    <xf numFmtId="0" fontId="13" fillId="16" borderId="2" xfId="0" applyFont="1" applyFill="1" applyBorder="1" applyAlignment="1">
      <alignment horizontal="left" vertical="center" indent="1"/>
    </xf>
    <xf numFmtId="165" fontId="13" fillId="16" borderId="3" xfId="0" applyNumberFormat="1" applyFont="1" applyFill="1" applyBorder="1" applyAlignment="1">
      <alignment horizontal="center" vertical="center"/>
    </xf>
    <xf numFmtId="165" fontId="13" fillId="16" borderId="4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 indent="1"/>
    </xf>
    <xf numFmtId="165" fontId="13" fillId="0" borderId="3" xfId="0" applyNumberFormat="1" applyFont="1" applyFill="1" applyBorder="1" applyAlignment="1">
      <alignment horizontal="center" vertical="center"/>
    </xf>
    <xf numFmtId="165" fontId="13" fillId="0" borderId="4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165" fontId="13" fillId="2" borderId="0" xfId="0" applyNumberFormat="1" applyFont="1" applyFill="1" applyAlignment="1">
      <alignment horizontal="center" vertical="center"/>
    </xf>
    <xf numFmtId="0" fontId="13" fillId="14" borderId="2" xfId="0" applyFont="1" applyFill="1" applyBorder="1" applyAlignment="1">
      <alignment horizontal="left" vertical="center" indent="1"/>
    </xf>
    <xf numFmtId="165" fontId="13" fillId="14" borderId="3" xfId="0" applyNumberFormat="1" applyFont="1" applyFill="1" applyBorder="1" applyAlignment="1">
      <alignment horizontal="center" vertical="center"/>
    </xf>
    <xf numFmtId="165" fontId="13" fillId="14" borderId="4" xfId="0" applyNumberFormat="1" applyFont="1" applyFill="1" applyBorder="1" applyAlignment="1">
      <alignment horizontal="center" vertical="center"/>
    </xf>
    <xf numFmtId="0" fontId="18" fillId="14" borderId="2" xfId="0" applyFont="1" applyFill="1" applyBorder="1" applyAlignment="1">
      <alignment horizontal="left" vertical="center" indent="1"/>
    </xf>
    <xf numFmtId="165" fontId="18" fillId="14" borderId="3" xfId="0" applyNumberFormat="1" applyFont="1" applyFill="1" applyBorder="1" applyAlignment="1">
      <alignment horizontal="center" vertical="center"/>
    </xf>
    <xf numFmtId="165" fontId="18" fillId="14" borderId="4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Continuous" vertical="center"/>
    </xf>
    <xf numFmtId="0" fontId="13" fillId="0" borderId="6" xfId="0" applyFont="1" applyBorder="1" applyAlignment="1">
      <alignment horizontal="centerContinuous" vertical="center"/>
    </xf>
    <xf numFmtId="0" fontId="13" fillId="0" borderId="7" xfId="0" applyFont="1" applyBorder="1" applyAlignment="1">
      <alignment horizontal="centerContinuous" vertical="center"/>
    </xf>
    <xf numFmtId="0" fontId="13" fillId="17" borderId="8" xfId="0" applyFont="1" applyFill="1" applyBorder="1" applyAlignment="1">
      <alignment horizontal="center" vertical="center" wrapText="1"/>
    </xf>
    <xf numFmtId="0" fontId="13" fillId="9" borderId="6" xfId="0" applyFont="1" applyFill="1" applyBorder="1" applyAlignment="1">
      <alignment horizontal="centerContinuous" vertical="center"/>
    </xf>
    <xf numFmtId="0" fontId="13" fillId="9" borderId="9" xfId="0" applyFont="1" applyFill="1" applyBorder="1" applyAlignment="1">
      <alignment horizontal="centerContinuous" vertical="center"/>
    </xf>
    <xf numFmtId="0" fontId="13" fillId="9" borderId="7" xfId="0" applyFont="1" applyFill="1" applyBorder="1" applyAlignment="1">
      <alignment horizontal="centerContinuous" vertical="center"/>
    </xf>
    <xf numFmtId="165" fontId="12" fillId="0" borderId="1" xfId="0" applyNumberFormat="1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166" fontId="2" fillId="8" borderId="5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2" fillId="7" borderId="5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43" fontId="1" fillId="18" borderId="0" xfId="0" applyNumberFormat="1" applyFont="1" applyFill="1" applyAlignment="1">
      <alignment horizontal="center" vertical="center"/>
    </xf>
    <xf numFmtId="0" fontId="2" fillId="0" borderId="0" xfId="0" applyFont="1"/>
    <xf numFmtId="0" fontId="1" fillId="0" borderId="0" xfId="0" applyFont="1"/>
    <xf numFmtId="43" fontId="1" fillId="0" borderId="0" xfId="43" applyFont="1" applyAlignment="1">
      <alignment horizontal="center" vertical="center"/>
    </xf>
    <xf numFmtId="4" fontId="37" fillId="0" borderId="0" xfId="42" applyNumberFormat="1" applyFont="1" applyAlignment="1">
      <alignment horizontal="right"/>
    </xf>
    <xf numFmtId="0" fontId="37" fillId="0" borderId="0" xfId="42" applyFont="1"/>
    <xf numFmtId="0" fontId="2" fillId="50" borderId="0" xfId="0" applyFont="1" applyFill="1" applyAlignment="1">
      <alignment horizontal="center" vertical="center"/>
    </xf>
    <xf numFmtId="43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5" borderId="0" xfId="0" applyFont="1" applyFill="1" applyBorder="1" applyAlignment="1">
      <alignment horizontal="center" vertic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3" builtinId="3"/>
    <cellStyle name="Neutral" xfId="8" builtinId="28" customBuiltin="1"/>
    <cellStyle name="Normal" xfId="0" builtinId="0"/>
    <cellStyle name="Normal 2" xfId="42"/>
    <cellStyle name="Normal 3" xfId="44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28575</xdr:rowOff>
    </xdr:from>
    <xdr:to>
      <xdr:col>1</xdr:col>
      <xdr:colOff>1400175</xdr:colOff>
      <xdr:row>2</xdr:row>
      <xdr:rowOff>114300</xdr:rowOff>
    </xdr:to>
    <xdr:pic>
      <xdr:nvPicPr>
        <xdr:cNvPr id="3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65" t="29280" r="15873" b="451"/>
        <a:stretch/>
      </xdr:blipFill>
      <xdr:spPr bwMode="auto">
        <a:xfrm>
          <a:off x="152400" y="28575"/>
          <a:ext cx="13620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DM118"/>
  <sheetViews>
    <sheetView showGridLines="0" tabSelected="1" workbookViewId="0">
      <pane xSplit="2" ySplit="14" topLeftCell="C39" activePane="bottomRight" state="frozen"/>
      <selection pane="topRight" activeCell="C1" sqref="C1"/>
      <selection pane="bottomLeft" activeCell="A15" sqref="A15"/>
      <selection pane="bottomRight" activeCell="E22" sqref="E22"/>
    </sheetView>
  </sheetViews>
  <sheetFormatPr baseColWidth="10" defaultColWidth="9.140625" defaultRowHeight="11.25" x14ac:dyDescent="0.25"/>
  <cols>
    <col min="1" max="1" width="1.7109375" style="1" customWidth="1"/>
    <col min="2" max="2" width="31.85546875" style="1" bestFit="1" customWidth="1"/>
    <col min="3" max="3" width="2.7109375" style="1" customWidth="1"/>
    <col min="4" max="7" width="18.7109375" style="1" customWidth="1"/>
    <col min="8" max="8" width="2.7109375" style="1" customWidth="1"/>
    <col min="9" max="12" width="18.7109375" style="1" customWidth="1"/>
    <col min="13" max="13" width="2.7109375" style="1" customWidth="1"/>
    <col min="14" max="17" width="18.7109375" style="1" customWidth="1"/>
    <col min="18" max="18" width="2.7109375" style="1" customWidth="1"/>
    <col min="19" max="22" width="18.7109375" style="1" customWidth="1"/>
    <col min="23" max="23" width="2.7109375" style="1" customWidth="1"/>
    <col min="24" max="27" width="18.7109375" style="1" customWidth="1"/>
    <col min="28" max="28" width="2.7109375" style="1" customWidth="1"/>
    <col min="29" max="32" width="18.7109375" style="1" customWidth="1"/>
    <col min="33" max="33" width="2.7109375" style="1" customWidth="1"/>
    <col min="34" max="37" width="18.7109375" style="1" customWidth="1"/>
    <col min="38" max="38" width="2.7109375" style="1" customWidth="1"/>
    <col min="39" max="42" width="18.7109375" style="1" customWidth="1"/>
    <col min="43" max="43" width="2.7109375" style="1" customWidth="1"/>
    <col min="44" max="47" width="18.7109375" style="1" customWidth="1"/>
    <col min="48" max="48" width="2.7109375" style="1" customWidth="1"/>
    <col min="49" max="52" width="18.7109375" style="1" customWidth="1"/>
    <col min="53" max="53" width="2.7109375" style="1" customWidth="1"/>
    <col min="54" max="57" width="18.7109375" style="1" customWidth="1"/>
    <col min="58" max="58" width="2.7109375" style="1" customWidth="1"/>
    <col min="59" max="62" width="18.7109375" style="1" customWidth="1"/>
    <col min="63" max="63" width="2.7109375" style="1" customWidth="1"/>
    <col min="64" max="67" width="18.7109375" style="1" customWidth="1"/>
    <col min="68" max="68" width="2.7109375" style="1" customWidth="1"/>
    <col min="69" max="72" width="18.7109375" style="1" customWidth="1"/>
    <col min="73" max="73" width="2.7109375" style="1" customWidth="1"/>
    <col min="74" max="77" width="18.7109375" style="1" customWidth="1"/>
    <col min="78" max="78" width="2.7109375" style="1" customWidth="1"/>
    <col min="79" max="82" width="18.7109375" style="1" customWidth="1"/>
    <col min="83" max="83" width="2.7109375" style="1" customWidth="1"/>
    <col min="84" max="87" width="18.7109375" style="1" customWidth="1"/>
    <col min="88" max="88" width="2.7109375" style="1" customWidth="1"/>
    <col min="89" max="92" width="18.7109375" style="1" customWidth="1"/>
    <col min="93" max="93" width="2.7109375" style="1" customWidth="1"/>
    <col min="94" max="97" width="18.7109375" style="1" customWidth="1"/>
    <col min="98" max="98" width="2.7109375" style="1" customWidth="1"/>
    <col min="99" max="102" width="18.7109375" style="1" customWidth="1"/>
    <col min="103" max="103" width="2.7109375" style="1" customWidth="1"/>
    <col min="104" max="107" width="18.7109375" style="1" customWidth="1"/>
    <col min="108" max="108" width="2.7109375" style="1" customWidth="1"/>
    <col min="109" max="112" width="18.7109375" style="1" customWidth="1"/>
    <col min="113" max="113" width="2.7109375" style="1" customWidth="1"/>
    <col min="114" max="117" width="18.7109375" style="1" customWidth="1"/>
    <col min="118" max="16384" width="9.140625" style="1"/>
  </cols>
  <sheetData>
    <row r="1" spans="2:117" x14ac:dyDescent="0.25">
      <c r="E1" s="105" t="s">
        <v>36</v>
      </c>
      <c r="F1" s="106"/>
      <c r="DE1" s="33"/>
      <c r="DF1" s="33"/>
      <c r="DG1" s="33"/>
      <c r="DH1" s="33"/>
    </row>
    <row r="2" spans="2:117" x14ac:dyDescent="0.25">
      <c r="DE2" s="18"/>
      <c r="DF2" s="18"/>
      <c r="DG2" s="18"/>
      <c r="DH2" s="18"/>
    </row>
    <row r="3" spans="2:117" x14ac:dyDescent="0.25">
      <c r="DE3" s="18"/>
    </row>
    <row r="4" spans="2:117" ht="15" customHeight="1" x14ac:dyDescent="0.25">
      <c r="B4" s="3" t="s">
        <v>2</v>
      </c>
      <c r="E4" s="8" t="s">
        <v>31</v>
      </c>
      <c r="F4" s="7"/>
      <c r="J4" s="8" t="s">
        <v>31</v>
      </c>
      <c r="K4" s="7"/>
      <c r="O4" s="8" t="s">
        <v>31</v>
      </c>
      <c r="P4" s="7"/>
      <c r="T4" s="8" t="s">
        <v>31</v>
      </c>
      <c r="U4" s="7"/>
      <c r="Y4" s="8" t="s">
        <v>31</v>
      </c>
      <c r="Z4" s="7"/>
      <c r="AD4" s="8" t="s">
        <v>31</v>
      </c>
      <c r="AE4" s="7"/>
      <c r="AI4" s="8" t="s">
        <v>31</v>
      </c>
      <c r="AJ4" s="7"/>
      <c r="AN4" s="8" t="s">
        <v>31</v>
      </c>
      <c r="AO4" s="7"/>
      <c r="AS4" s="8" t="s">
        <v>31</v>
      </c>
      <c r="AT4" s="7"/>
      <c r="AX4" s="8" t="s">
        <v>31</v>
      </c>
      <c r="AY4" s="7"/>
      <c r="BC4" s="8" t="s">
        <v>31</v>
      </c>
      <c r="BD4" s="7"/>
      <c r="BH4" s="8" t="s">
        <v>31</v>
      </c>
      <c r="BI4" s="7"/>
      <c r="BM4" s="8" t="s">
        <v>31</v>
      </c>
      <c r="BN4" s="7"/>
      <c r="BR4" s="8" t="s">
        <v>31</v>
      </c>
      <c r="BS4" s="7"/>
      <c r="BW4" s="8" t="s">
        <v>31</v>
      </c>
      <c r="BX4" s="7"/>
      <c r="CB4" s="8" t="s">
        <v>31</v>
      </c>
      <c r="CC4" s="7"/>
      <c r="CG4" s="8" t="s">
        <v>31</v>
      </c>
      <c r="CH4" s="7"/>
      <c r="CL4" s="8" t="s">
        <v>31</v>
      </c>
      <c r="CM4" s="7"/>
      <c r="CQ4" s="8" t="s">
        <v>31</v>
      </c>
      <c r="CR4" s="7"/>
      <c r="CV4" s="8" t="s">
        <v>31</v>
      </c>
      <c r="CW4" s="7"/>
      <c r="DA4" s="8" t="s">
        <v>31</v>
      </c>
      <c r="DB4" s="7"/>
      <c r="DF4" s="8" t="s">
        <v>31</v>
      </c>
      <c r="DG4" s="7"/>
      <c r="DK4" s="8" t="s">
        <v>31</v>
      </c>
      <c r="DL4" s="7"/>
    </row>
    <row r="5" spans="2:117" ht="15" customHeight="1" x14ac:dyDescent="0.25">
      <c r="B5" s="3" t="s">
        <v>1</v>
      </c>
      <c r="E5" s="9" t="s">
        <v>32</v>
      </c>
      <c r="F5" s="12"/>
      <c r="J5" s="9" t="s">
        <v>32</v>
      </c>
      <c r="K5" s="12"/>
      <c r="O5" s="9" t="s">
        <v>32</v>
      </c>
      <c r="P5" s="12"/>
      <c r="T5" s="9" t="s">
        <v>32</v>
      </c>
      <c r="U5" s="12"/>
      <c r="Y5" s="9" t="s">
        <v>32</v>
      </c>
      <c r="Z5" s="12"/>
      <c r="AD5" s="9" t="s">
        <v>32</v>
      </c>
      <c r="AE5" s="12"/>
      <c r="AI5" s="9" t="s">
        <v>32</v>
      </c>
      <c r="AJ5" s="12"/>
      <c r="AN5" s="9" t="s">
        <v>32</v>
      </c>
      <c r="AO5" s="12"/>
      <c r="AS5" s="9" t="s">
        <v>32</v>
      </c>
      <c r="AT5" s="12"/>
      <c r="AX5" s="9" t="s">
        <v>32</v>
      </c>
      <c r="AY5" s="12"/>
      <c r="BC5" s="9" t="s">
        <v>32</v>
      </c>
      <c r="BD5" s="12"/>
      <c r="BH5" s="9" t="s">
        <v>32</v>
      </c>
      <c r="BI5" s="12"/>
      <c r="BM5" s="9" t="s">
        <v>32</v>
      </c>
      <c r="BN5" s="12"/>
      <c r="BR5" s="9" t="s">
        <v>32</v>
      </c>
      <c r="BS5" s="12"/>
      <c r="BW5" s="9" t="s">
        <v>32</v>
      </c>
      <c r="BX5" s="12"/>
      <c r="CB5" s="9" t="s">
        <v>32</v>
      </c>
      <c r="CC5" s="12"/>
      <c r="CG5" s="9" t="s">
        <v>32</v>
      </c>
      <c r="CH5" s="12"/>
      <c r="CL5" s="9" t="s">
        <v>32</v>
      </c>
      <c r="CM5" s="12"/>
      <c r="CQ5" s="9" t="s">
        <v>32</v>
      </c>
      <c r="CR5" s="12"/>
      <c r="CV5" s="9" t="s">
        <v>32</v>
      </c>
      <c r="CW5" s="12"/>
      <c r="DA5" s="9" t="s">
        <v>32</v>
      </c>
      <c r="DB5" s="12"/>
      <c r="DF5" s="9" t="s">
        <v>32</v>
      </c>
      <c r="DG5" s="12"/>
      <c r="DK5" s="9" t="s">
        <v>32</v>
      </c>
      <c r="DL5" s="12"/>
    </row>
    <row r="6" spans="2:117" ht="15" customHeight="1" x14ac:dyDescent="0.25">
      <c r="B6" s="3" t="s">
        <v>0</v>
      </c>
      <c r="E6" s="7" t="s">
        <v>33</v>
      </c>
      <c r="F6" s="11">
        <v>0</v>
      </c>
      <c r="J6" s="7" t="s">
        <v>33</v>
      </c>
      <c r="K6" s="11">
        <v>0</v>
      </c>
      <c r="O6" s="7" t="s">
        <v>33</v>
      </c>
      <c r="P6" s="11">
        <v>0</v>
      </c>
      <c r="T6" s="7" t="s">
        <v>33</v>
      </c>
      <c r="U6" s="11">
        <v>0</v>
      </c>
      <c r="Y6" s="7" t="s">
        <v>33</v>
      </c>
      <c r="Z6" s="11">
        <v>0</v>
      </c>
      <c r="AD6" s="7" t="s">
        <v>33</v>
      </c>
      <c r="AE6" s="11">
        <v>0</v>
      </c>
      <c r="AI6" s="7" t="s">
        <v>33</v>
      </c>
      <c r="AJ6" s="11">
        <v>0</v>
      </c>
      <c r="AN6" s="7" t="s">
        <v>33</v>
      </c>
      <c r="AO6" s="11">
        <v>0</v>
      </c>
      <c r="AS6" s="7" t="s">
        <v>33</v>
      </c>
      <c r="AT6" s="11">
        <v>0</v>
      </c>
      <c r="AX6" s="7" t="s">
        <v>33</v>
      </c>
      <c r="AY6" s="11">
        <v>0</v>
      </c>
      <c r="BC6" s="7" t="s">
        <v>33</v>
      </c>
      <c r="BD6" s="11">
        <v>0</v>
      </c>
      <c r="BH6" s="7" t="s">
        <v>33</v>
      </c>
      <c r="BI6" s="11">
        <v>0</v>
      </c>
      <c r="BM6" s="7" t="s">
        <v>33</v>
      </c>
      <c r="BN6" s="11">
        <v>0</v>
      </c>
      <c r="BR6" s="7" t="s">
        <v>33</v>
      </c>
      <c r="BS6" s="11">
        <v>0</v>
      </c>
      <c r="BW6" s="7" t="s">
        <v>33</v>
      </c>
      <c r="BX6" s="11">
        <v>0</v>
      </c>
      <c r="CB6" s="7" t="s">
        <v>33</v>
      </c>
      <c r="CC6" s="11">
        <v>0</v>
      </c>
      <c r="CG6" s="7" t="s">
        <v>33</v>
      </c>
      <c r="CH6" s="11">
        <v>0</v>
      </c>
      <c r="CL6" s="7" t="s">
        <v>33</v>
      </c>
      <c r="CM6" s="11">
        <v>0</v>
      </c>
      <c r="CQ6" s="7" t="s">
        <v>33</v>
      </c>
      <c r="CR6" s="11">
        <v>0</v>
      </c>
      <c r="CV6" s="7" t="s">
        <v>33</v>
      </c>
      <c r="CW6" s="11">
        <v>0</v>
      </c>
      <c r="DA6" s="7" t="s">
        <v>33</v>
      </c>
      <c r="DB6" s="11">
        <v>0</v>
      </c>
      <c r="DF6" s="7" t="s">
        <v>33</v>
      </c>
      <c r="DG6" s="11">
        <v>0</v>
      </c>
      <c r="DK6" s="7" t="s">
        <v>33</v>
      </c>
      <c r="DL6" s="11">
        <v>0</v>
      </c>
    </row>
    <row r="7" spans="2:117" ht="15" customHeight="1" x14ac:dyDescent="0.25">
      <c r="E7" s="7" t="s">
        <v>34</v>
      </c>
      <c r="F7" s="11">
        <v>0</v>
      </c>
      <c r="J7" s="7" t="s">
        <v>34</v>
      </c>
      <c r="K7" s="11">
        <v>0</v>
      </c>
      <c r="O7" s="7" t="s">
        <v>34</v>
      </c>
      <c r="P7" s="11">
        <v>0</v>
      </c>
      <c r="T7" s="7" t="s">
        <v>34</v>
      </c>
      <c r="U7" s="11">
        <v>0</v>
      </c>
      <c r="Y7" s="7" t="s">
        <v>34</v>
      </c>
      <c r="Z7" s="11">
        <v>0</v>
      </c>
      <c r="AD7" s="7" t="s">
        <v>34</v>
      </c>
      <c r="AE7" s="11">
        <v>0</v>
      </c>
      <c r="AI7" s="7" t="s">
        <v>34</v>
      </c>
      <c r="AJ7" s="11">
        <v>0</v>
      </c>
      <c r="AN7" s="7" t="s">
        <v>34</v>
      </c>
      <c r="AO7" s="11">
        <v>0</v>
      </c>
      <c r="AS7" s="7" t="s">
        <v>34</v>
      </c>
      <c r="AT7" s="11">
        <v>0</v>
      </c>
      <c r="AX7" s="7" t="s">
        <v>34</v>
      </c>
      <c r="AY7" s="11">
        <v>0</v>
      </c>
      <c r="BC7" s="7" t="s">
        <v>34</v>
      </c>
      <c r="BD7" s="11">
        <v>0</v>
      </c>
      <c r="BH7" s="7" t="s">
        <v>34</v>
      </c>
      <c r="BI7" s="11">
        <v>0</v>
      </c>
      <c r="BM7" s="7" t="s">
        <v>34</v>
      </c>
      <c r="BN7" s="11">
        <v>0</v>
      </c>
      <c r="BR7" s="7" t="s">
        <v>34</v>
      </c>
      <c r="BS7" s="11">
        <v>0</v>
      </c>
      <c r="BW7" s="7" t="s">
        <v>34</v>
      </c>
      <c r="BX7" s="11">
        <v>0</v>
      </c>
      <c r="CB7" s="7" t="s">
        <v>34</v>
      </c>
      <c r="CC7" s="11">
        <v>0</v>
      </c>
      <c r="CG7" s="7" t="s">
        <v>34</v>
      </c>
      <c r="CH7" s="11">
        <v>0</v>
      </c>
      <c r="CL7" s="7" t="s">
        <v>34</v>
      </c>
      <c r="CM7" s="11">
        <v>0</v>
      </c>
      <c r="CQ7" s="7" t="s">
        <v>34</v>
      </c>
      <c r="CR7" s="11">
        <v>0</v>
      </c>
      <c r="CV7" s="7" t="s">
        <v>34</v>
      </c>
      <c r="CW7" s="11">
        <v>0</v>
      </c>
      <c r="DA7" s="7" t="s">
        <v>34</v>
      </c>
      <c r="DB7" s="11">
        <v>0</v>
      </c>
      <c r="DF7" s="7" t="s">
        <v>34</v>
      </c>
      <c r="DG7" s="11">
        <v>0</v>
      </c>
      <c r="DK7" s="7" t="s">
        <v>34</v>
      </c>
      <c r="DL7" s="11">
        <v>0</v>
      </c>
    </row>
    <row r="8" spans="2:117" ht="15" customHeight="1" x14ac:dyDescent="0.25">
      <c r="E8" s="10" t="s">
        <v>35</v>
      </c>
      <c r="F8" s="17" t="str">
        <f>TEXT(DATE(F9,D11,1),"mmmm")</f>
        <v>Enero</v>
      </c>
      <c r="J8" s="10" t="s">
        <v>35</v>
      </c>
      <c r="K8" s="17" t="str">
        <f>TEXT(DATE(K9,I11,1),"mmmm")</f>
        <v>Febrero</v>
      </c>
      <c r="O8" s="10" t="s">
        <v>35</v>
      </c>
      <c r="P8" s="17" t="str">
        <f>TEXT(DATE(F9,$D11,1),"mmm")&amp;" - "&amp;TEXT(DATE(F9,I11,1),"mmm")</f>
        <v>Ene - Feb</v>
      </c>
      <c r="T8" s="10" t="s">
        <v>35</v>
      </c>
      <c r="U8" s="17" t="str">
        <f>TEXT(DATE(U9,S11,1),"mmmm")</f>
        <v>Marzo</v>
      </c>
      <c r="Y8" s="10" t="s">
        <v>35</v>
      </c>
      <c r="Z8" s="17" t="str">
        <f>TEXT(DATE(P9,$D11,1),"mmm")&amp;" - "&amp;TEXT(DATE(P9,S11,1),"mmm")</f>
        <v>Ene - Mar</v>
      </c>
      <c r="AD8" s="10" t="s">
        <v>35</v>
      </c>
      <c r="AE8" s="17" t="str">
        <f>TEXT(DATE(AE9,AC11,1),"mmmm")</f>
        <v>Abril</v>
      </c>
      <c r="AI8" s="10" t="s">
        <v>35</v>
      </c>
      <c r="AJ8" s="17" t="str">
        <f>TEXT(DATE(Z9,$D11,1),"mmm")&amp;" - "&amp;TEXT(DATE(Z9,AC11,1),"mmm")</f>
        <v>Ene - Abr</v>
      </c>
      <c r="AN8" s="10" t="s">
        <v>35</v>
      </c>
      <c r="AO8" s="17" t="str">
        <f>TEXT(DATE(AO9,AM11,1),"mmmm")</f>
        <v>Mayo</v>
      </c>
      <c r="AS8" s="10" t="s">
        <v>35</v>
      </c>
      <c r="AT8" s="17" t="str">
        <f>TEXT(DATE(AJ9,$D11,1),"mmm")&amp;" - "&amp;TEXT(DATE(AJ9,AM11,1),"mmm")</f>
        <v>Ene - May</v>
      </c>
      <c r="AX8" s="10" t="s">
        <v>35</v>
      </c>
      <c r="AY8" s="17" t="str">
        <f>TEXT(DATE(AY9,AW11,1),"mmmm")</f>
        <v>Junio</v>
      </c>
      <c r="BC8" s="10" t="s">
        <v>35</v>
      </c>
      <c r="BD8" s="17" t="str">
        <f>TEXT(DATE(AT9,$D11,1),"mmm")&amp;" - "&amp;TEXT(DATE(AT9,AW11,1),"mmm")</f>
        <v>Ene - Jun</v>
      </c>
      <c r="BH8" s="10" t="s">
        <v>35</v>
      </c>
      <c r="BI8" s="17" t="str">
        <f>TEXT(DATE(BI9,BG11,1),"mmmm")</f>
        <v>Julio</v>
      </c>
      <c r="BM8" s="10" t="s">
        <v>35</v>
      </c>
      <c r="BN8" s="17" t="str">
        <f>TEXT(DATE(BD9,$D11,1),"mmm")&amp;" - "&amp;TEXT(DATE(BD9,BG11,1),"mmm")</f>
        <v>Ene - Jul</v>
      </c>
      <c r="BR8" s="10" t="s">
        <v>35</v>
      </c>
      <c r="BS8" s="17" t="str">
        <f>TEXT(DATE(BS9,BQ11,1),"mmmm")</f>
        <v>Agosto</v>
      </c>
      <c r="BW8" s="10" t="s">
        <v>35</v>
      </c>
      <c r="BX8" s="17" t="str">
        <f>TEXT(DATE(BN9,$D11,1),"mmm")&amp;" - "&amp;TEXT(DATE(BN9,BQ11,1),"mmm")</f>
        <v>Ene - Ago</v>
      </c>
      <c r="CB8" s="10" t="s">
        <v>35</v>
      </c>
      <c r="CC8" s="17" t="str">
        <f>TEXT(DATE(CC9,CA11,1),"mmmm")</f>
        <v>Septiembre</v>
      </c>
      <c r="CG8" s="10" t="s">
        <v>35</v>
      </c>
      <c r="CH8" s="17" t="str">
        <f>TEXT(DATE(BX9,$D11,1),"mmm")&amp;" - "&amp;TEXT(DATE(BX9,CA11,1),"mmm")</f>
        <v>Ene - Sep</v>
      </c>
      <c r="CL8" s="10" t="s">
        <v>35</v>
      </c>
      <c r="CM8" s="17" t="str">
        <f>TEXT(DATE(CM9,CK11,1),"mmmm")</f>
        <v>Octubre</v>
      </c>
      <c r="CQ8" s="10" t="s">
        <v>35</v>
      </c>
      <c r="CR8" s="17" t="str">
        <f>TEXT(DATE(CH9,$D11,1),"mmm")&amp;" - "&amp;TEXT(DATE(CH9,CK11,1),"mmm")</f>
        <v>Ene - Oct</v>
      </c>
      <c r="CV8" s="10" t="s">
        <v>35</v>
      </c>
      <c r="CW8" s="17" t="str">
        <f>TEXT(DATE(CW9,CU11,1),"mmmm")</f>
        <v>Noviembre</v>
      </c>
      <c r="DA8" s="10" t="s">
        <v>35</v>
      </c>
      <c r="DB8" s="17" t="str">
        <f>TEXT(DATE(CR9,$D11,1),"mmm")&amp;" - "&amp;TEXT(DATE(CR9,CU11,1),"mmm")</f>
        <v>Ene - Nov</v>
      </c>
      <c r="DF8" s="10" t="s">
        <v>35</v>
      </c>
      <c r="DG8" s="17" t="str">
        <f>TEXT(DATE(DG9,DE11,1),"mmmm")</f>
        <v>Diciembre</v>
      </c>
      <c r="DK8" s="10" t="s">
        <v>35</v>
      </c>
      <c r="DL8" s="17" t="str">
        <f>TEXT(DATE(DB9,$D11,1),"mmm")&amp;" - "&amp;TEXT(DATE(DB9,DE11,1),"mmm")</f>
        <v>Ene - Dic</v>
      </c>
    </row>
    <row r="9" spans="2:117" ht="15" customHeight="1" x14ac:dyDescent="0.25">
      <c r="E9" s="7" t="s">
        <v>36</v>
      </c>
      <c r="F9" s="14">
        <f>$F$1</f>
        <v>0</v>
      </c>
      <c r="J9" s="7" t="s">
        <v>36</v>
      </c>
      <c r="K9" s="14">
        <f>$F$1</f>
        <v>0</v>
      </c>
      <c r="O9" s="7" t="s">
        <v>36</v>
      </c>
      <c r="P9" s="14">
        <f>$F$1</f>
        <v>0</v>
      </c>
      <c r="T9" s="7" t="s">
        <v>36</v>
      </c>
      <c r="U9" s="14">
        <f>$F$1</f>
        <v>0</v>
      </c>
      <c r="Y9" s="7" t="s">
        <v>36</v>
      </c>
      <c r="Z9" s="14">
        <f>$F$1</f>
        <v>0</v>
      </c>
      <c r="AD9" s="7" t="s">
        <v>36</v>
      </c>
      <c r="AE9" s="14">
        <f>$F$1</f>
        <v>0</v>
      </c>
      <c r="AI9" s="7" t="s">
        <v>36</v>
      </c>
      <c r="AJ9" s="14">
        <f>$F$1</f>
        <v>0</v>
      </c>
      <c r="AN9" s="7" t="s">
        <v>36</v>
      </c>
      <c r="AO9" s="14">
        <f>$F$1</f>
        <v>0</v>
      </c>
      <c r="AS9" s="7" t="s">
        <v>36</v>
      </c>
      <c r="AT9" s="14">
        <f>$F$1</f>
        <v>0</v>
      </c>
      <c r="AX9" s="7" t="s">
        <v>36</v>
      </c>
      <c r="AY9" s="14">
        <f>$F$1</f>
        <v>0</v>
      </c>
      <c r="BC9" s="7" t="s">
        <v>36</v>
      </c>
      <c r="BD9" s="14">
        <f>$F$1</f>
        <v>0</v>
      </c>
      <c r="BH9" s="7" t="s">
        <v>36</v>
      </c>
      <c r="BI9" s="14">
        <f>$F$1</f>
        <v>0</v>
      </c>
      <c r="BM9" s="7" t="s">
        <v>36</v>
      </c>
      <c r="BN9" s="14">
        <f>$F$1</f>
        <v>0</v>
      </c>
      <c r="BR9" s="7" t="s">
        <v>36</v>
      </c>
      <c r="BS9" s="14">
        <f>$F$1</f>
        <v>0</v>
      </c>
      <c r="BW9" s="7" t="s">
        <v>36</v>
      </c>
      <c r="BX9" s="14">
        <f>$F$1</f>
        <v>0</v>
      </c>
      <c r="CB9" s="7" t="s">
        <v>36</v>
      </c>
      <c r="CC9" s="14">
        <f>$F$1</f>
        <v>0</v>
      </c>
      <c r="CG9" s="7" t="s">
        <v>36</v>
      </c>
      <c r="CH9" s="14">
        <f>$F$1</f>
        <v>0</v>
      </c>
      <c r="CL9" s="7" t="s">
        <v>36</v>
      </c>
      <c r="CM9" s="14">
        <f>$F$1</f>
        <v>0</v>
      </c>
      <c r="CQ9" s="7" t="s">
        <v>36</v>
      </c>
      <c r="CR9" s="14">
        <f>$F$1</f>
        <v>0</v>
      </c>
      <c r="CV9" s="7" t="s">
        <v>36</v>
      </c>
      <c r="CW9" s="14">
        <f>$F$1</f>
        <v>0</v>
      </c>
      <c r="DA9" s="7" t="s">
        <v>36</v>
      </c>
      <c r="DB9" s="14">
        <f>$F$1</f>
        <v>0</v>
      </c>
      <c r="DF9" s="7" t="s">
        <v>36</v>
      </c>
      <c r="DG9" s="14">
        <f>$F$1</f>
        <v>0</v>
      </c>
      <c r="DK9" s="7" t="s">
        <v>36</v>
      </c>
      <c r="DL9" s="14">
        <f>$F$1</f>
        <v>0</v>
      </c>
    </row>
    <row r="10" spans="2:117" ht="15" customHeight="1" x14ac:dyDescent="0.25">
      <c r="F10" s="1" t="s">
        <v>212</v>
      </c>
    </row>
    <row r="11" spans="2:117" ht="15" customHeight="1" x14ac:dyDescent="0.25">
      <c r="D11" s="45">
        <v>1</v>
      </c>
      <c r="I11" s="45">
        <f>D11+1</f>
        <v>2</v>
      </c>
      <c r="N11" s="6"/>
      <c r="S11" s="45">
        <f>I11+1</f>
        <v>3</v>
      </c>
      <c r="X11" s="6"/>
      <c r="AC11" s="45">
        <f>S11+1</f>
        <v>4</v>
      </c>
      <c r="AH11" s="6"/>
      <c r="AM11" s="45">
        <f>AC11+1</f>
        <v>5</v>
      </c>
      <c r="AR11" s="6"/>
      <c r="AW11" s="45">
        <f>AM11+1</f>
        <v>6</v>
      </c>
      <c r="BB11" s="6"/>
      <c r="BG11" s="45">
        <f>AW11+1</f>
        <v>7</v>
      </c>
      <c r="BL11" s="6"/>
      <c r="BQ11" s="45">
        <f>BG11+1</f>
        <v>8</v>
      </c>
      <c r="BV11" s="6"/>
      <c r="CA11" s="45">
        <f>BQ11+1</f>
        <v>9</v>
      </c>
      <c r="CF11" s="6"/>
      <c r="CK11" s="45">
        <f>CA11+1</f>
        <v>10</v>
      </c>
      <c r="CP11" s="6"/>
      <c r="CU11" s="45">
        <f>CK11+1</f>
        <v>11</v>
      </c>
      <c r="CZ11" s="6"/>
      <c r="DE11" s="45">
        <f>CU11+1</f>
        <v>12</v>
      </c>
      <c r="DJ11" s="6"/>
    </row>
    <row r="12" spans="2:117" ht="15" customHeight="1" x14ac:dyDescent="0.25">
      <c r="D12" s="42" t="str">
        <f>"MES "&amp;UPPER(F8)&amp;" PUNTUAL"</f>
        <v>MES ENERO PUNTUAL</v>
      </c>
      <c r="E12" s="43"/>
      <c r="F12" s="43"/>
      <c r="G12" s="44"/>
      <c r="I12" s="42" t="str">
        <f>"MES "&amp;UPPER(K8)&amp;" PUNTUAL"</f>
        <v>MES FEBRERO PUNTUAL</v>
      </c>
      <c r="J12" s="43"/>
      <c r="K12" s="43"/>
      <c r="L12" s="44"/>
      <c r="N12" s="39" t="str">
        <f>UPPER($F8&amp;" - "&amp;K8)</f>
        <v>ENERO - FEBRERO</v>
      </c>
      <c r="O12" s="40"/>
      <c r="P12" s="40"/>
      <c r="Q12" s="41"/>
      <c r="S12" s="42" t="str">
        <f>"MES "&amp;UPPER(U8)&amp;" PUNTUAL"</f>
        <v>MES MARZO PUNTUAL</v>
      </c>
      <c r="T12" s="43"/>
      <c r="U12" s="43"/>
      <c r="V12" s="44"/>
      <c r="X12" s="39" t="str">
        <f>UPPER($F8&amp;" - "&amp;U8)</f>
        <v>ENERO - MARZO</v>
      </c>
      <c r="Y12" s="40"/>
      <c r="Z12" s="40"/>
      <c r="AA12" s="41"/>
      <c r="AC12" s="42" t="str">
        <f>"MES "&amp;UPPER(AE8)&amp;" PUNTUAL"</f>
        <v>MES ABRIL PUNTUAL</v>
      </c>
      <c r="AD12" s="43"/>
      <c r="AE12" s="43"/>
      <c r="AF12" s="44"/>
      <c r="AH12" s="39" t="str">
        <f>UPPER($F8&amp;" - "&amp;AE8)</f>
        <v>ENERO - ABRIL</v>
      </c>
      <c r="AI12" s="40"/>
      <c r="AJ12" s="40"/>
      <c r="AK12" s="41"/>
      <c r="AM12" s="42" t="str">
        <f>"MES "&amp;UPPER(AO8)&amp;" PUNTUAL"</f>
        <v>MES MAYO PUNTUAL</v>
      </c>
      <c r="AN12" s="43"/>
      <c r="AO12" s="43"/>
      <c r="AP12" s="44"/>
      <c r="AR12" s="39" t="str">
        <f>UPPER($F8&amp;" - "&amp;AO8)</f>
        <v>ENERO - MAYO</v>
      </c>
      <c r="AS12" s="40"/>
      <c r="AT12" s="40"/>
      <c r="AU12" s="41"/>
      <c r="AW12" s="42" t="str">
        <f>"MES "&amp;UPPER(AY8)&amp;" PUNTUAL"</f>
        <v>MES JUNIO PUNTUAL</v>
      </c>
      <c r="AX12" s="43"/>
      <c r="AY12" s="43"/>
      <c r="AZ12" s="44"/>
      <c r="BB12" s="39" t="str">
        <f>UPPER($F8&amp;" - "&amp;AY8)</f>
        <v>ENERO - JUNIO</v>
      </c>
      <c r="BC12" s="40"/>
      <c r="BD12" s="40"/>
      <c r="BE12" s="41"/>
      <c r="BG12" s="42" t="str">
        <f>"MES "&amp;UPPER(BI8)&amp;" PUNTUAL"</f>
        <v>MES JULIO PUNTUAL</v>
      </c>
      <c r="BH12" s="43"/>
      <c r="BI12" s="43"/>
      <c r="BJ12" s="44"/>
      <c r="BL12" s="39" t="str">
        <f>UPPER($F8&amp;" - "&amp;BI8)</f>
        <v>ENERO - JULIO</v>
      </c>
      <c r="BM12" s="40"/>
      <c r="BN12" s="40"/>
      <c r="BO12" s="41"/>
      <c r="BQ12" s="42" t="str">
        <f>"MES "&amp;UPPER(BS8)&amp;" PUNTUAL"</f>
        <v>MES AGOSTO PUNTUAL</v>
      </c>
      <c r="BR12" s="43"/>
      <c r="BS12" s="43"/>
      <c r="BT12" s="44"/>
      <c r="BV12" s="39" t="str">
        <f>UPPER($F8&amp;" - "&amp;BS8)</f>
        <v>ENERO - AGOSTO</v>
      </c>
      <c r="BW12" s="40"/>
      <c r="BX12" s="40"/>
      <c r="BY12" s="41"/>
      <c r="CA12" s="42" t="str">
        <f>"MES "&amp;UPPER(CC8)&amp;" PUNTUAL"</f>
        <v>MES SEPTIEMBRE PUNTUAL</v>
      </c>
      <c r="CB12" s="43"/>
      <c r="CC12" s="43"/>
      <c r="CD12" s="44"/>
      <c r="CF12" s="39" t="str">
        <f>UPPER($F8&amp;" - "&amp;CC8)</f>
        <v>ENERO - SEPTIEMBRE</v>
      </c>
      <c r="CG12" s="40"/>
      <c r="CH12" s="40"/>
      <c r="CI12" s="41"/>
      <c r="CK12" s="42" t="str">
        <f>"MES "&amp;UPPER(CM8)&amp;" PUNTUAL"</f>
        <v>MES OCTUBRE PUNTUAL</v>
      </c>
      <c r="CL12" s="43"/>
      <c r="CM12" s="43"/>
      <c r="CN12" s="44"/>
      <c r="CP12" s="39" t="str">
        <f>UPPER($F8&amp;" - "&amp;CM8)</f>
        <v>ENERO - OCTUBRE</v>
      </c>
      <c r="CQ12" s="40"/>
      <c r="CR12" s="40"/>
      <c r="CS12" s="41"/>
      <c r="CU12" s="42" t="str">
        <f>"MES "&amp;UPPER(CW8)&amp;" PUNTUAL"</f>
        <v>MES NOVIEMBRE PUNTUAL</v>
      </c>
      <c r="CV12" s="43"/>
      <c r="CW12" s="43"/>
      <c r="CX12" s="44"/>
      <c r="CZ12" s="39" t="str">
        <f>UPPER($F8&amp;" - "&amp;CW8)</f>
        <v>ENERO - NOVIEMBRE</v>
      </c>
      <c r="DA12" s="40"/>
      <c r="DB12" s="40"/>
      <c r="DC12" s="41"/>
      <c r="DE12" s="42" t="str">
        <f>"MES "&amp;UPPER(DG8)&amp;" PUNTUAL"</f>
        <v>MES DICIEMBRE PUNTUAL</v>
      </c>
      <c r="DF12" s="43"/>
      <c r="DG12" s="43"/>
      <c r="DH12" s="44"/>
      <c r="DJ12" s="39" t="str">
        <f>UPPER($F8&amp;" - "&amp;DG8)</f>
        <v>ENERO - DICIEMBRE</v>
      </c>
      <c r="DK12" s="40"/>
      <c r="DL12" s="40"/>
      <c r="DM12" s="41"/>
    </row>
    <row r="14" spans="2:117" s="4" customFormat="1" ht="30" customHeight="1" x14ac:dyDescent="0.25">
      <c r="B14" s="5" t="s">
        <v>30</v>
      </c>
      <c r="D14" s="13" t="s">
        <v>27</v>
      </c>
      <c r="E14" s="13" t="s">
        <v>28</v>
      </c>
      <c r="F14" s="13" t="s">
        <v>29</v>
      </c>
      <c r="G14" s="13" t="str">
        <f>"DIVISAS EQ. (Bs. "&amp;F5&amp;" x US$)"</f>
        <v>DIVISAS EQ. (Bs.  x US$)</v>
      </c>
      <c r="I14" s="13" t="s">
        <v>27</v>
      </c>
      <c r="J14" s="13" t="s">
        <v>28</v>
      </c>
      <c r="K14" s="13" t="s">
        <v>29</v>
      </c>
      <c r="L14" s="13" t="str">
        <f>"DIVISAS EQ. (Bs. "&amp;K5&amp;" x US$)"</f>
        <v>DIVISAS EQ. (Bs.  x US$)</v>
      </c>
      <c r="N14" s="13" t="s">
        <v>27</v>
      </c>
      <c r="O14" s="13" t="s">
        <v>28</v>
      </c>
      <c r="P14" s="13" t="s">
        <v>29</v>
      </c>
      <c r="Q14" s="13" t="str">
        <f>"DIVISAS EQ. (Bs. "&amp;P5&amp;" x US$)"</f>
        <v>DIVISAS EQ. (Bs.  x US$)</v>
      </c>
      <c r="S14" s="13" t="s">
        <v>27</v>
      </c>
      <c r="T14" s="13" t="s">
        <v>28</v>
      </c>
      <c r="U14" s="13" t="s">
        <v>29</v>
      </c>
      <c r="V14" s="13" t="str">
        <f>"DIVISAS EQ. (Bs. "&amp;U5&amp;" x US$)"</f>
        <v>DIVISAS EQ. (Bs.  x US$)</v>
      </c>
      <c r="X14" s="13" t="s">
        <v>27</v>
      </c>
      <c r="Y14" s="13" t="s">
        <v>28</v>
      </c>
      <c r="Z14" s="13" t="s">
        <v>29</v>
      </c>
      <c r="AA14" s="13" t="str">
        <f>"DIVISAS EQ. (Bs. "&amp;Z5&amp;" x US$)"</f>
        <v>DIVISAS EQ. (Bs.  x US$)</v>
      </c>
      <c r="AC14" s="13" t="s">
        <v>27</v>
      </c>
      <c r="AD14" s="13" t="s">
        <v>28</v>
      </c>
      <c r="AE14" s="13" t="s">
        <v>29</v>
      </c>
      <c r="AF14" s="13" t="str">
        <f>"DIVISAS EQ. (Bs. "&amp;AE5&amp;" x US$)"</f>
        <v>DIVISAS EQ. (Bs.  x US$)</v>
      </c>
      <c r="AH14" s="13" t="s">
        <v>27</v>
      </c>
      <c r="AI14" s="13" t="s">
        <v>28</v>
      </c>
      <c r="AJ14" s="13" t="s">
        <v>29</v>
      </c>
      <c r="AK14" s="13" t="str">
        <f>"DIVISAS EQ. (Bs. "&amp;AJ5&amp;" x US$)"</f>
        <v>DIVISAS EQ. (Bs.  x US$)</v>
      </c>
      <c r="AM14" s="13" t="s">
        <v>27</v>
      </c>
      <c r="AN14" s="13" t="s">
        <v>28</v>
      </c>
      <c r="AO14" s="13" t="s">
        <v>29</v>
      </c>
      <c r="AP14" s="13" t="str">
        <f>"DIVISAS EQ. (Bs. "&amp;AO5&amp;" x US$)"</f>
        <v>DIVISAS EQ. (Bs.  x US$)</v>
      </c>
      <c r="AR14" s="13" t="s">
        <v>27</v>
      </c>
      <c r="AS14" s="13" t="s">
        <v>28</v>
      </c>
      <c r="AT14" s="13" t="s">
        <v>29</v>
      </c>
      <c r="AU14" s="13" t="str">
        <f>"DIVISAS EQ. (Bs. "&amp;AT5&amp;" x US$)"</f>
        <v>DIVISAS EQ. (Bs.  x US$)</v>
      </c>
      <c r="AW14" s="13" t="s">
        <v>27</v>
      </c>
      <c r="AX14" s="13" t="s">
        <v>28</v>
      </c>
      <c r="AY14" s="13" t="s">
        <v>29</v>
      </c>
      <c r="AZ14" s="13" t="str">
        <f>"DIVISAS EQ. (Bs. "&amp;AY5&amp;" x US$)"</f>
        <v>DIVISAS EQ. (Bs.  x US$)</v>
      </c>
      <c r="BB14" s="13" t="s">
        <v>27</v>
      </c>
      <c r="BC14" s="13" t="s">
        <v>28</v>
      </c>
      <c r="BD14" s="13" t="s">
        <v>29</v>
      </c>
      <c r="BE14" s="13" t="str">
        <f>"DIVISAS EQ. (Bs. "&amp;BD5&amp;" x US$)"</f>
        <v>DIVISAS EQ. (Bs.  x US$)</v>
      </c>
      <c r="BG14" s="13" t="s">
        <v>27</v>
      </c>
      <c r="BH14" s="13" t="s">
        <v>28</v>
      </c>
      <c r="BI14" s="13" t="s">
        <v>29</v>
      </c>
      <c r="BJ14" s="13" t="str">
        <f>"DIVISAS EQ. (Bs. "&amp;BI5&amp;" x US$)"</f>
        <v>DIVISAS EQ. (Bs.  x US$)</v>
      </c>
      <c r="BL14" s="13" t="s">
        <v>27</v>
      </c>
      <c r="BM14" s="13" t="s">
        <v>28</v>
      </c>
      <c r="BN14" s="13" t="s">
        <v>29</v>
      </c>
      <c r="BO14" s="13" t="str">
        <f>"DIVISAS EQ. (Bs. "&amp;BN5&amp;" x US$)"</f>
        <v>DIVISAS EQ. (Bs.  x US$)</v>
      </c>
      <c r="BQ14" s="13" t="s">
        <v>27</v>
      </c>
      <c r="BR14" s="13" t="s">
        <v>28</v>
      </c>
      <c r="BS14" s="13" t="s">
        <v>29</v>
      </c>
      <c r="BT14" s="13" t="str">
        <f>"DIVISAS EQ. (Bs. "&amp;BS5&amp;" x US$)"</f>
        <v>DIVISAS EQ. (Bs.  x US$)</v>
      </c>
      <c r="BV14" s="13" t="s">
        <v>27</v>
      </c>
      <c r="BW14" s="13" t="s">
        <v>28</v>
      </c>
      <c r="BX14" s="13" t="s">
        <v>29</v>
      </c>
      <c r="BY14" s="13" t="str">
        <f>"DIVISAS EQ. (Bs. "&amp;BX5&amp;" x US$)"</f>
        <v>DIVISAS EQ. (Bs.  x US$)</v>
      </c>
      <c r="CA14" s="13" t="s">
        <v>27</v>
      </c>
      <c r="CB14" s="13" t="s">
        <v>28</v>
      </c>
      <c r="CC14" s="13" t="s">
        <v>29</v>
      </c>
      <c r="CD14" s="13" t="str">
        <f>"DIVISAS EQ. (Bs. "&amp;CC5&amp;" x US$)"</f>
        <v>DIVISAS EQ. (Bs.  x US$)</v>
      </c>
      <c r="CF14" s="13" t="s">
        <v>27</v>
      </c>
      <c r="CG14" s="13" t="s">
        <v>28</v>
      </c>
      <c r="CH14" s="13" t="s">
        <v>29</v>
      </c>
      <c r="CI14" s="13" t="str">
        <f>"DIVISAS EQ. (Bs. "&amp;CH5&amp;" x US$)"</f>
        <v>DIVISAS EQ. (Bs.  x US$)</v>
      </c>
      <c r="CK14" s="13" t="s">
        <v>27</v>
      </c>
      <c r="CL14" s="13" t="s">
        <v>28</v>
      </c>
      <c r="CM14" s="13" t="s">
        <v>29</v>
      </c>
      <c r="CN14" s="13" t="str">
        <f>"DIVISAS EQ. (Bs. "&amp;CM5&amp;" x US$)"</f>
        <v>DIVISAS EQ. (Bs.  x US$)</v>
      </c>
      <c r="CP14" s="13" t="s">
        <v>27</v>
      </c>
      <c r="CQ14" s="13" t="s">
        <v>28</v>
      </c>
      <c r="CR14" s="13" t="s">
        <v>29</v>
      </c>
      <c r="CS14" s="13" t="str">
        <f>"DIVISAS EQ. (Bs. "&amp;CR5&amp;" x US$)"</f>
        <v>DIVISAS EQ. (Bs.  x US$)</v>
      </c>
      <c r="CU14" s="13" t="s">
        <v>27</v>
      </c>
      <c r="CV14" s="13" t="s">
        <v>28</v>
      </c>
      <c r="CW14" s="13" t="s">
        <v>29</v>
      </c>
      <c r="CX14" s="13" t="str">
        <f>"DIVISAS EQ. (Bs. "&amp;CW5&amp;" x US$)"</f>
        <v>DIVISAS EQ. (Bs.  x US$)</v>
      </c>
      <c r="CZ14" s="13" t="s">
        <v>27</v>
      </c>
      <c r="DA14" s="13" t="s">
        <v>28</v>
      </c>
      <c r="DB14" s="13" t="s">
        <v>29</v>
      </c>
      <c r="DC14" s="13" t="str">
        <f>"DIVISAS EQ. (Bs. "&amp;DB5&amp;" x US$)"</f>
        <v>DIVISAS EQ. (Bs.  x US$)</v>
      </c>
      <c r="DE14" s="13" t="s">
        <v>27</v>
      </c>
      <c r="DF14" s="13" t="s">
        <v>28</v>
      </c>
      <c r="DG14" s="13" t="s">
        <v>29</v>
      </c>
      <c r="DH14" s="13" t="str">
        <f>"DIVISAS EQ. (Bs. "&amp;DG5&amp;" x US$)"</f>
        <v>DIVISAS EQ. (Bs.  x US$)</v>
      </c>
      <c r="DJ14" s="13" t="s">
        <v>27</v>
      </c>
      <c r="DK14" s="13" t="s">
        <v>28</v>
      </c>
      <c r="DL14" s="13" t="s">
        <v>29</v>
      </c>
      <c r="DM14" s="13" t="str">
        <f>"DIVISAS EQ. (Bs. "&amp;DL5&amp;" x US$)"</f>
        <v>DIVISAS EQ. (Bs.  x US$)</v>
      </c>
    </row>
    <row r="15" spans="2:117" ht="5.0999999999999996" customHeight="1" x14ac:dyDescent="0.25">
      <c r="B15" s="2"/>
    </row>
    <row r="16" spans="2:117" x14ac:dyDescent="0.25">
      <c r="B16" s="19" t="s">
        <v>127</v>
      </c>
      <c r="D16" s="33"/>
      <c r="E16" s="33"/>
      <c r="F16" s="33"/>
      <c r="G16" s="33"/>
      <c r="I16" s="33"/>
      <c r="J16" s="33"/>
      <c r="K16" s="33"/>
      <c r="L16" s="33"/>
      <c r="N16" s="33">
        <f>D16+I16</f>
        <v>0</v>
      </c>
      <c r="O16" s="33">
        <f t="shared" ref="O16:O26" si="0">E16+J16</f>
        <v>0</v>
      </c>
      <c r="P16" s="33">
        <f t="shared" ref="P16:Q26" si="1">F16+K16</f>
        <v>0</v>
      </c>
      <c r="Q16" s="33">
        <f t="shared" si="1"/>
        <v>0</v>
      </c>
      <c r="S16" s="33"/>
      <c r="T16" s="33"/>
      <c r="U16" s="33"/>
      <c r="V16" s="33"/>
      <c r="X16" s="33">
        <f>N16+S16</f>
        <v>0</v>
      </c>
      <c r="Y16" s="33">
        <f t="shared" ref="Y16:Y26" si="2">O16+T16</f>
        <v>0</v>
      </c>
      <c r="Z16" s="33">
        <f t="shared" ref="Z16:Z26" si="3">P16+U16</f>
        <v>0</v>
      </c>
      <c r="AA16" s="33"/>
      <c r="AC16" s="33"/>
      <c r="AD16" s="33"/>
      <c r="AE16" s="33"/>
      <c r="AF16" s="33"/>
      <c r="AH16" s="33">
        <f>X16+AC16</f>
        <v>0</v>
      </c>
      <c r="AI16" s="33">
        <f t="shared" ref="AI16:AI26" si="4">Y16+AD16</f>
        <v>0</v>
      </c>
      <c r="AJ16" s="33">
        <f t="shared" ref="AJ16:AJ26" si="5">Z16+AE16</f>
        <v>0</v>
      </c>
      <c r="AK16" s="33"/>
      <c r="AM16" s="33"/>
      <c r="AN16" s="33"/>
      <c r="AO16" s="33"/>
      <c r="AP16" s="33"/>
      <c r="AR16" s="33">
        <f>AH16+AM16</f>
        <v>0</v>
      </c>
      <c r="AS16" s="33">
        <f t="shared" ref="AS16:AS26" si="6">AI16+AN16</f>
        <v>0</v>
      </c>
      <c r="AT16" s="33">
        <f t="shared" ref="AT16:AT26" si="7">AJ16+AO16</f>
        <v>0</v>
      </c>
      <c r="AU16" s="33"/>
      <c r="AW16" s="33"/>
      <c r="AX16" s="33"/>
      <c r="AY16" s="33"/>
      <c r="AZ16" s="33"/>
      <c r="BB16" s="33">
        <f>AR16+AW16</f>
        <v>0</v>
      </c>
      <c r="BC16" s="33">
        <f t="shared" ref="BC16:BC26" si="8">AS16+AX16</f>
        <v>0</v>
      </c>
      <c r="BD16" s="33">
        <f t="shared" ref="BD16:BD26" si="9">AT16+AY16</f>
        <v>0</v>
      </c>
      <c r="BE16" s="33"/>
      <c r="BG16" s="33"/>
      <c r="BH16" s="33"/>
      <c r="BI16" s="33"/>
      <c r="BJ16" s="33"/>
      <c r="BL16" s="33">
        <f>BB16+BG16</f>
        <v>0</v>
      </c>
      <c r="BM16" s="33">
        <f t="shared" ref="BM16:BM26" si="10">BC16+BH16</f>
        <v>0</v>
      </c>
      <c r="BN16" s="33">
        <f t="shared" ref="BN16:BN26" si="11">BD16+BI16</f>
        <v>0</v>
      </c>
      <c r="BO16" s="33"/>
      <c r="BQ16" s="33"/>
      <c r="BR16" s="33"/>
      <c r="BS16" s="33"/>
      <c r="BT16" s="33"/>
      <c r="BV16" s="33">
        <f>BL16+BQ16</f>
        <v>0</v>
      </c>
      <c r="BW16" s="33">
        <f t="shared" ref="BW16:BW26" si="12">BM16+BR16</f>
        <v>0</v>
      </c>
      <c r="BX16" s="33">
        <f t="shared" ref="BX16:BX26" si="13">BN16+BS16</f>
        <v>0</v>
      </c>
      <c r="BY16" s="33"/>
      <c r="CA16" s="33"/>
      <c r="CB16" s="33"/>
      <c r="CC16" s="33"/>
      <c r="CD16" s="33"/>
      <c r="CF16" s="33">
        <f>BV16+CA16</f>
        <v>0</v>
      </c>
      <c r="CG16" s="33">
        <f t="shared" ref="CG16:CG26" si="14">BW16+CB16</f>
        <v>0</v>
      </c>
      <c r="CH16" s="33">
        <f t="shared" ref="CH16:CH26" si="15">BX16+CC16</f>
        <v>0</v>
      </c>
      <c r="CI16" s="33"/>
      <c r="CK16" s="33"/>
      <c r="CL16" s="33"/>
      <c r="CM16" s="33"/>
      <c r="CN16" s="33"/>
      <c r="CP16" s="33">
        <f>CF16+CK16</f>
        <v>0</v>
      </c>
      <c r="CQ16" s="33">
        <f t="shared" ref="CQ16:CQ26" si="16">CG16+CL16</f>
        <v>0</v>
      </c>
      <c r="CR16" s="33">
        <f t="shared" ref="CR16:CR26" si="17">CH16+CM16</f>
        <v>0</v>
      </c>
      <c r="CS16" s="33"/>
      <c r="CU16" s="33"/>
      <c r="CV16" s="33"/>
      <c r="CW16" s="33"/>
      <c r="CX16" s="33"/>
      <c r="CZ16" s="33">
        <f>CP16+CU16</f>
        <v>0</v>
      </c>
      <c r="DA16" s="33">
        <f t="shared" ref="DA16:DA26" si="18">CQ16+CV16</f>
        <v>0</v>
      </c>
      <c r="DB16" s="33">
        <f t="shared" ref="DB16:DB26" si="19">CR16+CW16</f>
        <v>0</v>
      </c>
      <c r="DC16" s="33"/>
      <c r="DE16" s="33"/>
      <c r="DF16" s="33"/>
      <c r="DG16" s="33"/>
      <c r="DH16" s="33"/>
      <c r="DJ16" s="33">
        <f>CZ16+DE16</f>
        <v>0</v>
      </c>
      <c r="DK16" s="33">
        <f t="shared" ref="DK16:DK26" si="20">DA16+DF16</f>
        <v>0</v>
      </c>
      <c r="DL16" s="33">
        <f t="shared" ref="DL16:DL26" si="21">DB16+DG16</f>
        <v>0</v>
      </c>
      <c r="DM16" s="33"/>
    </row>
    <row r="17" spans="2:117" x14ac:dyDescent="0.25">
      <c r="B17" s="19" t="s">
        <v>129</v>
      </c>
      <c r="D17" s="33"/>
      <c r="E17" s="33"/>
      <c r="F17" s="33"/>
      <c r="G17" s="33"/>
      <c r="I17" s="33"/>
      <c r="J17" s="33"/>
      <c r="K17" s="33"/>
      <c r="L17" s="33"/>
      <c r="N17" s="33">
        <f t="shared" ref="N17:N26" si="22">D17+I17</f>
        <v>0</v>
      </c>
      <c r="O17" s="33">
        <f t="shared" si="0"/>
        <v>0</v>
      </c>
      <c r="P17" s="33">
        <f t="shared" si="1"/>
        <v>0</v>
      </c>
      <c r="Q17" s="33">
        <f t="shared" si="1"/>
        <v>0</v>
      </c>
      <c r="S17" s="33"/>
      <c r="T17" s="33"/>
      <c r="U17" s="33"/>
      <c r="V17" s="33"/>
      <c r="X17" s="33">
        <f t="shared" ref="X17:X26" si="23">N17+S17</f>
        <v>0</v>
      </c>
      <c r="Y17" s="33">
        <f t="shared" si="2"/>
        <v>0</v>
      </c>
      <c r="Z17" s="33">
        <f t="shared" si="3"/>
        <v>0</v>
      </c>
      <c r="AA17" s="33">
        <f t="shared" ref="AA17:AA26" si="24">Q17+V17</f>
        <v>0</v>
      </c>
      <c r="AC17" s="33"/>
      <c r="AD17" s="33"/>
      <c r="AE17" s="33"/>
      <c r="AF17" s="33"/>
      <c r="AH17" s="33">
        <f t="shared" ref="AH17:AH26" si="25">X17+AC17</f>
        <v>0</v>
      </c>
      <c r="AI17" s="33">
        <f t="shared" si="4"/>
        <v>0</v>
      </c>
      <c r="AJ17" s="33">
        <f t="shared" si="5"/>
        <v>0</v>
      </c>
      <c r="AK17" s="33">
        <f t="shared" ref="AK17:AK26" si="26">AA17+AF17</f>
        <v>0</v>
      </c>
      <c r="AM17" s="33"/>
      <c r="AN17" s="33"/>
      <c r="AO17" s="33"/>
      <c r="AP17" s="33"/>
      <c r="AR17" s="33">
        <f t="shared" ref="AR17:AR26" si="27">AH17+AM17</f>
        <v>0</v>
      </c>
      <c r="AS17" s="33">
        <f t="shared" si="6"/>
        <v>0</v>
      </c>
      <c r="AT17" s="33">
        <f t="shared" si="7"/>
        <v>0</v>
      </c>
      <c r="AU17" s="33">
        <f t="shared" ref="AU17:AU26" si="28">AK17+AP17</f>
        <v>0</v>
      </c>
      <c r="AW17" s="33"/>
      <c r="AX17" s="33"/>
      <c r="AY17" s="33"/>
      <c r="AZ17" s="33"/>
      <c r="BB17" s="33">
        <f t="shared" ref="BB17:BB26" si="29">AR17+AW17</f>
        <v>0</v>
      </c>
      <c r="BC17" s="33">
        <f t="shared" si="8"/>
        <v>0</v>
      </c>
      <c r="BD17" s="33">
        <f t="shared" si="9"/>
        <v>0</v>
      </c>
      <c r="BE17" s="33">
        <f t="shared" ref="BE17:BE26" si="30">AU17+AZ17</f>
        <v>0</v>
      </c>
      <c r="BG17" s="33"/>
      <c r="BH17" s="33"/>
      <c r="BI17" s="33"/>
      <c r="BJ17" s="33"/>
      <c r="BL17" s="33">
        <f t="shared" ref="BL17:BL26" si="31">BB17+BG17</f>
        <v>0</v>
      </c>
      <c r="BM17" s="33">
        <f t="shared" si="10"/>
        <v>0</v>
      </c>
      <c r="BN17" s="33">
        <f t="shared" si="11"/>
        <v>0</v>
      </c>
      <c r="BO17" s="33">
        <f t="shared" ref="BO17:BO26" si="32">BE17+BJ17</f>
        <v>0</v>
      </c>
      <c r="BQ17" s="33"/>
      <c r="BR17" s="33"/>
      <c r="BS17" s="33"/>
      <c r="BT17" s="33"/>
      <c r="BV17" s="33">
        <f t="shared" ref="BV17:BV26" si="33">BL17+BQ17</f>
        <v>0</v>
      </c>
      <c r="BW17" s="33">
        <f t="shared" si="12"/>
        <v>0</v>
      </c>
      <c r="BX17" s="33">
        <f t="shared" si="13"/>
        <v>0</v>
      </c>
      <c r="BY17" s="33">
        <f t="shared" ref="BY17:BY26" si="34">BO17+BT17</f>
        <v>0</v>
      </c>
      <c r="CA17" s="33"/>
      <c r="CB17" s="33"/>
      <c r="CC17" s="33"/>
      <c r="CD17" s="33"/>
      <c r="CF17" s="33">
        <f t="shared" ref="CF17:CF26" si="35">BV17+CA17</f>
        <v>0</v>
      </c>
      <c r="CG17" s="33">
        <f t="shared" si="14"/>
        <v>0</v>
      </c>
      <c r="CH17" s="33">
        <f t="shared" si="15"/>
        <v>0</v>
      </c>
      <c r="CI17" s="33">
        <f t="shared" ref="CI17:CI26" si="36">BY17+CD17</f>
        <v>0</v>
      </c>
      <c r="CK17" s="33"/>
      <c r="CL17" s="33"/>
      <c r="CM17" s="33"/>
      <c r="CN17" s="33"/>
      <c r="CP17" s="33">
        <f t="shared" ref="CP17:CP26" si="37">CF17+CK17</f>
        <v>0</v>
      </c>
      <c r="CQ17" s="33">
        <f t="shared" si="16"/>
        <v>0</v>
      </c>
      <c r="CR17" s="33">
        <f t="shared" si="17"/>
        <v>0</v>
      </c>
      <c r="CS17" s="33">
        <f t="shared" ref="CS17:CS26" si="38">CI17+CN17</f>
        <v>0</v>
      </c>
      <c r="CU17" s="33"/>
      <c r="CV17" s="33"/>
      <c r="CW17" s="33"/>
      <c r="CX17" s="33"/>
      <c r="CZ17" s="33">
        <f t="shared" ref="CZ17:CZ26" si="39">CP17+CU17</f>
        <v>0</v>
      </c>
      <c r="DA17" s="33">
        <f t="shared" si="18"/>
        <v>0</v>
      </c>
      <c r="DB17" s="33">
        <f t="shared" si="19"/>
        <v>0</v>
      </c>
      <c r="DC17" s="33">
        <f t="shared" ref="DC17:DC26" si="40">CS17+CX17</f>
        <v>0</v>
      </c>
      <c r="DE17" s="33"/>
      <c r="DF17" s="33"/>
      <c r="DG17" s="33"/>
      <c r="DH17" s="33"/>
      <c r="DJ17" s="33">
        <f t="shared" ref="DJ17:DJ26" si="41">CZ17+DE17</f>
        <v>0</v>
      </c>
      <c r="DK17" s="33">
        <f t="shared" si="20"/>
        <v>0</v>
      </c>
      <c r="DL17" s="33">
        <f t="shared" si="21"/>
        <v>0</v>
      </c>
      <c r="DM17" s="33">
        <f t="shared" ref="DM17:DM26" si="42">DC17+DH17</f>
        <v>0</v>
      </c>
    </row>
    <row r="18" spans="2:117" x14ac:dyDescent="0.25">
      <c r="B18" s="19" t="s">
        <v>228</v>
      </c>
      <c r="D18" s="33"/>
      <c r="E18" s="33"/>
      <c r="F18" s="33"/>
      <c r="G18" s="33"/>
      <c r="I18" s="33"/>
      <c r="J18" s="33"/>
      <c r="K18" s="33"/>
      <c r="L18" s="33"/>
      <c r="N18" s="33">
        <f t="shared" si="22"/>
        <v>0</v>
      </c>
      <c r="O18" s="33">
        <f t="shared" si="0"/>
        <v>0</v>
      </c>
      <c r="P18" s="33">
        <f t="shared" si="1"/>
        <v>0</v>
      </c>
      <c r="Q18" s="33">
        <f t="shared" si="1"/>
        <v>0</v>
      </c>
      <c r="S18" s="33"/>
      <c r="T18" s="33"/>
      <c r="U18" s="33"/>
      <c r="V18" s="33"/>
      <c r="X18" s="33">
        <f t="shared" si="23"/>
        <v>0</v>
      </c>
      <c r="Y18" s="33">
        <f t="shared" si="2"/>
        <v>0</v>
      </c>
      <c r="Z18" s="33">
        <f t="shared" si="3"/>
        <v>0</v>
      </c>
      <c r="AA18" s="33">
        <f t="shared" si="24"/>
        <v>0</v>
      </c>
      <c r="AC18" s="33"/>
      <c r="AD18" s="33"/>
      <c r="AE18" s="33"/>
      <c r="AF18" s="33"/>
      <c r="AH18" s="33">
        <f t="shared" si="25"/>
        <v>0</v>
      </c>
      <c r="AI18" s="33">
        <f t="shared" si="4"/>
        <v>0</v>
      </c>
      <c r="AJ18" s="33">
        <f t="shared" si="5"/>
        <v>0</v>
      </c>
      <c r="AK18" s="33">
        <f t="shared" si="26"/>
        <v>0</v>
      </c>
      <c r="AM18" s="33"/>
      <c r="AN18" s="33"/>
      <c r="AO18" s="33"/>
      <c r="AP18" s="33"/>
      <c r="AR18" s="33">
        <f t="shared" si="27"/>
        <v>0</v>
      </c>
      <c r="AS18" s="33">
        <f t="shared" si="6"/>
        <v>0</v>
      </c>
      <c r="AT18" s="33">
        <f t="shared" si="7"/>
        <v>0</v>
      </c>
      <c r="AU18" s="33">
        <f t="shared" si="28"/>
        <v>0</v>
      </c>
      <c r="AW18" s="33"/>
      <c r="AX18" s="33"/>
      <c r="AY18" s="33"/>
      <c r="AZ18" s="33"/>
      <c r="BB18" s="33">
        <f t="shared" si="29"/>
        <v>0</v>
      </c>
      <c r="BC18" s="33">
        <f t="shared" si="8"/>
        <v>0</v>
      </c>
      <c r="BD18" s="33">
        <f t="shared" si="9"/>
        <v>0</v>
      </c>
      <c r="BE18" s="33">
        <f t="shared" si="30"/>
        <v>0</v>
      </c>
      <c r="BG18" s="33"/>
      <c r="BH18" s="33"/>
      <c r="BI18" s="33"/>
      <c r="BJ18" s="33"/>
      <c r="BL18" s="33">
        <f t="shared" si="31"/>
        <v>0</v>
      </c>
      <c r="BM18" s="33">
        <f t="shared" si="10"/>
        <v>0</v>
      </c>
      <c r="BN18" s="33">
        <f t="shared" si="11"/>
        <v>0</v>
      </c>
      <c r="BO18" s="33">
        <f t="shared" si="32"/>
        <v>0</v>
      </c>
      <c r="BQ18" s="33"/>
      <c r="BR18" s="33"/>
      <c r="BS18" s="33"/>
      <c r="BT18" s="33"/>
      <c r="BV18" s="33">
        <f t="shared" si="33"/>
        <v>0</v>
      </c>
      <c r="BW18" s="33">
        <f t="shared" si="12"/>
        <v>0</v>
      </c>
      <c r="BX18" s="33">
        <f t="shared" si="13"/>
        <v>0</v>
      </c>
      <c r="BY18" s="33">
        <f t="shared" si="34"/>
        <v>0</v>
      </c>
      <c r="CA18" s="33"/>
      <c r="CB18" s="33"/>
      <c r="CC18" s="33"/>
      <c r="CD18" s="33"/>
      <c r="CF18" s="33">
        <f t="shared" si="35"/>
        <v>0</v>
      </c>
      <c r="CG18" s="33">
        <f t="shared" si="14"/>
        <v>0</v>
      </c>
      <c r="CH18" s="33">
        <f t="shared" si="15"/>
        <v>0</v>
      </c>
      <c r="CI18" s="33">
        <f t="shared" si="36"/>
        <v>0</v>
      </c>
      <c r="CK18" s="33"/>
      <c r="CL18" s="33"/>
      <c r="CM18" s="33"/>
      <c r="CN18" s="33"/>
      <c r="CP18" s="33">
        <f t="shared" si="37"/>
        <v>0</v>
      </c>
      <c r="CQ18" s="33">
        <f t="shared" si="16"/>
        <v>0</v>
      </c>
      <c r="CR18" s="33">
        <f t="shared" si="17"/>
        <v>0</v>
      </c>
      <c r="CS18" s="33">
        <f t="shared" si="38"/>
        <v>0</v>
      </c>
      <c r="CU18" s="33"/>
      <c r="CV18" s="33"/>
      <c r="CW18" s="33"/>
      <c r="CX18" s="33"/>
      <c r="CZ18" s="33">
        <f t="shared" si="39"/>
        <v>0</v>
      </c>
      <c r="DA18" s="33">
        <f t="shared" si="18"/>
        <v>0</v>
      </c>
      <c r="DB18" s="33">
        <f t="shared" si="19"/>
        <v>0</v>
      </c>
      <c r="DC18" s="33">
        <f t="shared" si="40"/>
        <v>0</v>
      </c>
      <c r="DE18" s="33"/>
      <c r="DF18" s="33"/>
      <c r="DG18" s="33"/>
      <c r="DH18" s="33"/>
      <c r="DJ18" s="33">
        <f t="shared" si="41"/>
        <v>0</v>
      </c>
      <c r="DK18" s="33">
        <f t="shared" si="20"/>
        <v>0</v>
      </c>
      <c r="DL18" s="33">
        <f t="shared" si="21"/>
        <v>0</v>
      </c>
      <c r="DM18" s="33">
        <f t="shared" si="42"/>
        <v>0</v>
      </c>
    </row>
    <row r="19" spans="2:117" x14ac:dyDescent="0.25">
      <c r="B19" s="19" t="s">
        <v>229</v>
      </c>
      <c r="D19" s="33"/>
      <c r="E19" s="33"/>
      <c r="F19" s="33"/>
      <c r="G19" s="33"/>
      <c r="I19" s="33"/>
      <c r="J19" s="33"/>
      <c r="K19" s="33"/>
      <c r="L19" s="33"/>
      <c r="N19" s="33">
        <f t="shared" si="22"/>
        <v>0</v>
      </c>
      <c r="O19" s="33">
        <f t="shared" si="0"/>
        <v>0</v>
      </c>
      <c r="P19" s="33">
        <f t="shared" si="1"/>
        <v>0</v>
      </c>
      <c r="Q19" s="33">
        <f t="shared" si="1"/>
        <v>0</v>
      </c>
      <c r="S19" s="33"/>
      <c r="T19" s="33"/>
      <c r="U19" s="33"/>
      <c r="V19" s="33"/>
      <c r="X19" s="33">
        <f t="shared" si="23"/>
        <v>0</v>
      </c>
      <c r="Y19" s="33">
        <f t="shared" si="2"/>
        <v>0</v>
      </c>
      <c r="Z19" s="33">
        <f t="shared" si="3"/>
        <v>0</v>
      </c>
      <c r="AA19" s="33">
        <f t="shared" si="24"/>
        <v>0</v>
      </c>
      <c r="AC19" s="33"/>
      <c r="AD19" s="33"/>
      <c r="AE19" s="33"/>
      <c r="AF19" s="33"/>
      <c r="AH19" s="33">
        <f t="shared" si="25"/>
        <v>0</v>
      </c>
      <c r="AI19" s="33">
        <f t="shared" si="4"/>
        <v>0</v>
      </c>
      <c r="AJ19" s="33">
        <f t="shared" si="5"/>
        <v>0</v>
      </c>
      <c r="AK19" s="33">
        <f t="shared" si="26"/>
        <v>0</v>
      </c>
      <c r="AM19" s="33"/>
      <c r="AN19" s="33"/>
      <c r="AO19" s="33"/>
      <c r="AP19" s="33"/>
      <c r="AR19" s="33">
        <f t="shared" si="27"/>
        <v>0</v>
      </c>
      <c r="AS19" s="33">
        <f t="shared" si="6"/>
        <v>0</v>
      </c>
      <c r="AT19" s="33">
        <f t="shared" si="7"/>
        <v>0</v>
      </c>
      <c r="AU19" s="33">
        <f t="shared" si="28"/>
        <v>0</v>
      </c>
      <c r="AW19" s="33"/>
      <c r="AX19" s="33"/>
      <c r="AY19" s="33"/>
      <c r="AZ19" s="33"/>
      <c r="BB19" s="33">
        <f t="shared" si="29"/>
        <v>0</v>
      </c>
      <c r="BC19" s="33">
        <f t="shared" si="8"/>
        <v>0</v>
      </c>
      <c r="BD19" s="33">
        <f t="shared" si="9"/>
        <v>0</v>
      </c>
      <c r="BE19" s="33">
        <f t="shared" si="30"/>
        <v>0</v>
      </c>
      <c r="BG19" s="33"/>
      <c r="BH19" s="33"/>
      <c r="BI19" s="33"/>
      <c r="BJ19" s="33"/>
      <c r="BL19" s="33">
        <f t="shared" si="31"/>
        <v>0</v>
      </c>
      <c r="BM19" s="33">
        <f t="shared" si="10"/>
        <v>0</v>
      </c>
      <c r="BN19" s="33">
        <f t="shared" si="11"/>
        <v>0</v>
      </c>
      <c r="BO19" s="33">
        <f t="shared" si="32"/>
        <v>0</v>
      </c>
      <c r="BQ19" s="33"/>
      <c r="BR19" s="33"/>
      <c r="BS19" s="33"/>
      <c r="BT19" s="33"/>
      <c r="BV19" s="33">
        <f t="shared" si="33"/>
        <v>0</v>
      </c>
      <c r="BW19" s="33">
        <f t="shared" si="12"/>
        <v>0</v>
      </c>
      <c r="BX19" s="33">
        <f t="shared" si="13"/>
        <v>0</v>
      </c>
      <c r="BY19" s="33">
        <f t="shared" si="34"/>
        <v>0</v>
      </c>
      <c r="CA19" s="33"/>
      <c r="CB19" s="33"/>
      <c r="CC19" s="33"/>
      <c r="CD19" s="33"/>
      <c r="CF19" s="33">
        <f t="shared" si="35"/>
        <v>0</v>
      </c>
      <c r="CG19" s="33">
        <f t="shared" si="14"/>
        <v>0</v>
      </c>
      <c r="CH19" s="33">
        <f t="shared" si="15"/>
        <v>0</v>
      </c>
      <c r="CI19" s="33">
        <f t="shared" si="36"/>
        <v>0</v>
      </c>
      <c r="CK19" s="33"/>
      <c r="CL19" s="33"/>
      <c r="CM19" s="33"/>
      <c r="CN19" s="33"/>
      <c r="CP19" s="33">
        <f t="shared" si="37"/>
        <v>0</v>
      </c>
      <c r="CQ19" s="33">
        <f t="shared" si="16"/>
        <v>0</v>
      </c>
      <c r="CR19" s="33">
        <f t="shared" si="17"/>
        <v>0</v>
      </c>
      <c r="CS19" s="33">
        <f t="shared" si="38"/>
        <v>0</v>
      </c>
      <c r="CU19" s="33"/>
      <c r="CV19" s="33"/>
      <c r="CW19" s="33"/>
      <c r="CX19" s="33"/>
      <c r="CZ19" s="33">
        <f t="shared" si="39"/>
        <v>0</v>
      </c>
      <c r="DA19" s="33">
        <f t="shared" si="18"/>
        <v>0</v>
      </c>
      <c r="DB19" s="33">
        <f t="shared" si="19"/>
        <v>0</v>
      </c>
      <c r="DC19" s="33">
        <f t="shared" si="40"/>
        <v>0</v>
      </c>
      <c r="DE19" s="33"/>
      <c r="DF19" s="33"/>
      <c r="DG19" s="33"/>
      <c r="DH19" s="33"/>
      <c r="DJ19" s="33">
        <f t="shared" si="41"/>
        <v>0</v>
      </c>
      <c r="DK19" s="33">
        <f t="shared" si="20"/>
        <v>0</v>
      </c>
      <c r="DL19" s="33">
        <f t="shared" si="21"/>
        <v>0</v>
      </c>
      <c r="DM19" s="33">
        <f t="shared" si="42"/>
        <v>0</v>
      </c>
    </row>
    <row r="20" spans="2:117" x14ac:dyDescent="0.25">
      <c r="B20" s="19" t="s">
        <v>230</v>
      </c>
      <c r="D20" s="33"/>
      <c r="E20" s="33"/>
      <c r="F20" s="33"/>
      <c r="G20" s="33"/>
      <c r="I20" s="33"/>
      <c r="J20" s="33"/>
      <c r="K20" s="33"/>
      <c r="L20" s="33"/>
      <c r="N20" s="33">
        <f t="shared" si="22"/>
        <v>0</v>
      </c>
      <c r="O20" s="33">
        <f t="shared" si="0"/>
        <v>0</v>
      </c>
      <c r="P20" s="33">
        <f t="shared" si="1"/>
        <v>0</v>
      </c>
      <c r="Q20" s="33">
        <f t="shared" si="1"/>
        <v>0</v>
      </c>
      <c r="S20" s="33"/>
      <c r="T20" s="33"/>
      <c r="U20" s="33"/>
      <c r="V20" s="33"/>
      <c r="X20" s="33">
        <f t="shared" si="23"/>
        <v>0</v>
      </c>
      <c r="Y20" s="33">
        <f t="shared" si="2"/>
        <v>0</v>
      </c>
      <c r="Z20" s="33">
        <f t="shared" si="3"/>
        <v>0</v>
      </c>
      <c r="AA20" s="33">
        <f t="shared" si="24"/>
        <v>0</v>
      </c>
      <c r="AC20" s="33"/>
      <c r="AD20" s="33"/>
      <c r="AE20" s="33"/>
      <c r="AF20" s="33"/>
      <c r="AH20" s="33">
        <f t="shared" si="25"/>
        <v>0</v>
      </c>
      <c r="AI20" s="33">
        <f t="shared" si="4"/>
        <v>0</v>
      </c>
      <c r="AJ20" s="33">
        <f t="shared" si="5"/>
        <v>0</v>
      </c>
      <c r="AK20" s="33">
        <f t="shared" si="26"/>
        <v>0</v>
      </c>
      <c r="AM20" s="33"/>
      <c r="AN20" s="33"/>
      <c r="AO20" s="33"/>
      <c r="AP20" s="33"/>
      <c r="AR20" s="33">
        <f t="shared" si="27"/>
        <v>0</v>
      </c>
      <c r="AS20" s="33">
        <f t="shared" si="6"/>
        <v>0</v>
      </c>
      <c r="AT20" s="33">
        <f t="shared" si="7"/>
        <v>0</v>
      </c>
      <c r="AU20" s="33">
        <f t="shared" si="28"/>
        <v>0</v>
      </c>
      <c r="AW20" s="33"/>
      <c r="AX20" s="33"/>
      <c r="AY20" s="33"/>
      <c r="AZ20" s="33"/>
      <c r="BB20" s="33">
        <f t="shared" si="29"/>
        <v>0</v>
      </c>
      <c r="BC20" s="33">
        <f t="shared" si="8"/>
        <v>0</v>
      </c>
      <c r="BD20" s="33">
        <f t="shared" si="9"/>
        <v>0</v>
      </c>
      <c r="BE20" s="33">
        <f t="shared" si="30"/>
        <v>0</v>
      </c>
      <c r="BG20" s="33"/>
      <c r="BH20" s="33"/>
      <c r="BI20" s="33"/>
      <c r="BJ20" s="33"/>
      <c r="BL20" s="33">
        <f t="shared" si="31"/>
        <v>0</v>
      </c>
      <c r="BM20" s="33">
        <f t="shared" si="10"/>
        <v>0</v>
      </c>
      <c r="BN20" s="33">
        <f t="shared" si="11"/>
        <v>0</v>
      </c>
      <c r="BO20" s="33">
        <f t="shared" si="32"/>
        <v>0</v>
      </c>
      <c r="BQ20" s="33"/>
      <c r="BR20" s="33"/>
      <c r="BS20" s="33"/>
      <c r="BT20" s="33"/>
      <c r="BV20" s="33">
        <f t="shared" si="33"/>
        <v>0</v>
      </c>
      <c r="BW20" s="33">
        <f t="shared" si="12"/>
        <v>0</v>
      </c>
      <c r="BX20" s="33">
        <f t="shared" si="13"/>
        <v>0</v>
      </c>
      <c r="BY20" s="33">
        <f t="shared" si="34"/>
        <v>0</v>
      </c>
      <c r="CA20" s="33"/>
      <c r="CB20" s="33"/>
      <c r="CC20" s="33"/>
      <c r="CD20" s="33"/>
      <c r="CF20" s="33">
        <f t="shared" si="35"/>
        <v>0</v>
      </c>
      <c r="CG20" s="33">
        <f t="shared" si="14"/>
        <v>0</v>
      </c>
      <c r="CH20" s="33">
        <f t="shared" si="15"/>
        <v>0</v>
      </c>
      <c r="CI20" s="33">
        <f t="shared" si="36"/>
        <v>0</v>
      </c>
      <c r="CK20" s="33"/>
      <c r="CL20" s="33"/>
      <c r="CM20" s="33"/>
      <c r="CN20" s="33"/>
      <c r="CP20" s="33">
        <f t="shared" si="37"/>
        <v>0</v>
      </c>
      <c r="CQ20" s="33">
        <f t="shared" si="16"/>
        <v>0</v>
      </c>
      <c r="CR20" s="33">
        <f t="shared" si="17"/>
        <v>0</v>
      </c>
      <c r="CS20" s="33">
        <f t="shared" si="38"/>
        <v>0</v>
      </c>
      <c r="CU20" s="33"/>
      <c r="CV20" s="33"/>
      <c r="CW20" s="33"/>
      <c r="CX20" s="33"/>
      <c r="CZ20" s="33">
        <f t="shared" si="39"/>
        <v>0</v>
      </c>
      <c r="DA20" s="33">
        <f t="shared" si="18"/>
        <v>0</v>
      </c>
      <c r="DB20" s="33">
        <f t="shared" si="19"/>
        <v>0</v>
      </c>
      <c r="DC20" s="33">
        <f t="shared" si="40"/>
        <v>0</v>
      </c>
      <c r="DE20" s="33"/>
      <c r="DF20" s="33"/>
      <c r="DG20" s="33"/>
      <c r="DH20" s="33"/>
      <c r="DJ20" s="33">
        <f t="shared" si="41"/>
        <v>0</v>
      </c>
      <c r="DK20" s="33">
        <f t="shared" si="20"/>
        <v>0</v>
      </c>
      <c r="DL20" s="33">
        <f t="shared" si="21"/>
        <v>0</v>
      </c>
      <c r="DM20" s="33">
        <f t="shared" si="42"/>
        <v>0</v>
      </c>
    </row>
    <row r="21" spans="2:117" x14ac:dyDescent="0.25">
      <c r="B21" s="19" t="s">
        <v>231</v>
      </c>
      <c r="D21" s="33"/>
      <c r="E21" s="33"/>
      <c r="F21" s="33"/>
      <c r="G21" s="33"/>
      <c r="I21" s="33"/>
      <c r="J21" s="33"/>
      <c r="K21" s="33"/>
      <c r="L21" s="33"/>
      <c r="N21" s="33">
        <f t="shared" si="22"/>
        <v>0</v>
      </c>
      <c r="O21" s="33">
        <f t="shared" si="0"/>
        <v>0</v>
      </c>
      <c r="P21" s="33">
        <f t="shared" si="1"/>
        <v>0</v>
      </c>
      <c r="Q21" s="33">
        <f t="shared" si="1"/>
        <v>0</v>
      </c>
      <c r="S21" s="33"/>
      <c r="T21" s="33"/>
      <c r="U21" s="33"/>
      <c r="V21" s="33"/>
      <c r="X21" s="33">
        <f t="shared" si="23"/>
        <v>0</v>
      </c>
      <c r="Y21" s="33">
        <f t="shared" si="2"/>
        <v>0</v>
      </c>
      <c r="Z21" s="33">
        <f t="shared" si="3"/>
        <v>0</v>
      </c>
      <c r="AA21" s="33">
        <f t="shared" si="24"/>
        <v>0</v>
      </c>
      <c r="AC21" s="33"/>
      <c r="AD21" s="33"/>
      <c r="AE21" s="33"/>
      <c r="AF21" s="33"/>
      <c r="AH21" s="33">
        <f t="shared" si="25"/>
        <v>0</v>
      </c>
      <c r="AI21" s="33">
        <f t="shared" si="4"/>
        <v>0</v>
      </c>
      <c r="AJ21" s="33">
        <f t="shared" si="5"/>
        <v>0</v>
      </c>
      <c r="AK21" s="33">
        <f t="shared" si="26"/>
        <v>0</v>
      </c>
      <c r="AM21" s="33"/>
      <c r="AN21" s="33"/>
      <c r="AO21" s="33"/>
      <c r="AP21" s="33"/>
      <c r="AR21" s="33">
        <f t="shared" si="27"/>
        <v>0</v>
      </c>
      <c r="AS21" s="33">
        <f t="shared" si="6"/>
        <v>0</v>
      </c>
      <c r="AT21" s="33">
        <f t="shared" si="7"/>
        <v>0</v>
      </c>
      <c r="AU21" s="33">
        <f t="shared" si="28"/>
        <v>0</v>
      </c>
      <c r="AW21" s="33"/>
      <c r="AX21" s="33"/>
      <c r="AY21" s="33"/>
      <c r="AZ21" s="33"/>
      <c r="BB21" s="33">
        <f t="shared" si="29"/>
        <v>0</v>
      </c>
      <c r="BC21" s="33">
        <f t="shared" si="8"/>
        <v>0</v>
      </c>
      <c r="BD21" s="33">
        <f t="shared" si="9"/>
        <v>0</v>
      </c>
      <c r="BE21" s="33">
        <f t="shared" si="30"/>
        <v>0</v>
      </c>
      <c r="BG21" s="33"/>
      <c r="BH21" s="33"/>
      <c r="BI21" s="33"/>
      <c r="BJ21" s="33"/>
      <c r="BL21" s="33">
        <f t="shared" si="31"/>
        <v>0</v>
      </c>
      <c r="BM21" s="33">
        <f t="shared" si="10"/>
        <v>0</v>
      </c>
      <c r="BN21" s="33">
        <f t="shared" si="11"/>
        <v>0</v>
      </c>
      <c r="BO21" s="33">
        <f t="shared" si="32"/>
        <v>0</v>
      </c>
      <c r="BQ21" s="33"/>
      <c r="BR21" s="33"/>
      <c r="BS21" s="33"/>
      <c r="BT21" s="33"/>
      <c r="BV21" s="33">
        <f t="shared" si="33"/>
        <v>0</v>
      </c>
      <c r="BW21" s="33">
        <f t="shared" si="12"/>
        <v>0</v>
      </c>
      <c r="BX21" s="33">
        <f t="shared" si="13"/>
        <v>0</v>
      </c>
      <c r="BY21" s="33">
        <f t="shared" si="34"/>
        <v>0</v>
      </c>
      <c r="CA21" s="33"/>
      <c r="CB21" s="33"/>
      <c r="CC21" s="33"/>
      <c r="CD21" s="33"/>
      <c r="CF21" s="33">
        <f t="shared" si="35"/>
        <v>0</v>
      </c>
      <c r="CG21" s="33">
        <f t="shared" si="14"/>
        <v>0</v>
      </c>
      <c r="CH21" s="33">
        <f t="shared" si="15"/>
        <v>0</v>
      </c>
      <c r="CI21" s="33">
        <f t="shared" si="36"/>
        <v>0</v>
      </c>
      <c r="CK21" s="33"/>
      <c r="CL21" s="33"/>
      <c r="CM21" s="33"/>
      <c r="CN21" s="33"/>
      <c r="CP21" s="33">
        <f t="shared" si="37"/>
        <v>0</v>
      </c>
      <c r="CQ21" s="33">
        <f t="shared" si="16"/>
        <v>0</v>
      </c>
      <c r="CR21" s="33">
        <f t="shared" si="17"/>
        <v>0</v>
      </c>
      <c r="CS21" s="33">
        <f t="shared" si="38"/>
        <v>0</v>
      </c>
      <c r="CU21" s="33"/>
      <c r="CV21" s="33"/>
      <c r="CW21" s="33"/>
      <c r="CX21" s="33"/>
      <c r="CZ21" s="33">
        <f t="shared" si="39"/>
        <v>0</v>
      </c>
      <c r="DA21" s="33">
        <f t="shared" si="18"/>
        <v>0</v>
      </c>
      <c r="DB21" s="33">
        <f t="shared" si="19"/>
        <v>0</v>
      </c>
      <c r="DC21" s="33">
        <f t="shared" si="40"/>
        <v>0</v>
      </c>
      <c r="DE21" s="33"/>
      <c r="DF21" s="33"/>
      <c r="DG21" s="33"/>
      <c r="DH21" s="33"/>
      <c r="DJ21" s="33">
        <f t="shared" si="41"/>
        <v>0</v>
      </c>
      <c r="DK21" s="33">
        <f t="shared" si="20"/>
        <v>0</v>
      </c>
      <c r="DL21" s="33">
        <f t="shared" si="21"/>
        <v>0</v>
      </c>
      <c r="DM21" s="33">
        <f t="shared" si="42"/>
        <v>0</v>
      </c>
    </row>
    <row r="22" spans="2:117" x14ac:dyDescent="0.25">
      <c r="B22" s="19" t="s">
        <v>131</v>
      </c>
      <c r="D22" s="33"/>
      <c r="E22" s="33"/>
      <c r="F22" s="33"/>
      <c r="G22" s="33"/>
      <c r="I22" s="33"/>
      <c r="J22" s="33"/>
      <c r="K22" s="33"/>
      <c r="L22" s="33"/>
      <c r="N22" s="33">
        <f t="shared" si="22"/>
        <v>0</v>
      </c>
      <c r="O22" s="33">
        <f t="shared" si="0"/>
        <v>0</v>
      </c>
      <c r="P22" s="33">
        <f t="shared" si="1"/>
        <v>0</v>
      </c>
      <c r="Q22" s="33">
        <f t="shared" si="1"/>
        <v>0</v>
      </c>
      <c r="S22" s="33"/>
      <c r="T22" s="33"/>
      <c r="U22" s="33"/>
      <c r="V22" s="33"/>
      <c r="X22" s="33">
        <f t="shared" si="23"/>
        <v>0</v>
      </c>
      <c r="Y22" s="33">
        <f t="shared" si="2"/>
        <v>0</v>
      </c>
      <c r="Z22" s="33">
        <f t="shared" si="3"/>
        <v>0</v>
      </c>
      <c r="AA22" s="33">
        <f t="shared" si="24"/>
        <v>0</v>
      </c>
      <c r="AC22" s="33"/>
      <c r="AD22" s="33"/>
      <c r="AE22" s="33"/>
      <c r="AF22" s="33"/>
      <c r="AH22" s="33">
        <f t="shared" si="25"/>
        <v>0</v>
      </c>
      <c r="AI22" s="33">
        <f t="shared" si="4"/>
        <v>0</v>
      </c>
      <c r="AJ22" s="33">
        <f t="shared" si="5"/>
        <v>0</v>
      </c>
      <c r="AK22" s="33">
        <f t="shared" si="26"/>
        <v>0</v>
      </c>
      <c r="AM22" s="33"/>
      <c r="AN22" s="33"/>
      <c r="AO22" s="33"/>
      <c r="AP22" s="33"/>
      <c r="AR22" s="33">
        <f t="shared" si="27"/>
        <v>0</v>
      </c>
      <c r="AS22" s="33">
        <f t="shared" si="6"/>
        <v>0</v>
      </c>
      <c r="AT22" s="33">
        <f t="shared" si="7"/>
        <v>0</v>
      </c>
      <c r="AU22" s="33">
        <f t="shared" si="28"/>
        <v>0</v>
      </c>
      <c r="AW22" s="33"/>
      <c r="AX22" s="33"/>
      <c r="AY22" s="33"/>
      <c r="AZ22" s="33"/>
      <c r="BB22" s="33">
        <f t="shared" si="29"/>
        <v>0</v>
      </c>
      <c r="BC22" s="33">
        <f t="shared" si="8"/>
        <v>0</v>
      </c>
      <c r="BD22" s="33">
        <f t="shared" si="9"/>
        <v>0</v>
      </c>
      <c r="BE22" s="33">
        <f t="shared" si="30"/>
        <v>0</v>
      </c>
      <c r="BG22" s="33"/>
      <c r="BH22" s="33"/>
      <c r="BI22" s="33"/>
      <c r="BJ22" s="33"/>
      <c r="BL22" s="33">
        <f t="shared" si="31"/>
        <v>0</v>
      </c>
      <c r="BM22" s="33">
        <f t="shared" si="10"/>
        <v>0</v>
      </c>
      <c r="BN22" s="33">
        <f t="shared" si="11"/>
        <v>0</v>
      </c>
      <c r="BO22" s="33">
        <f t="shared" si="32"/>
        <v>0</v>
      </c>
      <c r="BQ22" s="33"/>
      <c r="BR22" s="33"/>
      <c r="BS22" s="33"/>
      <c r="BT22" s="33"/>
      <c r="BV22" s="33">
        <f t="shared" si="33"/>
        <v>0</v>
      </c>
      <c r="BW22" s="33">
        <f t="shared" si="12"/>
        <v>0</v>
      </c>
      <c r="BX22" s="33">
        <f t="shared" si="13"/>
        <v>0</v>
      </c>
      <c r="BY22" s="33">
        <f t="shared" si="34"/>
        <v>0</v>
      </c>
      <c r="CA22" s="33"/>
      <c r="CB22" s="33"/>
      <c r="CC22" s="33"/>
      <c r="CD22" s="33"/>
      <c r="CF22" s="33">
        <f t="shared" si="35"/>
        <v>0</v>
      </c>
      <c r="CG22" s="33">
        <f t="shared" si="14"/>
        <v>0</v>
      </c>
      <c r="CH22" s="33">
        <f t="shared" si="15"/>
        <v>0</v>
      </c>
      <c r="CI22" s="33">
        <f t="shared" si="36"/>
        <v>0</v>
      </c>
      <c r="CK22" s="33"/>
      <c r="CL22" s="33"/>
      <c r="CM22" s="33"/>
      <c r="CN22" s="33"/>
      <c r="CP22" s="33">
        <f t="shared" si="37"/>
        <v>0</v>
      </c>
      <c r="CQ22" s="33">
        <f t="shared" si="16"/>
        <v>0</v>
      </c>
      <c r="CR22" s="33">
        <f t="shared" si="17"/>
        <v>0</v>
      </c>
      <c r="CS22" s="33">
        <f t="shared" si="38"/>
        <v>0</v>
      </c>
      <c r="CU22" s="33"/>
      <c r="CV22" s="33"/>
      <c r="CW22" s="33"/>
      <c r="CX22" s="33"/>
      <c r="CZ22" s="33">
        <f t="shared" si="39"/>
        <v>0</v>
      </c>
      <c r="DA22" s="33">
        <f t="shared" si="18"/>
        <v>0</v>
      </c>
      <c r="DB22" s="33">
        <f t="shared" si="19"/>
        <v>0</v>
      </c>
      <c r="DC22" s="33">
        <f t="shared" si="40"/>
        <v>0</v>
      </c>
      <c r="DE22" s="33"/>
      <c r="DF22" s="33"/>
      <c r="DG22" s="33"/>
      <c r="DH22" s="33"/>
      <c r="DJ22" s="33">
        <f t="shared" si="41"/>
        <v>0</v>
      </c>
      <c r="DK22" s="33">
        <f t="shared" si="20"/>
        <v>0</v>
      </c>
      <c r="DL22" s="33">
        <f t="shared" si="21"/>
        <v>0</v>
      </c>
      <c r="DM22" s="33">
        <f t="shared" si="42"/>
        <v>0</v>
      </c>
    </row>
    <row r="23" spans="2:117" x14ac:dyDescent="0.25">
      <c r="B23" s="19" t="s">
        <v>232</v>
      </c>
      <c r="D23" s="33"/>
      <c r="E23" s="33"/>
      <c r="F23" s="33"/>
      <c r="G23" s="33"/>
      <c r="I23" s="33"/>
      <c r="J23" s="33"/>
      <c r="K23" s="33"/>
      <c r="L23" s="33"/>
      <c r="N23" s="33">
        <f t="shared" si="22"/>
        <v>0</v>
      </c>
      <c r="O23" s="33">
        <f t="shared" si="0"/>
        <v>0</v>
      </c>
      <c r="P23" s="33">
        <f t="shared" si="1"/>
        <v>0</v>
      </c>
      <c r="Q23" s="33">
        <f t="shared" si="1"/>
        <v>0</v>
      </c>
      <c r="S23" s="33"/>
      <c r="T23" s="33"/>
      <c r="U23" s="33"/>
      <c r="V23" s="33"/>
      <c r="X23" s="33">
        <f t="shared" si="23"/>
        <v>0</v>
      </c>
      <c r="Y23" s="33">
        <f t="shared" si="2"/>
        <v>0</v>
      </c>
      <c r="Z23" s="33">
        <f t="shared" si="3"/>
        <v>0</v>
      </c>
      <c r="AA23" s="33">
        <f t="shared" si="24"/>
        <v>0</v>
      </c>
      <c r="AC23" s="33"/>
      <c r="AD23" s="33"/>
      <c r="AE23" s="33"/>
      <c r="AF23" s="33"/>
      <c r="AH23" s="33">
        <f t="shared" si="25"/>
        <v>0</v>
      </c>
      <c r="AI23" s="33">
        <f t="shared" si="4"/>
        <v>0</v>
      </c>
      <c r="AJ23" s="33">
        <f t="shared" si="5"/>
        <v>0</v>
      </c>
      <c r="AK23" s="33">
        <f t="shared" si="26"/>
        <v>0</v>
      </c>
      <c r="AM23" s="33"/>
      <c r="AN23" s="33"/>
      <c r="AO23" s="33"/>
      <c r="AP23" s="33"/>
      <c r="AR23" s="33">
        <f t="shared" si="27"/>
        <v>0</v>
      </c>
      <c r="AS23" s="33">
        <f t="shared" si="6"/>
        <v>0</v>
      </c>
      <c r="AT23" s="33">
        <f t="shared" si="7"/>
        <v>0</v>
      </c>
      <c r="AU23" s="33">
        <f t="shared" si="28"/>
        <v>0</v>
      </c>
      <c r="AW23" s="33"/>
      <c r="AX23" s="33"/>
      <c r="AY23" s="33"/>
      <c r="AZ23" s="33"/>
      <c r="BB23" s="33">
        <f t="shared" si="29"/>
        <v>0</v>
      </c>
      <c r="BC23" s="33">
        <f t="shared" si="8"/>
        <v>0</v>
      </c>
      <c r="BD23" s="33">
        <f t="shared" si="9"/>
        <v>0</v>
      </c>
      <c r="BE23" s="33">
        <f t="shared" si="30"/>
        <v>0</v>
      </c>
      <c r="BG23" s="33"/>
      <c r="BH23" s="33"/>
      <c r="BI23" s="33"/>
      <c r="BJ23" s="33"/>
      <c r="BL23" s="33">
        <f t="shared" si="31"/>
        <v>0</v>
      </c>
      <c r="BM23" s="33">
        <f t="shared" si="10"/>
        <v>0</v>
      </c>
      <c r="BN23" s="33">
        <f t="shared" si="11"/>
        <v>0</v>
      </c>
      <c r="BO23" s="33">
        <f t="shared" si="32"/>
        <v>0</v>
      </c>
      <c r="BQ23" s="33"/>
      <c r="BR23" s="33"/>
      <c r="BS23" s="33"/>
      <c r="BT23" s="33"/>
      <c r="BV23" s="33">
        <f t="shared" si="33"/>
        <v>0</v>
      </c>
      <c r="BW23" s="33">
        <f t="shared" si="12"/>
        <v>0</v>
      </c>
      <c r="BX23" s="33">
        <f t="shared" si="13"/>
        <v>0</v>
      </c>
      <c r="BY23" s="33">
        <f t="shared" si="34"/>
        <v>0</v>
      </c>
      <c r="CA23" s="33"/>
      <c r="CB23" s="33"/>
      <c r="CC23" s="33"/>
      <c r="CD23" s="33"/>
      <c r="CF23" s="33">
        <f t="shared" si="35"/>
        <v>0</v>
      </c>
      <c r="CG23" s="33">
        <f t="shared" si="14"/>
        <v>0</v>
      </c>
      <c r="CH23" s="33">
        <f t="shared" si="15"/>
        <v>0</v>
      </c>
      <c r="CI23" s="33">
        <f t="shared" si="36"/>
        <v>0</v>
      </c>
      <c r="CK23" s="33"/>
      <c r="CL23" s="33"/>
      <c r="CM23" s="33"/>
      <c r="CN23" s="33"/>
      <c r="CP23" s="33">
        <f t="shared" si="37"/>
        <v>0</v>
      </c>
      <c r="CQ23" s="33">
        <f t="shared" si="16"/>
        <v>0</v>
      </c>
      <c r="CR23" s="33">
        <f t="shared" si="17"/>
        <v>0</v>
      </c>
      <c r="CS23" s="33">
        <f t="shared" si="38"/>
        <v>0</v>
      </c>
      <c r="CU23" s="33"/>
      <c r="CV23" s="33"/>
      <c r="CW23" s="33"/>
      <c r="CX23" s="33"/>
      <c r="CZ23" s="33">
        <f t="shared" si="39"/>
        <v>0</v>
      </c>
      <c r="DA23" s="33">
        <f t="shared" si="18"/>
        <v>0</v>
      </c>
      <c r="DB23" s="33">
        <f t="shared" si="19"/>
        <v>0</v>
      </c>
      <c r="DC23" s="33">
        <f t="shared" si="40"/>
        <v>0</v>
      </c>
      <c r="DE23" s="33"/>
      <c r="DF23" s="33"/>
      <c r="DG23" s="33"/>
      <c r="DH23" s="33"/>
      <c r="DJ23" s="33">
        <f t="shared" si="41"/>
        <v>0</v>
      </c>
      <c r="DK23" s="33">
        <f t="shared" si="20"/>
        <v>0</v>
      </c>
      <c r="DL23" s="33">
        <f t="shared" si="21"/>
        <v>0</v>
      </c>
      <c r="DM23" s="33">
        <f t="shared" si="42"/>
        <v>0</v>
      </c>
    </row>
    <row r="24" spans="2:117" x14ac:dyDescent="0.25">
      <c r="B24" s="19" t="s">
        <v>233</v>
      </c>
      <c r="D24" s="33"/>
      <c r="E24" s="33"/>
      <c r="F24" s="33"/>
      <c r="G24" s="33"/>
      <c r="I24" s="33"/>
      <c r="J24" s="33"/>
      <c r="K24" s="33"/>
      <c r="L24" s="33"/>
      <c r="N24" s="33">
        <f t="shared" si="22"/>
        <v>0</v>
      </c>
      <c r="O24" s="33">
        <f t="shared" si="0"/>
        <v>0</v>
      </c>
      <c r="P24" s="33">
        <f t="shared" si="1"/>
        <v>0</v>
      </c>
      <c r="Q24" s="33">
        <f t="shared" si="1"/>
        <v>0</v>
      </c>
      <c r="S24" s="33"/>
      <c r="T24" s="33"/>
      <c r="U24" s="33"/>
      <c r="V24" s="33"/>
      <c r="X24" s="33">
        <f t="shared" si="23"/>
        <v>0</v>
      </c>
      <c r="Y24" s="33">
        <f t="shared" si="2"/>
        <v>0</v>
      </c>
      <c r="Z24" s="33">
        <f t="shared" si="3"/>
        <v>0</v>
      </c>
      <c r="AA24" s="33">
        <f t="shared" si="24"/>
        <v>0</v>
      </c>
      <c r="AC24" s="33"/>
      <c r="AD24" s="33"/>
      <c r="AE24" s="33"/>
      <c r="AF24" s="33"/>
      <c r="AH24" s="33">
        <f t="shared" si="25"/>
        <v>0</v>
      </c>
      <c r="AI24" s="33">
        <f t="shared" si="4"/>
        <v>0</v>
      </c>
      <c r="AJ24" s="33">
        <f t="shared" si="5"/>
        <v>0</v>
      </c>
      <c r="AK24" s="33">
        <f t="shared" si="26"/>
        <v>0</v>
      </c>
      <c r="AM24" s="33"/>
      <c r="AN24" s="33"/>
      <c r="AO24" s="33"/>
      <c r="AP24" s="33"/>
      <c r="AR24" s="33">
        <f t="shared" si="27"/>
        <v>0</v>
      </c>
      <c r="AS24" s="33">
        <f t="shared" si="6"/>
        <v>0</v>
      </c>
      <c r="AT24" s="33">
        <f t="shared" si="7"/>
        <v>0</v>
      </c>
      <c r="AU24" s="33">
        <f t="shared" si="28"/>
        <v>0</v>
      </c>
      <c r="AW24" s="33"/>
      <c r="AX24" s="33"/>
      <c r="AY24" s="33"/>
      <c r="AZ24" s="33"/>
      <c r="BB24" s="33">
        <f t="shared" si="29"/>
        <v>0</v>
      </c>
      <c r="BC24" s="33">
        <f t="shared" si="8"/>
        <v>0</v>
      </c>
      <c r="BD24" s="33">
        <f t="shared" si="9"/>
        <v>0</v>
      </c>
      <c r="BE24" s="33">
        <f t="shared" si="30"/>
        <v>0</v>
      </c>
      <c r="BG24" s="33"/>
      <c r="BH24" s="33"/>
      <c r="BI24" s="33"/>
      <c r="BJ24" s="33"/>
      <c r="BL24" s="33">
        <f t="shared" si="31"/>
        <v>0</v>
      </c>
      <c r="BM24" s="33">
        <f t="shared" si="10"/>
        <v>0</v>
      </c>
      <c r="BN24" s="33">
        <f t="shared" si="11"/>
        <v>0</v>
      </c>
      <c r="BO24" s="33">
        <f t="shared" si="32"/>
        <v>0</v>
      </c>
      <c r="BQ24" s="33"/>
      <c r="BR24" s="33"/>
      <c r="BS24" s="33"/>
      <c r="BT24" s="33"/>
      <c r="BV24" s="33">
        <f t="shared" si="33"/>
        <v>0</v>
      </c>
      <c r="BW24" s="33">
        <f t="shared" si="12"/>
        <v>0</v>
      </c>
      <c r="BX24" s="33">
        <f t="shared" si="13"/>
        <v>0</v>
      </c>
      <c r="BY24" s="33">
        <f t="shared" si="34"/>
        <v>0</v>
      </c>
      <c r="CA24" s="33"/>
      <c r="CB24" s="33"/>
      <c r="CC24" s="33"/>
      <c r="CD24" s="33"/>
      <c r="CF24" s="33">
        <f t="shared" si="35"/>
        <v>0</v>
      </c>
      <c r="CG24" s="33">
        <f t="shared" si="14"/>
        <v>0</v>
      </c>
      <c r="CH24" s="33">
        <f t="shared" si="15"/>
        <v>0</v>
      </c>
      <c r="CI24" s="33">
        <f t="shared" si="36"/>
        <v>0</v>
      </c>
      <c r="CK24" s="33"/>
      <c r="CL24" s="33"/>
      <c r="CM24" s="33"/>
      <c r="CN24" s="33"/>
      <c r="CP24" s="33">
        <f t="shared" si="37"/>
        <v>0</v>
      </c>
      <c r="CQ24" s="33">
        <f t="shared" si="16"/>
        <v>0</v>
      </c>
      <c r="CR24" s="33">
        <f t="shared" si="17"/>
        <v>0</v>
      </c>
      <c r="CS24" s="33">
        <f t="shared" si="38"/>
        <v>0</v>
      </c>
      <c r="CU24" s="33"/>
      <c r="CV24" s="33"/>
      <c r="CW24" s="33"/>
      <c r="CX24" s="33"/>
      <c r="CZ24" s="33">
        <f t="shared" si="39"/>
        <v>0</v>
      </c>
      <c r="DA24" s="33">
        <f t="shared" si="18"/>
        <v>0</v>
      </c>
      <c r="DB24" s="33">
        <f t="shared" si="19"/>
        <v>0</v>
      </c>
      <c r="DC24" s="33">
        <f t="shared" si="40"/>
        <v>0</v>
      </c>
      <c r="DE24" s="33"/>
      <c r="DF24" s="33"/>
      <c r="DG24" s="33"/>
      <c r="DH24" s="33"/>
      <c r="DJ24" s="33">
        <f t="shared" si="41"/>
        <v>0</v>
      </c>
      <c r="DK24" s="33">
        <f t="shared" si="20"/>
        <v>0</v>
      </c>
      <c r="DL24" s="33">
        <f t="shared" si="21"/>
        <v>0</v>
      </c>
      <c r="DM24" s="33">
        <f t="shared" si="42"/>
        <v>0</v>
      </c>
    </row>
    <row r="25" spans="2:117" x14ac:dyDescent="0.25">
      <c r="B25" s="19" t="s">
        <v>128</v>
      </c>
      <c r="D25" s="33"/>
      <c r="E25" s="33"/>
      <c r="F25" s="33"/>
      <c r="G25" s="33"/>
      <c r="I25" s="33"/>
      <c r="J25" s="33"/>
      <c r="K25" s="33"/>
      <c r="L25" s="33"/>
      <c r="N25" s="33">
        <f t="shared" si="22"/>
        <v>0</v>
      </c>
      <c r="O25" s="33">
        <f t="shared" si="0"/>
        <v>0</v>
      </c>
      <c r="P25" s="33">
        <f t="shared" si="1"/>
        <v>0</v>
      </c>
      <c r="Q25" s="33">
        <f t="shared" si="1"/>
        <v>0</v>
      </c>
      <c r="S25" s="33"/>
      <c r="T25" s="33"/>
      <c r="U25" s="33"/>
      <c r="V25" s="33"/>
      <c r="X25" s="33">
        <f t="shared" si="23"/>
        <v>0</v>
      </c>
      <c r="Y25" s="33">
        <f t="shared" si="2"/>
        <v>0</v>
      </c>
      <c r="Z25" s="33">
        <f t="shared" si="3"/>
        <v>0</v>
      </c>
      <c r="AA25" s="33">
        <f t="shared" si="24"/>
        <v>0</v>
      </c>
      <c r="AC25" s="33"/>
      <c r="AD25" s="33"/>
      <c r="AE25" s="33"/>
      <c r="AF25" s="33"/>
      <c r="AH25" s="33">
        <f t="shared" si="25"/>
        <v>0</v>
      </c>
      <c r="AI25" s="33">
        <f t="shared" si="4"/>
        <v>0</v>
      </c>
      <c r="AJ25" s="33">
        <f t="shared" si="5"/>
        <v>0</v>
      </c>
      <c r="AK25" s="33">
        <f t="shared" si="26"/>
        <v>0</v>
      </c>
      <c r="AM25" s="33"/>
      <c r="AN25" s="33"/>
      <c r="AO25" s="33"/>
      <c r="AP25" s="33"/>
      <c r="AR25" s="33">
        <f t="shared" si="27"/>
        <v>0</v>
      </c>
      <c r="AS25" s="33">
        <f t="shared" si="6"/>
        <v>0</v>
      </c>
      <c r="AT25" s="33">
        <f t="shared" si="7"/>
        <v>0</v>
      </c>
      <c r="AU25" s="33">
        <f t="shared" si="28"/>
        <v>0</v>
      </c>
      <c r="AW25" s="33"/>
      <c r="AX25" s="33"/>
      <c r="AY25" s="33"/>
      <c r="AZ25" s="33"/>
      <c r="BB25" s="33">
        <f t="shared" si="29"/>
        <v>0</v>
      </c>
      <c r="BC25" s="33">
        <f t="shared" si="8"/>
        <v>0</v>
      </c>
      <c r="BD25" s="33">
        <f t="shared" si="9"/>
        <v>0</v>
      </c>
      <c r="BE25" s="33">
        <f t="shared" si="30"/>
        <v>0</v>
      </c>
      <c r="BG25" s="33"/>
      <c r="BH25" s="33"/>
      <c r="BI25" s="33"/>
      <c r="BJ25" s="33"/>
      <c r="BL25" s="33">
        <f t="shared" si="31"/>
        <v>0</v>
      </c>
      <c r="BM25" s="33">
        <f t="shared" si="10"/>
        <v>0</v>
      </c>
      <c r="BN25" s="33">
        <f t="shared" si="11"/>
        <v>0</v>
      </c>
      <c r="BO25" s="33">
        <f t="shared" si="32"/>
        <v>0</v>
      </c>
      <c r="BQ25" s="33"/>
      <c r="BR25" s="33"/>
      <c r="BS25" s="33"/>
      <c r="BT25" s="33"/>
      <c r="BV25" s="33">
        <f t="shared" si="33"/>
        <v>0</v>
      </c>
      <c r="BW25" s="33">
        <f t="shared" si="12"/>
        <v>0</v>
      </c>
      <c r="BX25" s="33">
        <f t="shared" si="13"/>
        <v>0</v>
      </c>
      <c r="BY25" s="33">
        <f t="shared" si="34"/>
        <v>0</v>
      </c>
      <c r="CA25" s="33"/>
      <c r="CB25" s="33"/>
      <c r="CC25" s="33"/>
      <c r="CD25" s="33"/>
      <c r="CF25" s="33">
        <f t="shared" si="35"/>
        <v>0</v>
      </c>
      <c r="CG25" s="33">
        <f t="shared" si="14"/>
        <v>0</v>
      </c>
      <c r="CH25" s="33">
        <f t="shared" si="15"/>
        <v>0</v>
      </c>
      <c r="CI25" s="33">
        <f t="shared" si="36"/>
        <v>0</v>
      </c>
      <c r="CK25" s="33"/>
      <c r="CL25" s="33"/>
      <c r="CM25" s="33"/>
      <c r="CN25" s="33"/>
      <c r="CP25" s="33">
        <f t="shared" si="37"/>
        <v>0</v>
      </c>
      <c r="CQ25" s="33">
        <f t="shared" si="16"/>
        <v>0</v>
      </c>
      <c r="CR25" s="33">
        <f t="shared" si="17"/>
        <v>0</v>
      </c>
      <c r="CS25" s="33">
        <f t="shared" si="38"/>
        <v>0</v>
      </c>
      <c r="CU25" s="33"/>
      <c r="CV25" s="33"/>
      <c r="CW25" s="33"/>
      <c r="CX25" s="33"/>
      <c r="CZ25" s="33">
        <f t="shared" si="39"/>
        <v>0</v>
      </c>
      <c r="DA25" s="33">
        <f t="shared" si="18"/>
        <v>0</v>
      </c>
      <c r="DB25" s="33">
        <f t="shared" si="19"/>
        <v>0</v>
      </c>
      <c r="DC25" s="33">
        <f t="shared" si="40"/>
        <v>0</v>
      </c>
      <c r="DE25" s="33"/>
      <c r="DF25" s="33"/>
      <c r="DG25" s="33"/>
      <c r="DH25" s="33"/>
      <c r="DJ25" s="33">
        <f t="shared" si="41"/>
        <v>0</v>
      </c>
      <c r="DK25" s="33">
        <f t="shared" si="20"/>
        <v>0</v>
      </c>
      <c r="DL25" s="33">
        <f t="shared" si="21"/>
        <v>0</v>
      </c>
      <c r="DM25" s="33">
        <f t="shared" si="42"/>
        <v>0</v>
      </c>
    </row>
    <row r="26" spans="2:117" x14ac:dyDescent="0.25">
      <c r="B26" s="19" t="s">
        <v>234</v>
      </c>
      <c r="D26" s="33"/>
      <c r="E26" s="33"/>
      <c r="F26" s="33"/>
      <c r="G26" s="33"/>
      <c r="I26" s="33"/>
      <c r="J26" s="33"/>
      <c r="K26" s="33"/>
      <c r="L26" s="33"/>
      <c r="N26" s="33">
        <f t="shared" si="22"/>
        <v>0</v>
      </c>
      <c r="O26" s="33">
        <f t="shared" si="0"/>
        <v>0</v>
      </c>
      <c r="P26" s="33">
        <f t="shared" si="1"/>
        <v>0</v>
      </c>
      <c r="Q26" s="33">
        <f t="shared" si="1"/>
        <v>0</v>
      </c>
      <c r="S26" s="33"/>
      <c r="T26" s="33"/>
      <c r="U26" s="33"/>
      <c r="V26" s="33"/>
      <c r="X26" s="33">
        <f t="shared" si="23"/>
        <v>0</v>
      </c>
      <c r="Y26" s="33">
        <f t="shared" si="2"/>
        <v>0</v>
      </c>
      <c r="Z26" s="33">
        <f t="shared" si="3"/>
        <v>0</v>
      </c>
      <c r="AA26" s="33">
        <f t="shared" si="24"/>
        <v>0</v>
      </c>
      <c r="AC26" s="33"/>
      <c r="AD26" s="33"/>
      <c r="AE26" s="33"/>
      <c r="AF26" s="33"/>
      <c r="AH26" s="33">
        <f t="shared" si="25"/>
        <v>0</v>
      </c>
      <c r="AI26" s="33">
        <f t="shared" si="4"/>
        <v>0</v>
      </c>
      <c r="AJ26" s="33">
        <f t="shared" si="5"/>
        <v>0</v>
      </c>
      <c r="AK26" s="33">
        <f t="shared" si="26"/>
        <v>0</v>
      </c>
      <c r="AM26" s="33"/>
      <c r="AN26" s="33"/>
      <c r="AO26" s="33"/>
      <c r="AP26" s="33"/>
      <c r="AR26" s="33">
        <f t="shared" si="27"/>
        <v>0</v>
      </c>
      <c r="AS26" s="33">
        <f t="shared" si="6"/>
        <v>0</v>
      </c>
      <c r="AT26" s="33">
        <f t="shared" si="7"/>
        <v>0</v>
      </c>
      <c r="AU26" s="33">
        <f t="shared" si="28"/>
        <v>0</v>
      </c>
      <c r="AW26" s="33"/>
      <c r="AX26" s="33"/>
      <c r="AY26" s="33"/>
      <c r="AZ26" s="33"/>
      <c r="BB26" s="33">
        <f t="shared" si="29"/>
        <v>0</v>
      </c>
      <c r="BC26" s="33">
        <f t="shared" si="8"/>
        <v>0</v>
      </c>
      <c r="BD26" s="33">
        <f t="shared" si="9"/>
        <v>0</v>
      </c>
      <c r="BE26" s="33">
        <f t="shared" si="30"/>
        <v>0</v>
      </c>
      <c r="BG26" s="33"/>
      <c r="BH26" s="33"/>
      <c r="BI26" s="33"/>
      <c r="BJ26" s="33"/>
      <c r="BL26" s="33">
        <f t="shared" si="31"/>
        <v>0</v>
      </c>
      <c r="BM26" s="33">
        <f t="shared" si="10"/>
        <v>0</v>
      </c>
      <c r="BN26" s="33">
        <f t="shared" si="11"/>
        <v>0</v>
      </c>
      <c r="BO26" s="33">
        <f t="shared" si="32"/>
        <v>0</v>
      </c>
      <c r="BQ26" s="33"/>
      <c r="BR26" s="33"/>
      <c r="BS26" s="33"/>
      <c r="BT26" s="33"/>
      <c r="BV26" s="33">
        <f t="shared" si="33"/>
        <v>0</v>
      </c>
      <c r="BW26" s="33">
        <f t="shared" si="12"/>
        <v>0</v>
      </c>
      <c r="BX26" s="33">
        <f t="shared" si="13"/>
        <v>0</v>
      </c>
      <c r="BY26" s="33">
        <f t="shared" si="34"/>
        <v>0</v>
      </c>
      <c r="CA26" s="33"/>
      <c r="CB26" s="33"/>
      <c r="CC26" s="33"/>
      <c r="CD26" s="33"/>
      <c r="CF26" s="33">
        <f t="shared" si="35"/>
        <v>0</v>
      </c>
      <c r="CG26" s="33">
        <f t="shared" si="14"/>
        <v>0</v>
      </c>
      <c r="CH26" s="33">
        <f t="shared" si="15"/>
        <v>0</v>
      </c>
      <c r="CI26" s="33">
        <f t="shared" si="36"/>
        <v>0</v>
      </c>
      <c r="CK26" s="33"/>
      <c r="CL26" s="33"/>
      <c r="CM26" s="33"/>
      <c r="CN26" s="33"/>
      <c r="CP26" s="33">
        <f t="shared" si="37"/>
        <v>0</v>
      </c>
      <c r="CQ26" s="33">
        <f t="shared" si="16"/>
        <v>0</v>
      </c>
      <c r="CR26" s="33">
        <f t="shared" si="17"/>
        <v>0</v>
      </c>
      <c r="CS26" s="33">
        <f t="shared" si="38"/>
        <v>0</v>
      </c>
      <c r="CU26" s="33"/>
      <c r="CV26" s="33"/>
      <c r="CW26" s="33"/>
      <c r="CX26" s="33"/>
      <c r="CZ26" s="33">
        <f t="shared" si="39"/>
        <v>0</v>
      </c>
      <c r="DA26" s="33">
        <f t="shared" si="18"/>
        <v>0</v>
      </c>
      <c r="DB26" s="33">
        <f t="shared" si="19"/>
        <v>0</v>
      </c>
      <c r="DC26" s="33">
        <f t="shared" si="40"/>
        <v>0</v>
      </c>
      <c r="DE26" s="33"/>
      <c r="DF26" s="33"/>
      <c r="DG26" s="33"/>
      <c r="DH26" s="33"/>
      <c r="DJ26" s="33">
        <f t="shared" si="41"/>
        <v>0</v>
      </c>
      <c r="DK26" s="33">
        <f t="shared" si="20"/>
        <v>0</v>
      </c>
      <c r="DL26" s="33">
        <f t="shared" si="21"/>
        <v>0</v>
      </c>
      <c r="DM26" s="33">
        <f t="shared" si="42"/>
        <v>0</v>
      </c>
    </row>
    <row r="27" spans="2:117" s="15" customFormat="1" ht="12" thickBot="1" x14ac:dyDescent="0.3">
      <c r="B27" s="20" t="s">
        <v>235</v>
      </c>
      <c r="D27" s="34">
        <f>SUM(D16:D26)</f>
        <v>0</v>
      </c>
      <c r="E27" s="34">
        <f t="shared" ref="E27:F27" si="43">SUM(E16:E26)</f>
        <v>0</v>
      </c>
      <c r="F27" s="34">
        <f t="shared" si="43"/>
        <v>0</v>
      </c>
      <c r="G27" s="34">
        <f>SUM(G16:G26)</f>
        <v>0</v>
      </c>
      <c r="I27" s="34">
        <f>SUM(I16:I26)</f>
        <v>0</v>
      </c>
      <c r="J27" s="34">
        <f t="shared" ref="J27:K27" si="44">SUM(J16:J26)</f>
        <v>0</v>
      </c>
      <c r="K27" s="34">
        <f t="shared" si="44"/>
        <v>0</v>
      </c>
      <c r="L27" s="34">
        <f>SUM(L16:L26)</f>
        <v>0</v>
      </c>
      <c r="N27" s="34">
        <f>SUM(N16:N26)</f>
        <v>0</v>
      </c>
      <c r="O27" s="34">
        <f t="shared" ref="O27:P27" si="45">SUM(O16:O26)</f>
        <v>0</v>
      </c>
      <c r="P27" s="34">
        <f t="shared" si="45"/>
        <v>0</v>
      </c>
      <c r="Q27" s="34">
        <f t="shared" ref="Q27" si="46">SUM(Q16:Q26)</f>
        <v>0</v>
      </c>
      <c r="S27" s="34">
        <f>SUM(S16:S26)</f>
        <v>0</v>
      </c>
      <c r="T27" s="34">
        <f t="shared" ref="T27:U27" si="47">SUM(T16:T26)</f>
        <v>0</v>
      </c>
      <c r="U27" s="34">
        <f t="shared" si="47"/>
        <v>0</v>
      </c>
      <c r="V27" s="34">
        <f>SUM(V16:V26)</f>
        <v>0</v>
      </c>
      <c r="X27" s="34">
        <f>SUM(X16:X26)</f>
        <v>0</v>
      </c>
      <c r="Y27" s="34">
        <f t="shared" ref="Y27:AA27" si="48">SUM(Y16:Y26)</f>
        <v>0</v>
      </c>
      <c r="Z27" s="34">
        <f t="shared" si="48"/>
        <v>0</v>
      </c>
      <c r="AA27" s="34">
        <f t="shared" si="48"/>
        <v>0</v>
      </c>
      <c r="AC27" s="34">
        <f>SUM(AC16:AC26)</f>
        <v>0</v>
      </c>
      <c r="AD27" s="34">
        <f t="shared" ref="AD27:AE27" si="49">SUM(AD16:AD26)</f>
        <v>0</v>
      </c>
      <c r="AE27" s="34">
        <f t="shared" si="49"/>
        <v>0</v>
      </c>
      <c r="AF27" s="34">
        <f>SUM(AF16:AF26)</f>
        <v>0</v>
      </c>
      <c r="AH27" s="34">
        <f>SUM(AH16:AH26)</f>
        <v>0</v>
      </c>
      <c r="AI27" s="34">
        <f t="shared" ref="AI27:AK27" si="50">SUM(AI16:AI26)</f>
        <v>0</v>
      </c>
      <c r="AJ27" s="34">
        <f t="shared" si="50"/>
        <v>0</v>
      </c>
      <c r="AK27" s="34">
        <f t="shared" si="50"/>
        <v>0</v>
      </c>
      <c r="AM27" s="34">
        <f>SUM(AM16:AM26)</f>
        <v>0</v>
      </c>
      <c r="AN27" s="34">
        <f t="shared" ref="AN27:AO27" si="51">SUM(AN16:AN26)</f>
        <v>0</v>
      </c>
      <c r="AO27" s="34">
        <f t="shared" si="51"/>
        <v>0</v>
      </c>
      <c r="AP27" s="34">
        <f>SUM(AP16:AP26)</f>
        <v>0</v>
      </c>
      <c r="AR27" s="34">
        <f>SUM(AR16:AR26)</f>
        <v>0</v>
      </c>
      <c r="AS27" s="34">
        <f t="shared" ref="AS27:AU27" si="52">SUM(AS16:AS26)</f>
        <v>0</v>
      </c>
      <c r="AT27" s="34">
        <f t="shared" si="52"/>
        <v>0</v>
      </c>
      <c r="AU27" s="34">
        <f t="shared" si="52"/>
        <v>0</v>
      </c>
      <c r="AW27" s="34">
        <f>SUM(AW16:AW26)</f>
        <v>0</v>
      </c>
      <c r="AX27" s="34">
        <f t="shared" ref="AX27:AY27" si="53">SUM(AX16:AX26)</f>
        <v>0</v>
      </c>
      <c r="AY27" s="34">
        <f t="shared" si="53"/>
        <v>0</v>
      </c>
      <c r="AZ27" s="34">
        <f>SUM(AZ16:AZ26)</f>
        <v>0</v>
      </c>
      <c r="BB27" s="34">
        <f>SUM(BB16:BB26)</f>
        <v>0</v>
      </c>
      <c r="BC27" s="34">
        <f t="shared" ref="BC27:BE27" si="54">SUM(BC16:BC26)</f>
        <v>0</v>
      </c>
      <c r="BD27" s="34">
        <f t="shared" si="54"/>
        <v>0</v>
      </c>
      <c r="BE27" s="34">
        <f t="shared" si="54"/>
        <v>0</v>
      </c>
      <c r="BG27" s="34">
        <f>SUM(BG16:BG26)</f>
        <v>0</v>
      </c>
      <c r="BH27" s="34">
        <f t="shared" ref="BH27:BI27" si="55">SUM(BH16:BH26)</f>
        <v>0</v>
      </c>
      <c r="BI27" s="34">
        <f t="shared" si="55"/>
        <v>0</v>
      </c>
      <c r="BJ27" s="34">
        <f>SUM(BJ16:BJ26)</f>
        <v>0</v>
      </c>
      <c r="BL27" s="34">
        <f>SUM(BL16:BL26)</f>
        <v>0</v>
      </c>
      <c r="BM27" s="34">
        <f t="shared" ref="BM27:BO27" si="56">SUM(BM16:BM26)</f>
        <v>0</v>
      </c>
      <c r="BN27" s="34">
        <f t="shared" si="56"/>
        <v>0</v>
      </c>
      <c r="BO27" s="34">
        <f t="shared" si="56"/>
        <v>0</v>
      </c>
      <c r="BQ27" s="34">
        <f>SUM(BQ16:BQ26)</f>
        <v>0</v>
      </c>
      <c r="BR27" s="34">
        <f t="shared" ref="BR27:BS27" si="57">SUM(BR16:BR26)</f>
        <v>0</v>
      </c>
      <c r="BS27" s="34">
        <f t="shared" si="57"/>
        <v>0</v>
      </c>
      <c r="BT27" s="34">
        <f>SUM(BT16:BT26)</f>
        <v>0</v>
      </c>
      <c r="BV27" s="34">
        <f>SUM(BV16:BV26)</f>
        <v>0</v>
      </c>
      <c r="BW27" s="34">
        <f t="shared" ref="BW27:BY27" si="58">SUM(BW16:BW26)</f>
        <v>0</v>
      </c>
      <c r="BX27" s="34">
        <f t="shared" si="58"/>
        <v>0</v>
      </c>
      <c r="BY27" s="34">
        <f t="shared" si="58"/>
        <v>0</v>
      </c>
      <c r="CA27" s="34">
        <f>SUM(CA16:CA26)</f>
        <v>0</v>
      </c>
      <c r="CB27" s="34">
        <f t="shared" ref="CB27:CC27" si="59">SUM(CB16:CB26)</f>
        <v>0</v>
      </c>
      <c r="CC27" s="34">
        <f t="shared" si="59"/>
        <v>0</v>
      </c>
      <c r="CD27" s="34">
        <f>SUM(CD16:CD26)</f>
        <v>0</v>
      </c>
      <c r="CF27" s="34">
        <f>SUM(CF16:CF26)</f>
        <v>0</v>
      </c>
      <c r="CG27" s="34">
        <f t="shared" ref="CG27:CI27" si="60">SUM(CG16:CG26)</f>
        <v>0</v>
      </c>
      <c r="CH27" s="34">
        <f t="shared" si="60"/>
        <v>0</v>
      </c>
      <c r="CI27" s="34">
        <f t="shared" si="60"/>
        <v>0</v>
      </c>
      <c r="CK27" s="34">
        <f>SUM(CK16:CK26)</f>
        <v>0</v>
      </c>
      <c r="CL27" s="34">
        <f t="shared" ref="CL27:CM27" si="61">SUM(CL16:CL26)</f>
        <v>0</v>
      </c>
      <c r="CM27" s="34">
        <f t="shared" si="61"/>
        <v>0</v>
      </c>
      <c r="CN27" s="34">
        <f>SUM(CN16:CN26)</f>
        <v>0</v>
      </c>
      <c r="CP27" s="34">
        <f>SUM(CP16:CP26)</f>
        <v>0</v>
      </c>
      <c r="CQ27" s="34">
        <f t="shared" ref="CQ27:CS27" si="62">SUM(CQ16:CQ26)</f>
        <v>0</v>
      </c>
      <c r="CR27" s="34">
        <f t="shared" si="62"/>
        <v>0</v>
      </c>
      <c r="CS27" s="34">
        <f t="shared" si="62"/>
        <v>0</v>
      </c>
      <c r="CU27" s="34">
        <f>SUM(CU16:CU26)</f>
        <v>0</v>
      </c>
      <c r="CV27" s="34">
        <f t="shared" ref="CV27:CW27" si="63">SUM(CV16:CV26)</f>
        <v>0</v>
      </c>
      <c r="CW27" s="34">
        <f t="shared" si="63"/>
        <v>0</v>
      </c>
      <c r="CX27" s="34">
        <f>SUM(CX16:CX26)</f>
        <v>0</v>
      </c>
      <c r="CZ27" s="34">
        <f>SUM(CZ16:CZ26)</f>
        <v>0</v>
      </c>
      <c r="DA27" s="34">
        <f t="shared" ref="DA27:DC27" si="64">SUM(DA16:DA26)</f>
        <v>0</v>
      </c>
      <c r="DB27" s="34">
        <f t="shared" si="64"/>
        <v>0</v>
      </c>
      <c r="DC27" s="34">
        <f t="shared" si="64"/>
        <v>0</v>
      </c>
      <c r="DE27" s="34">
        <f>SUM(DE16:DE26)</f>
        <v>0</v>
      </c>
      <c r="DF27" s="34">
        <f t="shared" ref="DF27:DG27" si="65">SUM(DF16:DF26)</f>
        <v>0</v>
      </c>
      <c r="DG27" s="34">
        <f t="shared" si="65"/>
        <v>0</v>
      </c>
      <c r="DH27" s="34">
        <f>SUM(DH16:DH26)</f>
        <v>0</v>
      </c>
      <c r="DJ27" s="34">
        <f>SUM(DJ16:DJ26)</f>
        <v>0</v>
      </c>
      <c r="DK27" s="34">
        <f t="shared" ref="DK27:DM27" si="66">SUM(DK16:DK26)</f>
        <v>0</v>
      </c>
      <c r="DL27" s="34">
        <f t="shared" si="66"/>
        <v>0</v>
      </c>
      <c r="DM27" s="34">
        <f t="shared" si="66"/>
        <v>0</v>
      </c>
    </row>
    <row r="28" spans="2:117" ht="12" thickTop="1" x14ac:dyDescent="0.25">
      <c r="B28" s="19" t="s">
        <v>236</v>
      </c>
      <c r="D28" s="33"/>
      <c r="E28" s="33"/>
      <c r="F28" s="33"/>
      <c r="G28" s="33"/>
      <c r="I28" s="33"/>
      <c r="J28" s="33"/>
      <c r="K28" s="33"/>
      <c r="L28" s="33"/>
      <c r="N28" s="33">
        <f t="shared" ref="N28:N30" si="67">D28+I28</f>
        <v>0</v>
      </c>
      <c r="O28" s="33">
        <f t="shared" ref="O28:O30" si="68">E28+J28</f>
        <v>0</v>
      </c>
      <c r="P28" s="33">
        <f t="shared" ref="P28:Q30" si="69">F28+K28</f>
        <v>0</v>
      </c>
      <c r="Q28" s="33">
        <f t="shared" si="69"/>
        <v>0</v>
      </c>
      <c r="S28" s="33"/>
      <c r="T28" s="33"/>
      <c r="U28" s="33"/>
      <c r="V28" s="33"/>
      <c r="X28" s="33">
        <f t="shared" ref="X28:X30" si="70">N28+S28</f>
        <v>0</v>
      </c>
      <c r="Y28" s="33">
        <f t="shared" ref="Y28:Y30" si="71">O28+T28</f>
        <v>0</v>
      </c>
      <c r="Z28" s="33">
        <f t="shared" ref="Z28:Z30" si="72">P28+U28</f>
        <v>0</v>
      </c>
      <c r="AA28" s="33">
        <f t="shared" ref="AA28:AA30" si="73">Q28+V28</f>
        <v>0</v>
      </c>
      <c r="AC28" s="33"/>
      <c r="AD28" s="33"/>
      <c r="AE28" s="33"/>
      <c r="AF28" s="33"/>
      <c r="AH28" s="33">
        <f t="shared" ref="AH28:AH30" si="74">X28+AC28</f>
        <v>0</v>
      </c>
      <c r="AI28" s="33">
        <f t="shared" ref="AI28:AI30" si="75">Y28+AD28</f>
        <v>0</v>
      </c>
      <c r="AJ28" s="33">
        <f t="shared" ref="AJ28:AJ30" si="76">Z28+AE28</f>
        <v>0</v>
      </c>
      <c r="AK28" s="33">
        <f t="shared" ref="AK28:AK30" si="77">AA28+AF28</f>
        <v>0</v>
      </c>
      <c r="AM28" s="33"/>
      <c r="AN28" s="33"/>
      <c r="AO28" s="33"/>
      <c r="AP28" s="33"/>
      <c r="AR28" s="33">
        <f t="shared" ref="AR28:AR30" si="78">AH28+AM28</f>
        <v>0</v>
      </c>
      <c r="AS28" s="33">
        <f t="shared" ref="AS28:AS30" si="79">AI28+AN28</f>
        <v>0</v>
      </c>
      <c r="AT28" s="33">
        <f t="shared" ref="AT28:AT30" si="80">AJ28+AO28</f>
        <v>0</v>
      </c>
      <c r="AU28" s="33">
        <f t="shared" ref="AU28:AU30" si="81">AK28+AP28</f>
        <v>0</v>
      </c>
      <c r="AW28" s="33"/>
      <c r="AX28" s="33"/>
      <c r="AY28" s="33"/>
      <c r="AZ28" s="33"/>
      <c r="BB28" s="33">
        <f t="shared" ref="BB28:BB30" si="82">AR28+AW28</f>
        <v>0</v>
      </c>
      <c r="BC28" s="33">
        <f t="shared" ref="BC28:BC30" si="83">AS28+AX28</f>
        <v>0</v>
      </c>
      <c r="BD28" s="33">
        <f t="shared" ref="BD28:BD30" si="84">AT28+AY28</f>
        <v>0</v>
      </c>
      <c r="BE28" s="33">
        <f t="shared" ref="BE28:BE30" si="85">AU28+AZ28</f>
        <v>0</v>
      </c>
      <c r="BG28" s="33"/>
      <c r="BH28" s="33"/>
      <c r="BI28" s="33"/>
      <c r="BJ28" s="33"/>
      <c r="BL28" s="33">
        <f t="shared" ref="BL28:BL30" si="86">BB28+BG28</f>
        <v>0</v>
      </c>
      <c r="BM28" s="33">
        <f t="shared" ref="BM28:BM30" si="87">BC28+BH28</f>
        <v>0</v>
      </c>
      <c r="BN28" s="33">
        <f t="shared" ref="BN28:BN30" si="88">BD28+BI28</f>
        <v>0</v>
      </c>
      <c r="BO28" s="33">
        <f t="shared" ref="BO28:BO30" si="89">BE28+BJ28</f>
        <v>0</v>
      </c>
      <c r="BQ28" s="33"/>
      <c r="BR28" s="33"/>
      <c r="BS28" s="33"/>
      <c r="BT28" s="33"/>
      <c r="BV28" s="33">
        <f t="shared" ref="BV28:BV30" si="90">BL28+BQ28</f>
        <v>0</v>
      </c>
      <c r="BW28" s="33">
        <f t="shared" ref="BW28:BW30" si="91">BM28+BR28</f>
        <v>0</v>
      </c>
      <c r="BX28" s="33">
        <f t="shared" ref="BX28:BX30" si="92">BN28+BS28</f>
        <v>0</v>
      </c>
      <c r="BY28" s="33">
        <f t="shared" ref="BY28:BY30" si="93">BO28+BT28</f>
        <v>0</v>
      </c>
      <c r="CA28" s="33"/>
      <c r="CB28" s="33"/>
      <c r="CC28" s="33"/>
      <c r="CD28" s="33"/>
      <c r="CF28" s="33">
        <f t="shared" ref="CF28:CF30" si="94">BV28+CA28</f>
        <v>0</v>
      </c>
      <c r="CG28" s="33">
        <f t="shared" ref="CG28:CG30" si="95">BW28+CB28</f>
        <v>0</v>
      </c>
      <c r="CH28" s="33">
        <f t="shared" ref="CH28:CH30" si="96">BX28+CC28</f>
        <v>0</v>
      </c>
      <c r="CI28" s="33">
        <f t="shared" ref="CI28:CI30" si="97">BY28+CD28</f>
        <v>0</v>
      </c>
      <c r="CK28" s="33"/>
      <c r="CL28" s="33"/>
      <c r="CM28" s="33"/>
      <c r="CN28" s="33"/>
      <c r="CP28" s="33">
        <f t="shared" ref="CP28:CP30" si="98">CF28+CK28</f>
        <v>0</v>
      </c>
      <c r="CQ28" s="33">
        <f t="shared" ref="CQ28:CQ30" si="99">CG28+CL28</f>
        <v>0</v>
      </c>
      <c r="CR28" s="33">
        <f t="shared" ref="CR28:CR30" si="100">CH28+CM28</f>
        <v>0</v>
      </c>
      <c r="CS28" s="33">
        <f t="shared" ref="CS28:CS30" si="101">CI28+CN28</f>
        <v>0</v>
      </c>
      <c r="CU28" s="33"/>
      <c r="CV28" s="33"/>
      <c r="CW28" s="33"/>
      <c r="CX28" s="33"/>
      <c r="CZ28" s="33">
        <f t="shared" ref="CZ28:CZ30" si="102">CP28+CU28</f>
        <v>0</v>
      </c>
      <c r="DA28" s="33">
        <f t="shared" ref="DA28:DA30" si="103">CQ28+CV28</f>
        <v>0</v>
      </c>
      <c r="DB28" s="33">
        <f t="shared" ref="DB28:DB30" si="104">CR28+CW28</f>
        <v>0</v>
      </c>
      <c r="DC28" s="33">
        <f t="shared" ref="DC28:DC30" si="105">CS28+CX28</f>
        <v>0</v>
      </c>
      <c r="DE28" s="33"/>
      <c r="DF28" s="33"/>
      <c r="DG28" s="33"/>
      <c r="DH28" s="33"/>
      <c r="DJ28" s="33">
        <f t="shared" ref="DJ28:DJ30" si="106">CZ28+DE28</f>
        <v>0</v>
      </c>
      <c r="DK28" s="33">
        <f t="shared" ref="DK28:DK30" si="107">DA28+DF28</f>
        <v>0</v>
      </c>
      <c r="DL28" s="33">
        <f t="shared" ref="DL28:DL30" si="108">DB28+DG28</f>
        <v>0</v>
      </c>
      <c r="DM28" s="33">
        <f t="shared" ref="DM28:DM30" si="109">DC28+DH28</f>
        <v>0</v>
      </c>
    </row>
    <row r="29" spans="2:117" x14ac:dyDescent="0.25">
      <c r="B29" s="19" t="s">
        <v>237</v>
      </c>
      <c r="D29" s="33"/>
      <c r="E29" s="33"/>
      <c r="F29" s="33"/>
      <c r="G29" s="33"/>
      <c r="I29" s="33"/>
      <c r="J29" s="33"/>
      <c r="K29" s="33"/>
      <c r="L29" s="33"/>
      <c r="N29" s="33">
        <f t="shared" si="67"/>
        <v>0</v>
      </c>
      <c r="O29" s="33">
        <f t="shared" si="68"/>
        <v>0</v>
      </c>
      <c r="P29" s="33">
        <f t="shared" si="69"/>
        <v>0</v>
      </c>
      <c r="Q29" s="33">
        <f t="shared" si="69"/>
        <v>0</v>
      </c>
      <c r="S29" s="33"/>
      <c r="T29" s="33"/>
      <c r="U29" s="33"/>
      <c r="V29" s="33"/>
      <c r="X29" s="33">
        <f t="shared" si="70"/>
        <v>0</v>
      </c>
      <c r="Y29" s="33">
        <f t="shared" si="71"/>
        <v>0</v>
      </c>
      <c r="Z29" s="33">
        <f t="shared" si="72"/>
        <v>0</v>
      </c>
      <c r="AA29" s="33">
        <f t="shared" si="73"/>
        <v>0</v>
      </c>
      <c r="AC29" s="33"/>
      <c r="AD29" s="33"/>
      <c r="AE29" s="33"/>
      <c r="AF29" s="33"/>
      <c r="AH29" s="33">
        <f t="shared" si="74"/>
        <v>0</v>
      </c>
      <c r="AI29" s="33">
        <f t="shared" si="75"/>
        <v>0</v>
      </c>
      <c r="AJ29" s="33">
        <f t="shared" si="76"/>
        <v>0</v>
      </c>
      <c r="AK29" s="33">
        <f t="shared" si="77"/>
        <v>0</v>
      </c>
      <c r="AM29" s="33"/>
      <c r="AN29" s="33"/>
      <c r="AO29" s="33"/>
      <c r="AP29" s="33"/>
      <c r="AR29" s="33">
        <f t="shared" si="78"/>
        <v>0</v>
      </c>
      <c r="AS29" s="33">
        <f t="shared" si="79"/>
        <v>0</v>
      </c>
      <c r="AT29" s="33">
        <f t="shared" si="80"/>
        <v>0</v>
      </c>
      <c r="AU29" s="33">
        <f t="shared" si="81"/>
        <v>0</v>
      </c>
      <c r="AW29" s="33"/>
      <c r="AX29" s="33"/>
      <c r="AY29" s="33"/>
      <c r="AZ29" s="33"/>
      <c r="BB29" s="33">
        <f t="shared" si="82"/>
        <v>0</v>
      </c>
      <c r="BC29" s="33">
        <f t="shared" si="83"/>
        <v>0</v>
      </c>
      <c r="BD29" s="33">
        <f t="shared" si="84"/>
        <v>0</v>
      </c>
      <c r="BE29" s="33">
        <f t="shared" si="85"/>
        <v>0</v>
      </c>
      <c r="BG29" s="33"/>
      <c r="BH29" s="33"/>
      <c r="BI29" s="33"/>
      <c r="BJ29" s="33"/>
      <c r="BL29" s="33">
        <f t="shared" si="86"/>
        <v>0</v>
      </c>
      <c r="BM29" s="33">
        <f t="shared" si="87"/>
        <v>0</v>
      </c>
      <c r="BN29" s="33">
        <f t="shared" si="88"/>
        <v>0</v>
      </c>
      <c r="BO29" s="33">
        <f t="shared" si="89"/>
        <v>0</v>
      </c>
      <c r="BQ29" s="33"/>
      <c r="BR29" s="33"/>
      <c r="BS29" s="33"/>
      <c r="BT29" s="33"/>
      <c r="BV29" s="33">
        <f t="shared" si="90"/>
        <v>0</v>
      </c>
      <c r="BW29" s="33">
        <f t="shared" si="91"/>
        <v>0</v>
      </c>
      <c r="BX29" s="33">
        <f t="shared" si="92"/>
        <v>0</v>
      </c>
      <c r="BY29" s="33">
        <f t="shared" si="93"/>
        <v>0</v>
      </c>
      <c r="CA29" s="33"/>
      <c r="CB29" s="33"/>
      <c r="CC29" s="33"/>
      <c r="CD29" s="33"/>
      <c r="CF29" s="33">
        <f t="shared" si="94"/>
        <v>0</v>
      </c>
      <c r="CG29" s="33">
        <f t="shared" si="95"/>
        <v>0</v>
      </c>
      <c r="CH29" s="33">
        <f t="shared" si="96"/>
        <v>0</v>
      </c>
      <c r="CI29" s="33">
        <f t="shared" si="97"/>
        <v>0</v>
      </c>
      <c r="CK29" s="33"/>
      <c r="CL29" s="33"/>
      <c r="CM29" s="33"/>
      <c r="CN29" s="33"/>
      <c r="CP29" s="33">
        <f t="shared" si="98"/>
        <v>0</v>
      </c>
      <c r="CQ29" s="33">
        <f t="shared" si="99"/>
        <v>0</v>
      </c>
      <c r="CR29" s="33">
        <f t="shared" si="100"/>
        <v>0</v>
      </c>
      <c r="CS29" s="33">
        <f t="shared" si="101"/>
        <v>0</v>
      </c>
      <c r="CU29" s="33"/>
      <c r="CV29" s="33"/>
      <c r="CW29" s="33"/>
      <c r="CX29" s="33"/>
      <c r="CZ29" s="33">
        <f t="shared" si="102"/>
        <v>0</v>
      </c>
      <c r="DA29" s="33">
        <f t="shared" si="103"/>
        <v>0</v>
      </c>
      <c r="DB29" s="33">
        <f t="shared" si="104"/>
        <v>0</v>
      </c>
      <c r="DC29" s="33">
        <f t="shared" si="105"/>
        <v>0</v>
      </c>
      <c r="DE29" s="33"/>
      <c r="DF29" s="33"/>
      <c r="DG29" s="33"/>
      <c r="DH29" s="33"/>
      <c r="DJ29" s="33">
        <f t="shared" si="106"/>
        <v>0</v>
      </c>
      <c r="DK29" s="33">
        <f t="shared" si="107"/>
        <v>0</v>
      </c>
      <c r="DL29" s="33">
        <f t="shared" si="108"/>
        <v>0</v>
      </c>
      <c r="DM29" s="33">
        <f t="shared" si="109"/>
        <v>0</v>
      </c>
    </row>
    <row r="30" spans="2:117" x14ac:dyDescent="0.25">
      <c r="B30" s="19" t="s">
        <v>149</v>
      </c>
      <c r="D30" s="33"/>
      <c r="E30" s="33"/>
      <c r="F30" s="33"/>
      <c r="G30" s="33"/>
      <c r="I30" s="33"/>
      <c r="J30" s="33"/>
      <c r="K30" s="33"/>
      <c r="L30" s="33"/>
      <c r="N30" s="33">
        <f t="shared" si="67"/>
        <v>0</v>
      </c>
      <c r="O30" s="33">
        <f t="shared" si="68"/>
        <v>0</v>
      </c>
      <c r="P30" s="33">
        <f t="shared" si="69"/>
        <v>0</v>
      </c>
      <c r="Q30" s="33">
        <f t="shared" si="69"/>
        <v>0</v>
      </c>
      <c r="S30" s="33"/>
      <c r="T30" s="33"/>
      <c r="U30" s="33"/>
      <c r="V30" s="33"/>
      <c r="X30" s="33">
        <f t="shared" si="70"/>
        <v>0</v>
      </c>
      <c r="Y30" s="33">
        <f t="shared" si="71"/>
        <v>0</v>
      </c>
      <c r="Z30" s="33">
        <f t="shared" si="72"/>
        <v>0</v>
      </c>
      <c r="AA30" s="33">
        <f t="shared" si="73"/>
        <v>0</v>
      </c>
      <c r="AC30" s="33"/>
      <c r="AD30" s="33"/>
      <c r="AE30" s="33"/>
      <c r="AF30" s="33"/>
      <c r="AH30" s="33">
        <f t="shared" si="74"/>
        <v>0</v>
      </c>
      <c r="AI30" s="33">
        <f t="shared" si="75"/>
        <v>0</v>
      </c>
      <c r="AJ30" s="33">
        <f t="shared" si="76"/>
        <v>0</v>
      </c>
      <c r="AK30" s="33">
        <f t="shared" si="77"/>
        <v>0</v>
      </c>
      <c r="AM30" s="33"/>
      <c r="AN30" s="33"/>
      <c r="AO30" s="33"/>
      <c r="AP30" s="33"/>
      <c r="AR30" s="33">
        <f t="shared" si="78"/>
        <v>0</v>
      </c>
      <c r="AS30" s="33">
        <f t="shared" si="79"/>
        <v>0</v>
      </c>
      <c r="AT30" s="33">
        <f t="shared" si="80"/>
        <v>0</v>
      </c>
      <c r="AU30" s="33">
        <f t="shared" si="81"/>
        <v>0</v>
      </c>
      <c r="AW30" s="33"/>
      <c r="AX30" s="33"/>
      <c r="AY30" s="33"/>
      <c r="AZ30" s="33"/>
      <c r="BB30" s="33">
        <f t="shared" si="82"/>
        <v>0</v>
      </c>
      <c r="BC30" s="33">
        <f t="shared" si="83"/>
        <v>0</v>
      </c>
      <c r="BD30" s="33">
        <f t="shared" si="84"/>
        <v>0</v>
      </c>
      <c r="BE30" s="33">
        <f t="shared" si="85"/>
        <v>0</v>
      </c>
      <c r="BG30" s="33"/>
      <c r="BH30" s="33"/>
      <c r="BI30" s="33"/>
      <c r="BJ30" s="33"/>
      <c r="BL30" s="33">
        <f t="shared" si="86"/>
        <v>0</v>
      </c>
      <c r="BM30" s="33">
        <f t="shared" si="87"/>
        <v>0</v>
      </c>
      <c r="BN30" s="33">
        <f t="shared" si="88"/>
        <v>0</v>
      </c>
      <c r="BO30" s="33">
        <f t="shared" si="89"/>
        <v>0</v>
      </c>
      <c r="BQ30" s="33"/>
      <c r="BR30" s="33"/>
      <c r="BS30" s="33"/>
      <c r="BT30" s="33"/>
      <c r="BV30" s="33">
        <f t="shared" si="90"/>
        <v>0</v>
      </c>
      <c r="BW30" s="33">
        <f t="shared" si="91"/>
        <v>0</v>
      </c>
      <c r="BX30" s="33">
        <f t="shared" si="92"/>
        <v>0</v>
      </c>
      <c r="BY30" s="33">
        <f t="shared" si="93"/>
        <v>0</v>
      </c>
      <c r="CA30" s="33"/>
      <c r="CB30" s="33"/>
      <c r="CC30" s="33"/>
      <c r="CD30" s="33"/>
      <c r="CF30" s="33">
        <f t="shared" si="94"/>
        <v>0</v>
      </c>
      <c r="CG30" s="33">
        <f t="shared" si="95"/>
        <v>0</v>
      </c>
      <c r="CH30" s="33">
        <f t="shared" si="96"/>
        <v>0</v>
      </c>
      <c r="CI30" s="33">
        <f t="shared" si="97"/>
        <v>0</v>
      </c>
      <c r="CK30" s="33"/>
      <c r="CL30" s="33"/>
      <c r="CM30" s="33"/>
      <c r="CN30" s="33"/>
      <c r="CP30" s="33">
        <f t="shared" si="98"/>
        <v>0</v>
      </c>
      <c r="CQ30" s="33">
        <f t="shared" si="99"/>
        <v>0</v>
      </c>
      <c r="CR30" s="33">
        <f t="shared" si="100"/>
        <v>0</v>
      </c>
      <c r="CS30" s="33">
        <f t="shared" si="101"/>
        <v>0</v>
      </c>
      <c r="CU30" s="33"/>
      <c r="CV30" s="33"/>
      <c r="CW30" s="33"/>
      <c r="CX30" s="33"/>
      <c r="CZ30" s="33">
        <f t="shared" si="102"/>
        <v>0</v>
      </c>
      <c r="DA30" s="33">
        <f t="shared" si="103"/>
        <v>0</v>
      </c>
      <c r="DB30" s="33">
        <f t="shared" si="104"/>
        <v>0</v>
      </c>
      <c r="DC30" s="33">
        <f t="shared" si="105"/>
        <v>0</v>
      </c>
      <c r="DE30" s="33"/>
      <c r="DF30" s="33"/>
      <c r="DG30" s="33"/>
      <c r="DH30" s="33"/>
      <c r="DJ30" s="33">
        <f t="shared" si="106"/>
        <v>0</v>
      </c>
      <c r="DK30" s="33">
        <f t="shared" si="107"/>
        <v>0</v>
      </c>
      <c r="DL30" s="33">
        <f t="shared" si="108"/>
        <v>0</v>
      </c>
      <c r="DM30" s="33">
        <f t="shared" si="109"/>
        <v>0</v>
      </c>
    </row>
    <row r="31" spans="2:117" s="15" customFormat="1" ht="12" thickBot="1" x14ac:dyDescent="0.3">
      <c r="B31" s="20" t="s">
        <v>238</v>
      </c>
      <c r="D31" s="34">
        <f>SUM(D28:D30)</f>
        <v>0</v>
      </c>
      <c r="E31" s="34">
        <f t="shared" ref="E31:F31" si="110">SUM(E28:E30)</f>
        <v>0</v>
      </c>
      <c r="F31" s="34">
        <f t="shared" si="110"/>
        <v>0</v>
      </c>
      <c r="G31" s="34">
        <f>SUM(G28:G30)</f>
        <v>0</v>
      </c>
      <c r="I31" s="34">
        <f>SUM(I28:I30)</f>
        <v>0</v>
      </c>
      <c r="J31" s="34">
        <f t="shared" ref="J31:K31" si="111">SUM(J28:J30)</f>
        <v>0</v>
      </c>
      <c r="K31" s="34">
        <f t="shared" si="111"/>
        <v>0</v>
      </c>
      <c r="L31" s="34">
        <f>SUM(L28:L30)</f>
        <v>0</v>
      </c>
      <c r="N31" s="34">
        <f>SUM(N28:N30)</f>
        <v>0</v>
      </c>
      <c r="O31" s="34">
        <f t="shared" ref="O31:P31" si="112">SUM(O28:O30)</f>
        <v>0</v>
      </c>
      <c r="P31" s="34">
        <f t="shared" si="112"/>
        <v>0</v>
      </c>
      <c r="Q31" s="34">
        <f t="shared" ref="Q31" si="113">SUM(Q28:Q30)</f>
        <v>0</v>
      </c>
      <c r="S31" s="34">
        <f>SUM(S28:S30)</f>
        <v>0</v>
      </c>
      <c r="T31" s="34">
        <f t="shared" ref="T31:U31" si="114">SUM(T28:T30)</f>
        <v>0</v>
      </c>
      <c r="U31" s="34">
        <f t="shared" si="114"/>
        <v>0</v>
      </c>
      <c r="V31" s="34">
        <f>SUM(V28:V30)</f>
        <v>0</v>
      </c>
      <c r="X31" s="34">
        <f>SUM(X28:X30)</f>
        <v>0</v>
      </c>
      <c r="Y31" s="34">
        <f t="shared" ref="Y31:AA31" si="115">SUM(Y28:Y30)</f>
        <v>0</v>
      </c>
      <c r="Z31" s="34">
        <f t="shared" si="115"/>
        <v>0</v>
      </c>
      <c r="AA31" s="34">
        <f t="shared" si="115"/>
        <v>0</v>
      </c>
      <c r="AC31" s="34">
        <f>SUM(AC28:AC30)</f>
        <v>0</v>
      </c>
      <c r="AD31" s="34">
        <f t="shared" ref="AD31:AE31" si="116">SUM(AD28:AD30)</f>
        <v>0</v>
      </c>
      <c r="AE31" s="34">
        <f t="shared" si="116"/>
        <v>0</v>
      </c>
      <c r="AF31" s="34">
        <f>SUM(AF28:AF30)</f>
        <v>0</v>
      </c>
      <c r="AH31" s="34">
        <f>SUM(AH28:AH30)</f>
        <v>0</v>
      </c>
      <c r="AI31" s="34">
        <f t="shared" ref="AI31:AK31" si="117">SUM(AI28:AI30)</f>
        <v>0</v>
      </c>
      <c r="AJ31" s="34">
        <f t="shared" si="117"/>
        <v>0</v>
      </c>
      <c r="AK31" s="34">
        <f t="shared" si="117"/>
        <v>0</v>
      </c>
      <c r="AM31" s="34">
        <f>SUM(AM28:AM30)</f>
        <v>0</v>
      </c>
      <c r="AN31" s="34">
        <f t="shared" ref="AN31:AO31" si="118">SUM(AN28:AN30)</f>
        <v>0</v>
      </c>
      <c r="AO31" s="34">
        <f t="shared" si="118"/>
        <v>0</v>
      </c>
      <c r="AP31" s="34">
        <f>SUM(AP28:AP30)</f>
        <v>0</v>
      </c>
      <c r="AR31" s="34">
        <f>SUM(AR28:AR30)</f>
        <v>0</v>
      </c>
      <c r="AS31" s="34">
        <f t="shared" ref="AS31:AU31" si="119">SUM(AS28:AS30)</f>
        <v>0</v>
      </c>
      <c r="AT31" s="34">
        <f t="shared" si="119"/>
        <v>0</v>
      </c>
      <c r="AU31" s="34">
        <f t="shared" si="119"/>
        <v>0</v>
      </c>
      <c r="AW31" s="34">
        <f>SUM(AW28:AW30)</f>
        <v>0</v>
      </c>
      <c r="AX31" s="34">
        <f t="shared" ref="AX31:AY31" si="120">SUM(AX28:AX30)</f>
        <v>0</v>
      </c>
      <c r="AY31" s="34">
        <f t="shared" si="120"/>
        <v>0</v>
      </c>
      <c r="AZ31" s="34">
        <f>SUM(AZ28:AZ30)</f>
        <v>0</v>
      </c>
      <c r="BB31" s="34">
        <f>SUM(BB28:BB30)</f>
        <v>0</v>
      </c>
      <c r="BC31" s="34">
        <f t="shared" ref="BC31:BE31" si="121">SUM(BC28:BC30)</f>
        <v>0</v>
      </c>
      <c r="BD31" s="34">
        <f t="shared" si="121"/>
        <v>0</v>
      </c>
      <c r="BE31" s="34">
        <f t="shared" si="121"/>
        <v>0</v>
      </c>
      <c r="BG31" s="34">
        <f>SUM(BG28:BG30)</f>
        <v>0</v>
      </c>
      <c r="BH31" s="34">
        <f t="shared" ref="BH31:BI31" si="122">SUM(BH28:BH30)</f>
        <v>0</v>
      </c>
      <c r="BI31" s="34">
        <f t="shared" si="122"/>
        <v>0</v>
      </c>
      <c r="BJ31" s="34">
        <f>SUM(BJ28:BJ30)</f>
        <v>0</v>
      </c>
      <c r="BL31" s="34">
        <f>SUM(BL28:BL30)</f>
        <v>0</v>
      </c>
      <c r="BM31" s="34">
        <f t="shared" ref="BM31:BO31" si="123">SUM(BM28:BM30)</f>
        <v>0</v>
      </c>
      <c r="BN31" s="34">
        <f t="shared" si="123"/>
        <v>0</v>
      </c>
      <c r="BO31" s="34">
        <f t="shared" si="123"/>
        <v>0</v>
      </c>
      <c r="BQ31" s="34">
        <f>SUM(BQ28:BQ30)</f>
        <v>0</v>
      </c>
      <c r="BR31" s="34">
        <f t="shared" ref="BR31:BS31" si="124">SUM(BR28:BR30)</f>
        <v>0</v>
      </c>
      <c r="BS31" s="34">
        <f t="shared" si="124"/>
        <v>0</v>
      </c>
      <c r="BT31" s="34">
        <f>SUM(BT28:BT30)</f>
        <v>0</v>
      </c>
      <c r="BV31" s="34">
        <f>SUM(BV28:BV30)</f>
        <v>0</v>
      </c>
      <c r="BW31" s="34">
        <f t="shared" ref="BW31:BY31" si="125">SUM(BW28:BW30)</f>
        <v>0</v>
      </c>
      <c r="BX31" s="34">
        <f t="shared" si="125"/>
        <v>0</v>
      </c>
      <c r="BY31" s="34">
        <f t="shared" si="125"/>
        <v>0</v>
      </c>
      <c r="CA31" s="34">
        <f>SUM(CA28:CA30)</f>
        <v>0</v>
      </c>
      <c r="CB31" s="34">
        <f t="shared" ref="CB31:CC31" si="126">SUM(CB28:CB30)</f>
        <v>0</v>
      </c>
      <c r="CC31" s="34">
        <f t="shared" si="126"/>
        <v>0</v>
      </c>
      <c r="CD31" s="34">
        <f>SUM(CD28:CD30)</f>
        <v>0</v>
      </c>
      <c r="CF31" s="34">
        <f>SUM(CF28:CF30)</f>
        <v>0</v>
      </c>
      <c r="CG31" s="34">
        <f t="shared" ref="CG31:CI31" si="127">SUM(CG28:CG30)</f>
        <v>0</v>
      </c>
      <c r="CH31" s="34">
        <f t="shared" si="127"/>
        <v>0</v>
      </c>
      <c r="CI31" s="34">
        <f t="shared" si="127"/>
        <v>0</v>
      </c>
      <c r="CK31" s="34">
        <f>SUM(CK28:CK30)</f>
        <v>0</v>
      </c>
      <c r="CL31" s="34">
        <f t="shared" ref="CL31:CM31" si="128">SUM(CL28:CL30)</f>
        <v>0</v>
      </c>
      <c r="CM31" s="34">
        <f t="shared" si="128"/>
        <v>0</v>
      </c>
      <c r="CN31" s="34">
        <f>SUM(CN28:CN30)</f>
        <v>0</v>
      </c>
      <c r="CP31" s="34">
        <f>SUM(CP28:CP30)</f>
        <v>0</v>
      </c>
      <c r="CQ31" s="34">
        <f t="shared" ref="CQ31:CS31" si="129">SUM(CQ28:CQ30)</f>
        <v>0</v>
      </c>
      <c r="CR31" s="34">
        <f t="shared" si="129"/>
        <v>0</v>
      </c>
      <c r="CS31" s="34">
        <f t="shared" si="129"/>
        <v>0</v>
      </c>
      <c r="CU31" s="34">
        <f>SUM(CU28:CU30)</f>
        <v>0</v>
      </c>
      <c r="CV31" s="34">
        <f t="shared" ref="CV31:CW31" si="130">SUM(CV28:CV30)</f>
        <v>0</v>
      </c>
      <c r="CW31" s="34">
        <f t="shared" si="130"/>
        <v>0</v>
      </c>
      <c r="CX31" s="34">
        <f>SUM(CX28:CX30)</f>
        <v>0</v>
      </c>
      <c r="CZ31" s="34">
        <f>SUM(CZ28:CZ30)</f>
        <v>0</v>
      </c>
      <c r="DA31" s="34">
        <f t="shared" ref="DA31:DC31" si="131">SUM(DA28:DA30)</f>
        <v>0</v>
      </c>
      <c r="DB31" s="34">
        <f t="shared" si="131"/>
        <v>0</v>
      </c>
      <c r="DC31" s="34">
        <f t="shared" si="131"/>
        <v>0</v>
      </c>
      <c r="DE31" s="34">
        <f>SUM(DE28:DE30)</f>
        <v>0</v>
      </c>
      <c r="DF31" s="34">
        <f t="shared" ref="DF31:DG31" si="132">SUM(DF28:DF30)</f>
        <v>0</v>
      </c>
      <c r="DG31" s="34">
        <f t="shared" si="132"/>
        <v>0</v>
      </c>
      <c r="DH31" s="34">
        <f>SUM(DH28:DH30)</f>
        <v>0</v>
      </c>
      <c r="DJ31" s="34">
        <f>SUM(DJ28:DJ30)</f>
        <v>0</v>
      </c>
      <c r="DK31" s="34">
        <f t="shared" ref="DK31:DM31" si="133">SUM(DK28:DK30)</f>
        <v>0</v>
      </c>
      <c r="DL31" s="34">
        <f t="shared" si="133"/>
        <v>0</v>
      </c>
      <c r="DM31" s="34">
        <f t="shared" si="133"/>
        <v>0</v>
      </c>
    </row>
    <row r="32" spans="2:117" s="15" customFormat="1" ht="12.75" thickTop="1" thickBot="1" x14ac:dyDescent="0.3">
      <c r="B32" s="21" t="s">
        <v>239</v>
      </c>
      <c r="D32" s="35">
        <f>D27+D31</f>
        <v>0</v>
      </c>
      <c r="E32" s="35">
        <f t="shared" ref="E32:F32" si="134">E27+E31</f>
        <v>0</v>
      </c>
      <c r="F32" s="35">
        <f t="shared" si="134"/>
        <v>0</v>
      </c>
      <c r="G32" s="35">
        <f>G27+G31</f>
        <v>0</v>
      </c>
      <c r="I32" s="35">
        <f>I27+I31</f>
        <v>0</v>
      </c>
      <c r="J32" s="35">
        <f t="shared" ref="J32:K32" si="135">J27+J31</f>
        <v>0</v>
      </c>
      <c r="K32" s="35">
        <f t="shared" si="135"/>
        <v>0</v>
      </c>
      <c r="L32" s="35">
        <f>L27+L31</f>
        <v>0</v>
      </c>
      <c r="N32" s="35">
        <f>N27+N31</f>
        <v>0</v>
      </c>
      <c r="O32" s="35">
        <f t="shared" ref="O32:P32" si="136">O27+O31</f>
        <v>0</v>
      </c>
      <c r="P32" s="35">
        <f t="shared" si="136"/>
        <v>0</v>
      </c>
      <c r="Q32" s="35">
        <f t="shared" ref="Q32" si="137">Q27+Q31</f>
        <v>0</v>
      </c>
      <c r="S32" s="35">
        <f>S27+S31</f>
        <v>0</v>
      </c>
      <c r="T32" s="35">
        <f t="shared" ref="T32:U32" si="138">T27+T31</f>
        <v>0</v>
      </c>
      <c r="U32" s="35">
        <f t="shared" si="138"/>
        <v>0</v>
      </c>
      <c r="V32" s="35">
        <f>V27+V31</f>
        <v>0</v>
      </c>
      <c r="X32" s="35">
        <f>X27+X31</f>
        <v>0</v>
      </c>
      <c r="Y32" s="35">
        <f t="shared" ref="Y32:AA32" si="139">Y27+Y31</f>
        <v>0</v>
      </c>
      <c r="Z32" s="35">
        <f t="shared" si="139"/>
        <v>0</v>
      </c>
      <c r="AA32" s="35">
        <f t="shared" si="139"/>
        <v>0</v>
      </c>
      <c r="AC32" s="35">
        <f>AC27+AC31</f>
        <v>0</v>
      </c>
      <c r="AD32" s="35">
        <f t="shared" ref="AD32:AE32" si="140">AD27+AD31</f>
        <v>0</v>
      </c>
      <c r="AE32" s="35">
        <f t="shared" si="140"/>
        <v>0</v>
      </c>
      <c r="AF32" s="35">
        <f>AF27+AF31</f>
        <v>0</v>
      </c>
      <c r="AH32" s="35">
        <f>AH27+AH31</f>
        <v>0</v>
      </c>
      <c r="AI32" s="35">
        <f t="shared" ref="AI32:AK32" si="141">AI27+AI31</f>
        <v>0</v>
      </c>
      <c r="AJ32" s="35">
        <f t="shared" si="141"/>
        <v>0</v>
      </c>
      <c r="AK32" s="35">
        <f t="shared" si="141"/>
        <v>0</v>
      </c>
      <c r="AM32" s="35">
        <f>AM27+AM31</f>
        <v>0</v>
      </c>
      <c r="AN32" s="35">
        <f t="shared" ref="AN32:AO32" si="142">AN27+AN31</f>
        <v>0</v>
      </c>
      <c r="AO32" s="35">
        <f t="shared" si="142"/>
        <v>0</v>
      </c>
      <c r="AP32" s="35">
        <f>AP27+AP31</f>
        <v>0</v>
      </c>
      <c r="AR32" s="35">
        <f>AR27+AR31</f>
        <v>0</v>
      </c>
      <c r="AS32" s="35">
        <f t="shared" ref="AS32:AU32" si="143">AS27+AS31</f>
        <v>0</v>
      </c>
      <c r="AT32" s="35">
        <f t="shared" si="143"/>
        <v>0</v>
      </c>
      <c r="AU32" s="35">
        <f t="shared" si="143"/>
        <v>0</v>
      </c>
      <c r="AW32" s="35">
        <f>AW27+AW31</f>
        <v>0</v>
      </c>
      <c r="AX32" s="35">
        <f t="shared" ref="AX32:AY32" si="144">AX27+AX31</f>
        <v>0</v>
      </c>
      <c r="AY32" s="35">
        <f t="shared" si="144"/>
        <v>0</v>
      </c>
      <c r="AZ32" s="35">
        <f>AZ27+AZ31</f>
        <v>0</v>
      </c>
      <c r="BB32" s="35">
        <f>BB27+BB31</f>
        <v>0</v>
      </c>
      <c r="BC32" s="35">
        <f t="shared" ref="BC32:BE32" si="145">BC27+BC31</f>
        <v>0</v>
      </c>
      <c r="BD32" s="35">
        <f t="shared" si="145"/>
        <v>0</v>
      </c>
      <c r="BE32" s="35">
        <f t="shared" si="145"/>
        <v>0</v>
      </c>
      <c r="BG32" s="35">
        <f>BG27+BG31</f>
        <v>0</v>
      </c>
      <c r="BH32" s="35">
        <f t="shared" ref="BH32:BI32" si="146">BH27+BH31</f>
        <v>0</v>
      </c>
      <c r="BI32" s="35">
        <f t="shared" si="146"/>
        <v>0</v>
      </c>
      <c r="BJ32" s="35">
        <f>BJ27+BJ31</f>
        <v>0</v>
      </c>
      <c r="BL32" s="35">
        <f>BL27+BL31</f>
        <v>0</v>
      </c>
      <c r="BM32" s="35">
        <f t="shared" ref="BM32:BO32" si="147">BM27+BM31</f>
        <v>0</v>
      </c>
      <c r="BN32" s="35">
        <f t="shared" si="147"/>
        <v>0</v>
      </c>
      <c r="BO32" s="35">
        <f t="shared" si="147"/>
        <v>0</v>
      </c>
      <c r="BQ32" s="35">
        <f>BQ27+BQ31</f>
        <v>0</v>
      </c>
      <c r="BR32" s="35">
        <f t="shared" ref="BR32:BS32" si="148">BR27+BR31</f>
        <v>0</v>
      </c>
      <c r="BS32" s="35">
        <f t="shared" si="148"/>
        <v>0</v>
      </c>
      <c r="BT32" s="35">
        <f>BT27+BT31</f>
        <v>0</v>
      </c>
      <c r="BV32" s="35">
        <f>BV27+BV31</f>
        <v>0</v>
      </c>
      <c r="BW32" s="35">
        <f t="shared" ref="BW32:BY32" si="149">BW27+BW31</f>
        <v>0</v>
      </c>
      <c r="BX32" s="35">
        <f t="shared" si="149"/>
        <v>0</v>
      </c>
      <c r="BY32" s="35">
        <f t="shared" si="149"/>
        <v>0</v>
      </c>
      <c r="CA32" s="35">
        <f>CA27+CA31</f>
        <v>0</v>
      </c>
      <c r="CB32" s="35">
        <f t="shared" ref="CB32:CC32" si="150">CB27+CB31</f>
        <v>0</v>
      </c>
      <c r="CC32" s="35">
        <f t="shared" si="150"/>
        <v>0</v>
      </c>
      <c r="CD32" s="35">
        <f>CD27+CD31</f>
        <v>0</v>
      </c>
      <c r="CF32" s="35">
        <f>CF27+CF31</f>
        <v>0</v>
      </c>
      <c r="CG32" s="35">
        <f t="shared" ref="CG32:CI32" si="151">CG27+CG31</f>
        <v>0</v>
      </c>
      <c r="CH32" s="35">
        <f t="shared" si="151"/>
        <v>0</v>
      </c>
      <c r="CI32" s="35">
        <f t="shared" si="151"/>
        <v>0</v>
      </c>
      <c r="CK32" s="35">
        <f>CK27+CK31</f>
        <v>0</v>
      </c>
      <c r="CL32" s="35">
        <f t="shared" ref="CL32:CM32" si="152">CL27+CL31</f>
        <v>0</v>
      </c>
      <c r="CM32" s="35">
        <f t="shared" si="152"/>
        <v>0</v>
      </c>
      <c r="CN32" s="35">
        <f>CN27+CN31</f>
        <v>0</v>
      </c>
      <c r="CP32" s="35">
        <f>CP27+CP31</f>
        <v>0</v>
      </c>
      <c r="CQ32" s="35">
        <f t="shared" ref="CQ32:CS32" si="153">CQ27+CQ31</f>
        <v>0</v>
      </c>
      <c r="CR32" s="35">
        <f t="shared" si="153"/>
        <v>0</v>
      </c>
      <c r="CS32" s="35">
        <f t="shared" si="153"/>
        <v>0</v>
      </c>
      <c r="CU32" s="35">
        <f>CU27+CU31</f>
        <v>0</v>
      </c>
      <c r="CV32" s="35">
        <f t="shared" ref="CV32:CW32" si="154">CV27+CV31</f>
        <v>0</v>
      </c>
      <c r="CW32" s="35">
        <f t="shared" si="154"/>
        <v>0</v>
      </c>
      <c r="CX32" s="35">
        <f>CX27+CX31</f>
        <v>0</v>
      </c>
      <c r="CZ32" s="35">
        <f>CZ27+CZ31</f>
        <v>0</v>
      </c>
      <c r="DA32" s="35">
        <f t="shared" ref="DA32:DC32" si="155">DA27+DA31</f>
        <v>0</v>
      </c>
      <c r="DB32" s="35">
        <f t="shared" si="155"/>
        <v>0</v>
      </c>
      <c r="DC32" s="35">
        <f t="shared" si="155"/>
        <v>0</v>
      </c>
      <c r="DE32" s="35">
        <f>DE27+DE31</f>
        <v>0</v>
      </c>
      <c r="DF32" s="35">
        <f t="shared" ref="DF32:DG32" si="156">DF27+DF31</f>
        <v>0</v>
      </c>
      <c r="DG32" s="35">
        <f t="shared" si="156"/>
        <v>0</v>
      </c>
      <c r="DH32" s="35">
        <f>DH27+DH31</f>
        <v>0</v>
      </c>
      <c r="DJ32" s="35">
        <f>DJ27+DJ31</f>
        <v>0</v>
      </c>
      <c r="DK32" s="35">
        <f t="shared" ref="DK32:DM32" si="157">DK27+DK31</f>
        <v>0</v>
      </c>
      <c r="DL32" s="35">
        <f t="shared" si="157"/>
        <v>0</v>
      </c>
      <c r="DM32" s="35">
        <f t="shared" si="157"/>
        <v>0</v>
      </c>
    </row>
    <row r="33" spans="2:117" ht="12" thickTop="1" x14ac:dyDescent="0.25">
      <c r="B33" s="19" t="s">
        <v>240</v>
      </c>
      <c r="D33" s="33"/>
      <c r="E33" s="33"/>
      <c r="F33" s="33"/>
      <c r="G33" s="33"/>
      <c r="I33" s="33"/>
      <c r="J33" s="33"/>
      <c r="K33" s="33"/>
      <c r="L33" s="33"/>
      <c r="N33" s="33">
        <f t="shared" ref="N33" si="158">D33+I33</f>
        <v>0</v>
      </c>
      <c r="O33" s="33">
        <f t="shared" ref="O33" si="159">E33+J33</f>
        <v>0</v>
      </c>
      <c r="P33" s="33">
        <f t="shared" ref="P33:Q33" si="160">F33+K33</f>
        <v>0</v>
      </c>
      <c r="Q33" s="33">
        <f t="shared" si="160"/>
        <v>0</v>
      </c>
      <c r="S33" s="33"/>
      <c r="T33" s="33"/>
      <c r="U33" s="33"/>
      <c r="V33" s="33"/>
      <c r="X33" s="33">
        <f t="shared" ref="X33" si="161">N33+S33</f>
        <v>0</v>
      </c>
      <c r="Y33" s="33">
        <f t="shared" ref="Y33" si="162">O33+T33</f>
        <v>0</v>
      </c>
      <c r="Z33" s="33">
        <f t="shared" ref="Z33" si="163">P33+U33</f>
        <v>0</v>
      </c>
      <c r="AA33" s="33">
        <f t="shared" ref="AA33" si="164">Q33+V33</f>
        <v>0</v>
      </c>
      <c r="AC33" s="33"/>
      <c r="AD33" s="33"/>
      <c r="AE33" s="33"/>
      <c r="AF33" s="33"/>
      <c r="AH33" s="33">
        <f t="shared" ref="AH33" si="165">X33+AC33</f>
        <v>0</v>
      </c>
      <c r="AI33" s="33">
        <f t="shared" ref="AI33" si="166">Y33+AD33</f>
        <v>0</v>
      </c>
      <c r="AJ33" s="33">
        <f t="shared" ref="AJ33" si="167">Z33+AE33</f>
        <v>0</v>
      </c>
      <c r="AK33" s="33">
        <f t="shared" ref="AK33" si="168">AA33+AF33</f>
        <v>0</v>
      </c>
      <c r="AM33" s="33"/>
      <c r="AN33" s="33"/>
      <c r="AO33" s="33"/>
      <c r="AP33" s="33"/>
      <c r="AR33" s="33">
        <f t="shared" ref="AR33" si="169">AH33+AM33</f>
        <v>0</v>
      </c>
      <c r="AS33" s="33">
        <f t="shared" ref="AS33" si="170">AI33+AN33</f>
        <v>0</v>
      </c>
      <c r="AT33" s="33">
        <f t="shared" ref="AT33" si="171">AJ33+AO33</f>
        <v>0</v>
      </c>
      <c r="AU33" s="33">
        <f t="shared" ref="AU33" si="172">AK33+AP33</f>
        <v>0</v>
      </c>
      <c r="AW33" s="33"/>
      <c r="AX33" s="33"/>
      <c r="AY33" s="33"/>
      <c r="AZ33" s="33"/>
      <c r="BB33" s="33">
        <f t="shared" ref="BB33" si="173">AR33+AW33</f>
        <v>0</v>
      </c>
      <c r="BC33" s="33">
        <f t="shared" ref="BC33" si="174">AS33+AX33</f>
        <v>0</v>
      </c>
      <c r="BD33" s="33">
        <f t="shared" ref="BD33" si="175">AT33+AY33</f>
        <v>0</v>
      </c>
      <c r="BE33" s="33">
        <f t="shared" ref="BE33" si="176">AU33+AZ33</f>
        <v>0</v>
      </c>
      <c r="BG33" s="33"/>
      <c r="BH33" s="33"/>
      <c r="BI33" s="33"/>
      <c r="BJ33" s="33"/>
      <c r="BL33" s="33">
        <f t="shared" ref="BL33" si="177">BB33+BG33</f>
        <v>0</v>
      </c>
      <c r="BM33" s="33">
        <f t="shared" ref="BM33" si="178">BC33+BH33</f>
        <v>0</v>
      </c>
      <c r="BN33" s="33">
        <f t="shared" ref="BN33" si="179">BD33+BI33</f>
        <v>0</v>
      </c>
      <c r="BO33" s="33">
        <f t="shared" ref="BO33" si="180">BE33+BJ33</f>
        <v>0</v>
      </c>
      <c r="BQ33" s="33"/>
      <c r="BR33" s="33"/>
      <c r="BS33" s="33"/>
      <c r="BT33" s="33"/>
      <c r="BV33" s="33">
        <f t="shared" ref="BV33" si="181">BL33+BQ33</f>
        <v>0</v>
      </c>
      <c r="BW33" s="33">
        <f t="shared" ref="BW33" si="182">BM33+BR33</f>
        <v>0</v>
      </c>
      <c r="BX33" s="33">
        <f t="shared" ref="BX33" si="183">BN33+BS33</f>
        <v>0</v>
      </c>
      <c r="BY33" s="33">
        <f t="shared" ref="BY33" si="184">BO33+BT33</f>
        <v>0</v>
      </c>
      <c r="CA33" s="33"/>
      <c r="CB33" s="33"/>
      <c r="CC33" s="33"/>
      <c r="CD33" s="33"/>
      <c r="CF33" s="33">
        <f t="shared" ref="CF33" si="185">BV33+CA33</f>
        <v>0</v>
      </c>
      <c r="CG33" s="33">
        <f t="shared" ref="CG33" si="186">BW33+CB33</f>
        <v>0</v>
      </c>
      <c r="CH33" s="33">
        <f t="shared" ref="CH33" si="187">BX33+CC33</f>
        <v>0</v>
      </c>
      <c r="CI33" s="33">
        <f t="shared" ref="CI33" si="188">BY33+CD33</f>
        <v>0</v>
      </c>
      <c r="CK33" s="33"/>
      <c r="CL33" s="33"/>
      <c r="CM33" s="33"/>
      <c r="CN33" s="33"/>
      <c r="CP33" s="33">
        <f t="shared" ref="CP33" si="189">CF33+CK33</f>
        <v>0</v>
      </c>
      <c r="CQ33" s="33">
        <f t="shared" ref="CQ33" si="190">CG33+CL33</f>
        <v>0</v>
      </c>
      <c r="CR33" s="33">
        <f t="shared" ref="CR33" si="191">CH33+CM33</f>
        <v>0</v>
      </c>
      <c r="CS33" s="33">
        <f t="shared" ref="CS33" si="192">CI33+CN33</f>
        <v>0</v>
      </c>
      <c r="CU33" s="33"/>
      <c r="CV33" s="33"/>
      <c r="CW33" s="33"/>
      <c r="CX33" s="33"/>
      <c r="CZ33" s="33">
        <f t="shared" ref="CZ33" si="193">CP33+CU33</f>
        <v>0</v>
      </c>
      <c r="DA33" s="33">
        <f t="shared" ref="DA33" si="194">CQ33+CV33</f>
        <v>0</v>
      </c>
      <c r="DB33" s="33">
        <f t="shared" ref="DB33" si="195">CR33+CW33</f>
        <v>0</v>
      </c>
      <c r="DC33" s="33">
        <f t="shared" ref="DC33" si="196">CS33+CX33</f>
        <v>0</v>
      </c>
      <c r="DE33" s="33"/>
      <c r="DF33" s="33"/>
      <c r="DG33" s="33"/>
      <c r="DH33" s="33"/>
      <c r="DJ33" s="33">
        <f t="shared" ref="DJ33" si="197">CZ33+DE33</f>
        <v>0</v>
      </c>
      <c r="DK33" s="33">
        <f t="shared" ref="DK33" si="198">DA33+DF33</f>
        <v>0</v>
      </c>
      <c r="DL33" s="33">
        <f t="shared" ref="DL33" si="199">DB33+DG33</f>
        <v>0</v>
      </c>
      <c r="DM33" s="33">
        <f t="shared" ref="DM33" si="200">DC33+DH33</f>
        <v>0</v>
      </c>
    </row>
    <row r="34" spans="2:117" s="15" customFormat="1" ht="12" thickBot="1" x14ac:dyDescent="0.3">
      <c r="B34" s="23" t="s">
        <v>241</v>
      </c>
      <c r="D34" s="36">
        <f>D33+D32</f>
        <v>0</v>
      </c>
      <c r="E34" s="36">
        <f t="shared" ref="E34:F34" si="201">E33+E32</f>
        <v>0</v>
      </c>
      <c r="F34" s="36">
        <f t="shared" si="201"/>
        <v>0</v>
      </c>
      <c r="G34" s="36">
        <f>G33+G32</f>
        <v>0</v>
      </c>
      <c r="I34" s="36">
        <f>I33+I32</f>
        <v>0</v>
      </c>
      <c r="J34" s="36">
        <f t="shared" ref="J34:K34" si="202">J33+J32</f>
        <v>0</v>
      </c>
      <c r="K34" s="36">
        <f t="shared" si="202"/>
        <v>0</v>
      </c>
      <c r="L34" s="36">
        <f>L33+L32</f>
        <v>0</v>
      </c>
      <c r="N34" s="36">
        <f>N33+N32</f>
        <v>0</v>
      </c>
      <c r="O34" s="36">
        <f t="shared" ref="O34:P34" si="203">O33+O32</f>
        <v>0</v>
      </c>
      <c r="P34" s="36">
        <f t="shared" si="203"/>
        <v>0</v>
      </c>
      <c r="Q34" s="36">
        <f t="shared" ref="Q34" si="204">Q33+Q32</f>
        <v>0</v>
      </c>
      <c r="S34" s="36">
        <f>S33+S32</f>
        <v>0</v>
      </c>
      <c r="T34" s="36">
        <f t="shared" ref="T34:U34" si="205">T33+T32</f>
        <v>0</v>
      </c>
      <c r="U34" s="36">
        <f t="shared" si="205"/>
        <v>0</v>
      </c>
      <c r="V34" s="36">
        <f>V33+V32</f>
        <v>0</v>
      </c>
      <c r="X34" s="36">
        <f>X33+X32</f>
        <v>0</v>
      </c>
      <c r="Y34" s="36">
        <f t="shared" ref="Y34:AA34" si="206">Y33+Y32</f>
        <v>0</v>
      </c>
      <c r="Z34" s="36">
        <f t="shared" si="206"/>
        <v>0</v>
      </c>
      <c r="AA34" s="36">
        <f t="shared" si="206"/>
        <v>0</v>
      </c>
      <c r="AC34" s="36">
        <f>AC33+AC32</f>
        <v>0</v>
      </c>
      <c r="AD34" s="36">
        <f t="shared" ref="AD34:AE34" si="207">AD33+AD32</f>
        <v>0</v>
      </c>
      <c r="AE34" s="36">
        <f t="shared" si="207"/>
        <v>0</v>
      </c>
      <c r="AF34" s="36">
        <f>AF33+AF32</f>
        <v>0</v>
      </c>
      <c r="AH34" s="36">
        <f>AH33+AH32</f>
        <v>0</v>
      </c>
      <c r="AI34" s="36">
        <f t="shared" ref="AI34:AK34" si="208">AI33+AI32</f>
        <v>0</v>
      </c>
      <c r="AJ34" s="36">
        <f t="shared" si="208"/>
        <v>0</v>
      </c>
      <c r="AK34" s="36">
        <f t="shared" si="208"/>
        <v>0</v>
      </c>
      <c r="AM34" s="36">
        <f>AM33+AM32</f>
        <v>0</v>
      </c>
      <c r="AN34" s="36">
        <f t="shared" ref="AN34:AO34" si="209">AN33+AN32</f>
        <v>0</v>
      </c>
      <c r="AO34" s="36">
        <f t="shared" si="209"/>
        <v>0</v>
      </c>
      <c r="AP34" s="36">
        <f>AP33+AP32</f>
        <v>0</v>
      </c>
      <c r="AR34" s="36">
        <f>AR33+AR32</f>
        <v>0</v>
      </c>
      <c r="AS34" s="36">
        <f t="shared" ref="AS34:AU34" si="210">AS33+AS32</f>
        <v>0</v>
      </c>
      <c r="AT34" s="36">
        <f t="shared" si="210"/>
        <v>0</v>
      </c>
      <c r="AU34" s="36">
        <f t="shared" si="210"/>
        <v>0</v>
      </c>
      <c r="AW34" s="36">
        <f>AW33+AW32</f>
        <v>0</v>
      </c>
      <c r="AX34" s="36">
        <f t="shared" ref="AX34:AY34" si="211">AX33+AX32</f>
        <v>0</v>
      </c>
      <c r="AY34" s="36">
        <f t="shared" si="211"/>
        <v>0</v>
      </c>
      <c r="AZ34" s="36">
        <f>AZ33+AZ32</f>
        <v>0</v>
      </c>
      <c r="BB34" s="36">
        <f>BB33+BB32</f>
        <v>0</v>
      </c>
      <c r="BC34" s="36">
        <f t="shared" ref="BC34:BE34" si="212">BC33+BC32</f>
        <v>0</v>
      </c>
      <c r="BD34" s="36">
        <f t="shared" si="212"/>
        <v>0</v>
      </c>
      <c r="BE34" s="36">
        <f t="shared" si="212"/>
        <v>0</v>
      </c>
      <c r="BG34" s="36">
        <f>BG33+BG32</f>
        <v>0</v>
      </c>
      <c r="BH34" s="36">
        <f t="shared" ref="BH34:BI34" si="213">BH33+BH32</f>
        <v>0</v>
      </c>
      <c r="BI34" s="36">
        <f t="shared" si="213"/>
        <v>0</v>
      </c>
      <c r="BJ34" s="36">
        <f>BJ33+BJ32</f>
        <v>0</v>
      </c>
      <c r="BL34" s="36">
        <f>BL33+BL32</f>
        <v>0</v>
      </c>
      <c r="BM34" s="36">
        <f t="shared" ref="BM34:BO34" si="214">BM33+BM32</f>
        <v>0</v>
      </c>
      <c r="BN34" s="36">
        <f t="shared" si="214"/>
        <v>0</v>
      </c>
      <c r="BO34" s="36">
        <f t="shared" si="214"/>
        <v>0</v>
      </c>
      <c r="BQ34" s="36">
        <f>BQ33+BQ32</f>
        <v>0</v>
      </c>
      <c r="BR34" s="36">
        <f t="shared" ref="BR34:BS34" si="215">BR33+BR32</f>
        <v>0</v>
      </c>
      <c r="BS34" s="36">
        <f t="shared" si="215"/>
        <v>0</v>
      </c>
      <c r="BT34" s="36">
        <f>BT33+BT32</f>
        <v>0</v>
      </c>
      <c r="BV34" s="36">
        <f>BV33+BV32</f>
        <v>0</v>
      </c>
      <c r="BW34" s="36">
        <f t="shared" ref="BW34:BY34" si="216">BW33+BW32</f>
        <v>0</v>
      </c>
      <c r="BX34" s="36">
        <f t="shared" si="216"/>
        <v>0</v>
      </c>
      <c r="BY34" s="36">
        <f t="shared" si="216"/>
        <v>0</v>
      </c>
      <c r="CA34" s="36">
        <f>CA33+CA32</f>
        <v>0</v>
      </c>
      <c r="CB34" s="36">
        <f t="shared" ref="CB34:CC34" si="217">CB33+CB32</f>
        <v>0</v>
      </c>
      <c r="CC34" s="36">
        <f t="shared" si="217"/>
        <v>0</v>
      </c>
      <c r="CD34" s="36">
        <f>CD33+CD32</f>
        <v>0</v>
      </c>
      <c r="CF34" s="36">
        <f>CF33+CF32</f>
        <v>0</v>
      </c>
      <c r="CG34" s="36">
        <f t="shared" ref="CG34:CI34" si="218">CG33+CG32</f>
        <v>0</v>
      </c>
      <c r="CH34" s="36">
        <f t="shared" si="218"/>
        <v>0</v>
      </c>
      <c r="CI34" s="36">
        <f t="shared" si="218"/>
        <v>0</v>
      </c>
      <c r="CK34" s="36">
        <f>CK33+CK32</f>
        <v>0</v>
      </c>
      <c r="CL34" s="36">
        <f t="shared" ref="CL34:CM34" si="219">CL33+CL32</f>
        <v>0</v>
      </c>
      <c r="CM34" s="36">
        <f t="shared" si="219"/>
        <v>0</v>
      </c>
      <c r="CN34" s="36">
        <f>CN33+CN32</f>
        <v>0</v>
      </c>
      <c r="CP34" s="36">
        <f>CP33+CP32</f>
        <v>0</v>
      </c>
      <c r="CQ34" s="36">
        <f t="shared" ref="CQ34:CS34" si="220">CQ33+CQ32</f>
        <v>0</v>
      </c>
      <c r="CR34" s="36">
        <f t="shared" si="220"/>
        <v>0</v>
      </c>
      <c r="CS34" s="36">
        <f t="shared" si="220"/>
        <v>0</v>
      </c>
      <c r="CU34" s="36">
        <f>CU33+CU32</f>
        <v>0</v>
      </c>
      <c r="CV34" s="36">
        <f t="shared" ref="CV34:CW34" si="221">CV33+CV32</f>
        <v>0</v>
      </c>
      <c r="CW34" s="36">
        <f t="shared" si="221"/>
        <v>0</v>
      </c>
      <c r="CX34" s="36">
        <f>CX33+CX32</f>
        <v>0</v>
      </c>
      <c r="CZ34" s="36">
        <f>CZ33+CZ32</f>
        <v>0</v>
      </c>
      <c r="DA34" s="36">
        <f t="shared" ref="DA34:DC34" si="222">DA33+DA32</f>
        <v>0</v>
      </c>
      <c r="DB34" s="36">
        <f t="shared" si="222"/>
        <v>0</v>
      </c>
      <c r="DC34" s="36">
        <f t="shared" si="222"/>
        <v>0</v>
      </c>
      <c r="DE34" s="36">
        <f>DE33+DE32</f>
        <v>0</v>
      </c>
      <c r="DF34" s="36">
        <f t="shared" ref="DF34:DG34" si="223">DF33+DF32</f>
        <v>0</v>
      </c>
      <c r="DG34" s="36">
        <f t="shared" si="223"/>
        <v>0</v>
      </c>
      <c r="DH34" s="36">
        <f>DH33+DH32</f>
        <v>0</v>
      </c>
      <c r="DJ34" s="36">
        <f>DJ33+DJ32</f>
        <v>0</v>
      </c>
      <c r="DK34" s="36">
        <f t="shared" ref="DK34:DM34" si="224">DK33+DK32</f>
        <v>0</v>
      </c>
      <c r="DL34" s="36">
        <f t="shared" si="224"/>
        <v>0</v>
      </c>
      <c r="DM34" s="36">
        <f t="shared" si="224"/>
        <v>0</v>
      </c>
    </row>
    <row r="35" spans="2:117" ht="12" thickTop="1" x14ac:dyDescent="0.25">
      <c r="B35" s="22" t="s">
        <v>225</v>
      </c>
      <c r="D35" s="33">
        <f>SUMIFS(Ppto!$K:$K,Ppto!$B:$B,D$11,Ppto!$G:$G,$B35)</f>
        <v>0</v>
      </c>
      <c r="E35" s="33">
        <f>SUMIFS(Ppto!$L:$L,Ppto!$B:$B,D$11,Ppto!$G:$G,$B35)</f>
        <v>0</v>
      </c>
      <c r="F35" s="33">
        <f>SUMIFS(Ppto!$N:$N,Ppto!$B:$B,D$11,Ppto!$G:$G,$B35)</f>
        <v>0</v>
      </c>
      <c r="G35" s="33">
        <f>SUMIFS(Ppto!$M:$M,Ppto!$B:$B,D$11,Ppto!$G:$G,$B35)</f>
        <v>0</v>
      </c>
      <c r="I35" s="33">
        <f>SUMIFS(Ppto!$K:$K,Ppto!$B:$B,I$11,Ppto!$G:$G,$B35)</f>
        <v>0</v>
      </c>
      <c r="J35" s="33">
        <f>SUMIFS(Ppto!$L:$L,Ppto!$B:$B,I$11,Ppto!$G:$G,$B35)</f>
        <v>0</v>
      </c>
      <c r="K35" s="33">
        <f>SUMIFS(Ppto!$N:$N,Ppto!$B:$B,I$11,Ppto!$G:$G,$B35)</f>
        <v>0</v>
      </c>
      <c r="L35" s="33">
        <f>SUMIFS(Ppto!$M:$M,Ppto!$B:$B,I$11,Ppto!$G:$G,$B35)</f>
        <v>0</v>
      </c>
      <c r="N35" s="33">
        <f t="shared" ref="N35:N39" si="225">D35+I35</f>
        <v>0</v>
      </c>
      <c r="O35" s="33">
        <f t="shared" ref="O35:O39" si="226">E35+J35</f>
        <v>0</v>
      </c>
      <c r="P35" s="33">
        <f t="shared" ref="P35:Q39" si="227">F35+K35</f>
        <v>0</v>
      </c>
      <c r="Q35" s="33">
        <f t="shared" si="227"/>
        <v>0</v>
      </c>
      <c r="S35" s="33">
        <f>SUMIFS(Ppto!$K:$K,Ppto!$B:$B,S$11,Ppto!$G:$G,$B35)</f>
        <v>0</v>
      </c>
      <c r="T35" s="33">
        <f>SUMIFS(Ppto!$L:$L,Ppto!$B:$B,S$11,Ppto!$G:$G,$B35)</f>
        <v>0</v>
      </c>
      <c r="U35" s="33">
        <f>SUMIFS(Ppto!$N:$N,Ppto!$B:$B,S$11,Ppto!$G:$G,$B35)</f>
        <v>0</v>
      </c>
      <c r="V35" s="33">
        <f>SUMIFS(Ppto!$M:$M,Ppto!$B:$B,S$11,Ppto!$G:$G,$B35)</f>
        <v>0</v>
      </c>
      <c r="X35" s="33">
        <f t="shared" ref="X35:X39" si="228">N35+S35</f>
        <v>0</v>
      </c>
      <c r="Y35" s="33">
        <f t="shared" ref="Y35:Y39" si="229">O35+T35</f>
        <v>0</v>
      </c>
      <c r="Z35" s="33">
        <f t="shared" ref="Z35:Z39" si="230">P35+U35</f>
        <v>0</v>
      </c>
      <c r="AA35" s="33">
        <f t="shared" ref="AA35:AA39" si="231">Q35+V35</f>
        <v>0</v>
      </c>
      <c r="AC35" s="33">
        <f>SUMIFS(Ppto!$K:$K,Ppto!$B:$B,AC$11,Ppto!$G:$G,$B35)</f>
        <v>0</v>
      </c>
      <c r="AD35" s="33">
        <f>SUMIFS(Ppto!$L:$L,Ppto!$B:$B,AC$11,Ppto!$G:$G,$B35)</f>
        <v>0</v>
      </c>
      <c r="AE35" s="33">
        <f>SUMIFS(Ppto!$N:$N,Ppto!$B:$B,AC$11,Ppto!$G:$G,$B35)</f>
        <v>0</v>
      </c>
      <c r="AF35" s="33">
        <f>SUMIFS(Ppto!$M:$M,Ppto!$B:$B,AC$11,Ppto!$G:$G,$B35)</f>
        <v>0</v>
      </c>
      <c r="AH35" s="33">
        <f t="shared" ref="AH35:AH39" si="232">X35+AC35</f>
        <v>0</v>
      </c>
      <c r="AI35" s="33">
        <f t="shared" ref="AI35:AI39" si="233">Y35+AD35</f>
        <v>0</v>
      </c>
      <c r="AJ35" s="33">
        <f t="shared" ref="AJ35:AJ39" si="234">Z35+AE35</f>
        <v>0</v>
      </c>
      <c r="AK35" s="33">
        <f t="shared" ref="AK35:AK39" si="235">AA35+AF35</f>
        <v>0</v>
      </c>
      <c r="AM35" s="33">
        <f>SUMIFS(Ppto!$K:$K,Ppto!$B:$B,AM$11,Ppto!$G:$G,$B35)</f>
        <v>0</v>
      </c>
      <c r="AN35" s="33">
        <f>SUMIFS(Ppto!$L:$L,Ppto!$B:$B,AM$11,Ppto!$G:$G,$B35)</f>
        <v>0</v>
      </c>
      <c r="AO35" s="33">
        <f>SUMIFS(Ppto!$N:$N,Ppto!$B:$B,AM$11,Ppto!$G:$G,$B35)</f>
        <v>0</v>
      </c>
      <c r="AP35" s="33">
        <f>SUMIFS(Ppto!$M:$M,Ppto!$B:$B,AM$11,Ppto!$G:$G,$B35)</f>
        <v>0</v>
      </c>
      <c r="AR35" s="33">
        <f t="shared" ref="AR35:AR39" si="236">AH35+AM35</f>
        <v>0</v>
      </c>
      <c r="AS35" s="33">
        <f t="shared" ref="AS35:AS39" si="237">AI35+AN35</f>
        <v>0</v>
      </c>
      <c r="AT35" s="33">
        <f t="shared" ref="AT35:AT39" si="238">AJ35+AO35</f>
        <v>0</v>
      </c>
      <c r="AU35" s="33">
        <f t="shared" ref="AU35:AU39" si="239">AK35+AP35</f>
        <v>0</v>
      </c>
      <c r="AW35" s="33">
        <f>SUMIFS(Ppto!$K:$K,Ppto!$B:$B,AW$11,Ppto!$G:$G,$B35)</f>
        <v>0</v>
      </c>
      <c r="AX35" s="33">
        <f>SUMIFS(Ppto!$L:$L,Ppto!$B:$B,AW$11,Ppto!$G:$G,$B35)</f>
        <v>0</v>
      </c>
      <c r="AY35" s="33">
        <f>SUMIFS(Ppto!$N:$N,Ppto!$B:$B,AW$11,Ppto!$G:$G,$B35)</f>
        <v>0</v>
      </c>
      <c r="AZ35" s="33">
        <f>SUMIFS(Ppto!$M:$M,Ppto!$B:$B,AW$11,Ppto!$G:$G,$B35)</f>
        <v>0</v>
      </c>
      <c r="BB35" s="33">
        <f t="shared" ref="BB35:BB39" si="240">AR35+AW35</f>
        <v>0</v>
      </c>
      <c r="BC35" s="33">
        <f t="shared" ref="BC35:BC39" si="241">AS35+AX35</f>
        <v>0</v>
      </c>
      <c r="BD35" s="33">
        <f t="shared" ref="BD35:BD39" si="242">AT35+AY35</f>
        <v>0</v>
      </c>
      <c r="BE35" s="33">
        <f t="shared" ref="BE35:BE39" si="243">AU35+AZ35</f>
        <v>0</v>
      </c>
      <c r="BG35" s="33">
        <f>SUMIFS(Ppto!$K:$K,Ppto!$B:$B,BG$11,Ppto!$G:$G,$B35)</f>
        <v>0</v>
      </c>
      <c r="BH35" s="33">
        <f>SUMIFS(Ppto!$L:$L,Ppto!$B:$B,BG$11,Ppto!$G:$G,$B35)</f>
        <v>0</v>
      </c>
      <c r="BI35" s="33">
        <f>SUMIFS(Ppto!$N:$N,Ppto!$B:$B,BG$11,Ppto!$G:$G,$B35)</f>
        <v>0</v>
      </c>
      <c r="BJ35" s="33">
        <f>SUMIFS(Ppto!$M:$M,Ppto!$B:$B,BG$11,Ppto!$G:$G,$B35)</f>
        <v>0</v>
      </c>
      <c r="BL35" s="33">
        <f t="shared" ref="BL35:BL39" si="244">BB35+BG35</f>
        <v>0</v>
      </c>
      <c r="BM35" s="33">
        <f t="shared" ref="BM35:BM39" si="245">BC35+BH35</f>
        <v>0</v>
      </c>
      <c r="BN35" s="33">
        <f t="shared" ref="BN35:BN39" si="246">BD35+BI35</f>
        <v>0</v>
      </c>
      <c r="BO35" s="33">
        <f t="shared" ref="BO35:BO39" si="247">BE35+BJ35</f>
        <v>0</v>
      </c>
      <c r="BQ35" s="33">
        <f>SUMIFS(Ppto!$K:$K,Ppto!$B:$B,BQ$11,Ppto!$G:$G,$B35)</f>
        <v>0</v>
      </c>
      <c r="BR35" s="33">
        <f>SUMIFS(Ppto!$L:$L,Ppto!$B:$B,BQ$11,Ppto!$G:$G,$B35)</f>
        <v>0</v>
      </c>
      <c r="BS35" s="33">
        <f>SUMIFS(Ppto!$N:$N,Ppto!$B:$B,BQ$11,Ppto!$G:$G,$B35)</f>
        <v>0</v>
      </c>
      <c r="BT35" s="33">
        <f>SUMIFS(Ppto!$M:$M,Ppto!$B:$B,BQ$11,Ppto!$G:$G,$B35)</f>
        <v>0</v>
      </c>
      <c r="BV35" s="33">
        <f t="shared" ref="BV35:BV39" si="248">BL35+BQ35</f>
        <v>0</v>
      </c>
      <c r="BW35" s="33">
        <f t="shared" ref="BW35:BW39" si="249">BM35+BR35</f>
        <v>0</v>
      </c>
      <c r="BX35" s="33">
        <f t="shared" ref="BX35:BX39" si="250">BN35+BS35</f>
        <v>0</v>
      </c>
      <c r="BY35" s="33">
        <f t="shared" ref="BY35:BY39" si="251">BO35+BT35</f>
        <v>0</v>
      </c>
      <c r="CA35" s="33">
        <f>SUMIFS(Ppto!$K:$K,Ppto!$B:$B,CA$11,Ppto!$G:$G,$B35)</f>
        <v>0</v>
      </c>
      <c r="CB35" s="33">
        <f>SUMIFS(Ppto!$L:$L,Ppto!$B:$B,CA$11,Ppto!$G:$G,$B35)</f>
        <v>0</v>
      </c>
      <c r="CC35" s="33">
        <f>SUMIFS(Ppto!$N:$N,Ppto!$B:$B,CA$11,Ppto!$G:$G,$B35)</f>
        <v>0</v>
      </c>
      <c r="CD35" s="33">
        <f>SUMIFS(Ppto!$M:$M,Ppto!$B:$B,CA$11,Ppto!$G:$G,$B35)</f>
        <v>0</v>
      </c>
      <c r="CF35" s="33">
        <f t="shared" ref="CF35:CF39" si="252">BV35+CA35</f>
        <v>0</v>
      </c>
      <c r="CG35" s="33">
        <f t="shared" ref="CG35:CG39" si="253">BW35+CB35</f>
        <v>0</v>
      </c>
      <c r="CH35" s="33">
        <f t="shared" ref="CH35:CH39" si="254">BX35+CC35</f>
        <v>0</v>
      </c>
      <c r="CI35" s="33">
        <f t="shared" ref="CI35:CI39" si="255">BY35+CD35</f>
        <v>0</v>
      </c>
      <c r="CK35" s="33">
        <f>SUMIFS(Ppto!$K:$K,Ppto!$B:$B,CK$11,Ppto!$G:$G,$B35)</f>
        <v>0</v>
      </c>
      <c r="CL35" s="33">
        <f>SUMIFS(Ppto!$L:$L,Ppto!$B:$B,CK$11,Ppto!$G:$G,$B35)</f>
        <v>0</v>
      </c>
      <c r="CM35" s="33">
        <f>SUMIFS(Ppto!$N:$N,Ppto!$B:$B,CK$11,Ppto!$G:$G,$B35)</f>
        <v>0</v>
      </c>
      <c r="CN35" s="33">
        <f>SUMIFS(Ppto!$M:$M,Ppto!$B:$B,CK$11,Ppto!$G:$G,$B35)</f>
        <v>0</v>
      </c>
      <c r="CP35" s="33">
        <f t="shared" ref="CP35:CP39" si="256">CF35+CK35</f>
        <v>0</v>
      </c>
      <c r="CQ35" s="33">
        <f t="shared" ref="CQ35:CQ39" si="257">CG35+CL35</f>
        <v>0</v>
      </c>
      <c r="CR35" s="33">
        <f t="shared" ref="CR35:CR39" si="258">CH35+CM35</f>
        <v>0</v>
      </c>
      <c r="CS35" s="33">
        <f t="shared" ref="CS35:CS39" si="259">CI35+CN35</f>
        <v>0</v>
      </c>
      <c r="CU35" s="33">
        <f>SUMIFS(Ppto!$K:$K,Ppto!$B:$B,CU$11,Ppto!$G:$G,$B35)</f>
        <v>0</v>
      </c>
      <c r="CV35" s="33">
        <f>SUMIFS(Ppto!$L:$L,Ppto!$B:$B,CU$11,Ppto!$G:$G,$B35)</f>
        <v>0</v>
      </c>
      <c r="CW35" s="33">
        <f>SUMIFS(Ppto!$N:$N,Ppto!$B:$B,CU$11,Ppto!$G:$G,$B35)</f>
        <v>0</v>
      </c>
      <c r="CX35" s="33">
        <f>SUMIFS(Ppto!$M:$M,Ppto!$B:$B,CU$11,Ppto!$G:$G,$B35)</f>
        <v>0</v>
      </c>
      <c r="CZ35" s="33">
        <f t="shared" ref="CZ35:CZ39" si="260">CP35+CU35</f>
        <v>0</v>
      </c>
      <c r="DA35" s="33">
        <f t="shared" ref="DA35:DA39" si="261">CQ35+CV35</f>
        <v>0</v>
      </c>
      <c r="DB35" s="33">
        <f t="shared" ref="DB35:DB39" si="262">CR35+CW35</f>
        <v>0</v>
      </c>
      <c r="DC35" s="33">
        <f t="shared" ref="DC35:DC39" si="263">CS35+CX35</f>
        <v>0</v>
      </c>
      <c r="DE35" s="33">
        <f>SUMIFS(Ppto!$K:$K,Ppto!$B:$B,DE$11,Ppto!$G:$G,$B35)</f>
        <v>0</v>
      </c>
      <c r="DF35" s="33">
        <f>SUMIFS(Ppto!$L:$L,Ppto!$B:$B,DE$11,Ppto!$G:$G,$B35)</f>
        <v>0</v>
      </c>
      <c r="DG35" s="33">
        <f>SUMIFS(Ppto!$N:$N,Ppto!$B:$B,DE$11,Ppto!$G:$G,$B35)</f>
        <v>0</v>
      </c>
      <c r="DH35" s="33">
        <f>SUMIFS(Ppto!$M:$M,Ppto!$B:$B,DE$11,Ppto!$G:$G,$B35)</f>
        <v>0</v>
      </c>
      <c r="DJ35" s="33">
        <f t="shared" ref="DJ35:DJ39" si="264">CZ35+DE35</f>
        <v>0</v>
      </c>
      <c r="DK35" s="33">
        <f t="shared" ref="DK35:DK39" si="265">DA35+DF35</f>
        <v>0</v>
      </c>
      <c r="DL35" s="33">
        <f t="shared" ref="DL35:DL39" si="266">DB35+DG35</f>
        <v>0</v>
      </c>
      <c r="DM35" s="33">
        <f t="shared" ref="DM35:DM39" si="267">DC35+DH35</f>
        <v>0</v>
      </c>
    </row>
    <row r="36" spans="2:117" x14ac:dyDescent="0.25">
      <c r="B36" s="22" t="s">
        <v>224</v>
      </c>
      <c r="D36" s="33">
        <f>SUMIFS(Ppto!$K:$K,Ppto!$B:$B,D$11,Ppto!$G:$G,$B36)</f>
        <v>0</v>
      </c>
      <c r="E36" s="33">
        <f>SUMIFS(Ppto!$L:$L,Ppto!$B:$B,D$11,Ppto!$G:$G,$B36)</f>
        <v>0</v>
      </c>
      <c r="F36" s="33">
        <f>SUMIFS(Ppto!$N:$N,Ppto!$B:$B,D$11,Ppto!$G:$G,$B36)</f>
        <v>0</v>
      </c>
      <c r="G36" s="33">
        <f>SUMIFS(Ppto!$M:$M,Ppto!$B:$B,D$11,Ppto!$G:$G,$B36)</f>
        <v>0</v>
      </c>
      <c r="I36" s="33">
        <f>SUMIFS(Ppto!$K:$K,Ppto!$B:$B,I$11,Ppto!$G:$G,$B36)</f>
        <v>0</v>
      </c>
      <c r="J36" s="33">
        <f>SUMIFS(Ppto!$L:$L,Ppto!$B:$B,I$11,Ppto!$G:$G,$B36)</f>
        <v>0</v>
      </c>
      <c r="K36" s="33">
        <f>SUMIFS(Ppto!$N:$N,Ppto!$B:$B,I$11,Ppto!$G:$G,$B36)</f>
        <v>0</v>
      </c>
      <c r="L36" s="33">
        <f>SUMIFS(Ppto!$M:$M,Ppto!$B:$B,I$11,Ppto!$G:$G,$B36)</f>
        <v>0</v>
      </c>
      <c r="N36" s="33">
        <f t="shared" si="225"/>
        <v>0</v>
      </c>
      <c r="O36" s="33">
        <f t="shared" si="226"/>
        <v>0</v>
      </c>
      <c r="P36" s="33">
        <f t="shared" si="227"/>
        <v>0</v>
      </c>
      <c r="Q36" s="33">
        <f t="shared" si="227"/>
        <v>0</v>
      </c>
      <c r="S36" s="33">
        <f>SUMIFS(Ppto!$K:$K,Ppto!$B:$B,S$11,Ppto!$G:$G,$B36)</f>
        <v>0</v>
      </c>
      <c r="T36" s="33">
        <f>SUMIFS(Ppto!$L:$L,Ppto!$B:$B,S$11,Ppto!$G:$G,$B36)</f>
        <v>0</v>
      </c>
      <c r="U36" s="33">
        <f>SUMIFS(Ppto!$N:$N,Ppto!$B:$B,S$11,Ppto!$G:$G,$B36)</f>
        <v>0</v>
      </c>
      <c r="V36" s="33">
        <f>SUMIFS(Ppto!$M:$M,Ppto!$B:$B,S$11,Ppto!$G:$G,$B36)</f>
        <v>0</v>
      </c>
      <c r="X36" s="33">
        <f t="shared" si="228"/>
        <v>0</v>
      </c>
      <c r="Y36" s="33">
        <f t="shared" si="229"/>
        <v>0</v>
      </c>
      <c r="Z36" s="33">
        <f t="shared" si="230"/>
        <v>0</v>
      </c>
      <c r="AA36" s="33">
        <f t="shared" si="231"/>
        <v>0</v>
      </c>
      <c r="AC36" s="33">
        <f>SUMIFS(Ppto!$K:$K,Ppto!$B:$B,AC$11,Ppto!$G:$G,$B36)</f>
        <v>0</v>
      </c>
      <c r="AD36" s="33">
        <f>SUMIFS(Ppto!$L:$L,Ppto!$B:$B,AC$11,Ppto!$G:$G,$B36)</f>
        <v>0</v>
      </c>
      <c r="AE36" s="33">
        <f>SUMIFS(Ppto!$N:$N,Ppto!$B:$B,AC$11,Ppto!$G:$G,$B36)</f>
        <v>0</v>
      </c>
      <c r="AF36" s="33">
        <f>SUMIFS(Ppto!$M:$M,Ppto!$B:$B,AC$11,Ppto!$G:$G,$B36)</f>
        <v>0</v>
      </c>
      <c r="AH36" s="33">
        <f t="shared" si="232"/>
        <v>0</v>
      </c>
      <c r="AI36" s="33">
        <f t="shared" si="233"/>
        <v>0</v>
      </c>
      <c r="AJ36" s="33">
        <f t="shared" si="234"/>
        <v>0</v>
      </c>
      <c r="AK36" s="33">
        <f t="shared" si="235"/>
        <v>0</v>
      </c>
      <c r="AM36" s="33">
        <f>SUMIFS(Ppto!$K:$K,Ppto!$B:$B,AM$11,Ppto!$G:$G,$B36)</f>
        <v>0</v>
      </c>
      <c r="AN36" s="33">
        <f>SUMIFS(Ppto!$L:$L,Ppto!$B:$B,AM$11,Ppto!$G:$G,$B36)</f>
        <v>0</v>
      </c>
      <c r="AO36" s="33">
        <f>SUMIFS(Ppto!$N:$N,Ppto!$B:$B,AM$11,Ppto!$G:$G,$B36)</f>
        <v>0</v>
      </c>
      <c r="AP36" s="33">
        <f>SUMIFS(Ppto!$M:$M,Ppto!$B:$B,AM$11,Ppto!$G:$G,$B36)</f>
        <v>0</v>
      </c>
      <c r="AR36" s="33">
        <f t="shared" si="236"/>
        <v>0</v>
      </c>
      <c r="AS36" s="33">
        <f t="shared" si="237"/>
        <v>0</v>
      </c>
      <c r="AT36" s="33">
        <f t="shared" si="238"/>
        <v>0</v>
      </c>
      <c r="AU36" s="33">
        <f t="shared" si="239"/>
        <v>0</v>
      </c>
      <c r="AW36" s="33">
        <f>SUMIFS(Ppto!$K:$K,Ppto!$B:$B,AW$11,Ppto!$G:$G,$B36)</f>
        <v>0</v>
      </c>
      <c r="AX36" s="33">
        <f>SUMIFS(Ppto!$L:$L,Ppto!$B:$B,AW$11,Ppto!$G:$G,$B36)</f>
        <v>0</v>
      </c>
      <c r="AY36" s="33">
        <f>SUMIFS(Ppto!$N:$N,Ppto!$B:$B,AW$11,Ppto!$G:$G,$B36)</f>
        <v>0</v>
      </c>
      <c r="AZ36" s="33">
        <f>SUMIFS(Ppto!$M:$M,Ppto!$B:$B,AW$11,Ppto!$G:$G,$B36)</f>
        <v>0</v>
      </c>
      <c r="BB36" s="33">
        <f t="shared" si="240"/>
        <v>0</v>
      </c>
      <c r="BC36" s="33">
        <f t="shared" si="241"/>
        <v>0</v>
      </c>
      <c r="BD36" s="33">
        <f t="shared" si="242"/>
        <v>0</v>
      </c>
      <c r="BE36" s="33">
        <f t="shared" si="243"/>
        <v>0</v>
      </c>
      <c r="BG36" s="33">
        <f>SUMIFS(Ppto!$K:$K,Ppto!$B:$B,BG$11,Ppto!$G:$G,$B36)</f>
        <v>0</v>
      </c>
      <c r="BH36" s="33">
        <f>SUMIFS(Ppto!$L:$L,Ppto!$B:$B,BG$11,Ppto!$G:$G,$B36)</f>
        <v>0</v>
      </c>
      <c r="BI36" s="33">
        <f>SUMIFS(Ppto!$N:$N,Ppto!$B:$B,BG$11,Ppto!$G:$G,$B36)</f>
        <v>0</v>
      </c>
      <c r="BJ36" s="33">
        <f>SUMIFS(Ppto!$M:$M,Ppto!$B:$B,BG$11,Ppto!$G:$G,$B36)</f>
        <v>0</v>
      </c>
      <c r="BL36" s="33">
        <f t="shared" si="244"/>
        <v>0</v>
      </c>
      <c r="BM36" s="33">
        <f t="shared" si="245"/>
        <v>0</v>
      </c>
      <c r="BN36" s="33">
        <f t="shared" si="246"/>
        <v>0</v>
      </c>
      <c r="BO36" s="33">
        <f t="shared" si="247"/>
        <v>0</v>
      </c>
      <c r="BQ36" s="33">
        <f>SUMIFS(Ppto!$K:$K,Ppto!$B:$B,BQ$11,Ppto!$G:$G,$B36)</f>
        <v>0</v>
      </c>
      <c r="BR36" s="33">
        <f>SUMIFS(Ppto!$L:$L,Ppto!$B:$B,BQ$11,Ppto!$G:$G,$B36)</f>
        <v>0</v>
      </c>
      <c r="BS36" s="33">
        <f>SUMIFS(Ppto!$N:$N,Ppto!$B:$B,BQ$11,Ppto!$G:$G,$B36)</f>
        <v>0</v>
      </c>
      <c r="BT36" s="33">
        <f>SUMIFS(Ppto!$M:$M,Ppto!$B:$B,BQ$11,Ppto!$G:$G,$B36)</f>
        <v>0</v>
      </c>
      <c r="BV36" s="33">
        <f t="shared" si="248"/>
        <v>0</v>
      </c>
      <c r="BW36" s="33">
        <f t="shared" si="249"/>
        <v>0</v>
      </c>
      <c r="BX36" s="33">
        <f t="shared" si="250"/>
        <v>0</v>
      </c>
      <c r="BY36" s="33">
        <f t="shared" si="251"/>
        <v>0</v>
      </c>
      <c r="CA36" s="33">
        <f>SUMIFS(Ppto!$K:$K,Ppto!$B:$B,CA$11,Ppto!$G:$G,$B36)</f>
        <v>0</v>
      </c>
      <c r="CB36" s="33">
        <f>SUMIFS(Ppto!$L:$L,Ppto!$B:$B,CA$11,Ppto!$G:$G,$B36)</f>
        <v>0</v>
      </c>
      <c r="CC36" s="33">
        <f>SUMIFS(Ppto!$N:$N,Ppto!$B:$B,CA$11,Ppto!$G:$G,$B36)</f>
        <v>0</v>
      </c>
      <c r="CD36" s="33">
        <f>SUMIFS(Ppto!$M:$M,Ppto!$B:$B,CA$11,Ppto!$G:$G,$B36)</f>
        <v>0</v>
      </c>
      <c r="CF36" s="33">
        <f t="shared" si="252"/>
        <v>0</v>
      </c>
      <c r="CG36" s="33">
        <f t="shared" si="253"/>
        <v>0</v>
      </c>
      <c r="CH36" s="33">
        <f t="shared" si="254"/>
        <v>0</v>
      </c>
      <c r="CI36" s="33">
        <f t="shared" si="255"/>
        <v>0</v>
      </c>
      <c r="CK36" s="33">
        <f>SUMIFS(Ppto!$K:$K,Ppto!$B:$B,CK$11,Ppto!$G:$G,$B36)</f>
        <v>0</v>
      </c>
      <c r="CL36" s="33">
        <f>SUMIFS(Ppto!$L:$L,Ppto!$B:$B,CK$11,Ppto!$G:$G,$B36)</f>
        <v>0</v>
      </c>
      <c r="CM36" s="33">
        <f>SUMIFS(Ppto!$N:$N,Ppto!$B:$B,CK$11,Ppto!$G:$G,$B36)</f>
        <v>0</v>
      </c>
      <c r="CN36" s="33">
        <f>SUMIFS(Ppto!$M:$M,Ppto!$B:$B,CK$11,Ppto!$G:$G,$B36)</f>
        <v>0</v>
      </c>
      <c r="CP36" s="33">
        <f t="shared" si="256"/>
        <v>0</v>
      </c>
      <c r="CQ36" s="33">
        <f t="shared" si="257"/>
        <v>0</v>
      </c>
      <c r="CR36" s="33">
        <f t="shared" si="258"/>
        <v>0</v>
      </c>
      <c r="CS36" s="33">
        <f t="shared" si="259"/>
        <v>0</v>
      </c>
      <c r="CU36" s="33">
        <f>SUMIFS(Ppto!$K:$K,Ppto!$B:$B,CU$11,Ppto!$G:$G,$B36)</f>
        <v>0</v>
      </c>
      <c r="CV36" s="33">
        <f>SUMIFS(Ppto!$L:$L,Ppto!$B:$B,CU$11,Ppto!$G:$G,$B36)</f>
        <v>0</v>
      </c>
      <c r="CW36" s="33">
        <f>SUMIFS(Ppto!$N:$N,Ppto!$B:$B,CU$11,Ppto!$G:$G,$B36)</f>
        <v>0</v>
      </c>
      <c r="CX36" s="33">
        <f>SUMIFS(Ppto!$M:$M,Ppto!$B:$B,CU$11,Ppto!$G:$G,$B36)</f>
        <v>0</v>
      </c>
      <c r="CZ36" s="33">
        <f t="shared" si="260"/>
        <v>0</v>
      </c>
      <c r="DA36" s="33">
        <f t="shared" si="261"/>
        <v>0</v>
      </c>
      <c r="DB36" s="33">
        <f t="shared" si="262"/>
        <v>0</v>
      </c>
      <c r="DC36" s="33">
        <f t="shared" si="263"/>
        <v>0</v>
      </c>
      <c r="DE36" s="33">
        <f>SUMIFS(Ppto!$K:$K,Ppto!$B:$B,DE$11,Ppto!$G:$G,$B36)</f>
        <v>0</v>
      </c>
      <c r="DF36" s="33">
        <f>SUMIFS(Ppto!$L:$L,Ppto!$B:$B,DE$11,Ppto!$G:$G,$B36)</f>
        <v>0</v>
      </c>
      <c r="DG36" s="33">
        <f>SUMIFS(Ppto!$N:$N,Ppto!$B:$B,DE$11,Ppto!$G:$G,$B36)</f>
        <v>0</v>
      </c>
      <c r="DH36" s="33">
        <f>SUMIFS(Ppto!$M:$M,Ppto!$B:$B,DE$11,Ppto!$G:$G,$B36)</f>
        <v>0</v>
      </c>
      <c r="DJ36" s="33">
        <f t="shared" si="264"/>
        <v>0</v>
      </c>
      <c r="DK36" s="33">
        <f t="shared" si="265"/>
        <v>0</v>
      </c>
      <c r="DL36" s="33">
        <f t="shared" si="266"/>
        <v>0</v>
      </c>
      <c r="DM36" s="33">
        <f t="shared" si="267"/>
        <v>0</v>
      </c>
    </row>
    <row r="37" spans="2:117" x14ac:dyDescent="0.25">
      <c r="B37" s="19" t="s">
        <v>242</v>
      </c>
      <c r="D37" s="33"/>
      <c r="E37" s="33"/>
      <c r="F37" s="33"/>
      <c r="G37" s="33">
        <f>SUMIFS(Ppto!$M:$M,Ppto!$B:$B,D$11,Ppto!$G:$G,$B37)</f>
        <v>0</v>
      </c>
      <c r="I37" s="33"/>
      <c r="J37" s="33"/>
      <c r="K37" s="33"/>
      <c r="L37" s="33">
        <f>SUMIFS(Ppto!$M:$M,Ppto!$B:$B,I$11,Ppto!$G:$G,$B37)</f>
        <v>0</v>
      </c>
      <c r="N37" s="33">
        <f t="shared" si="225"/>
        <v>0</v>
      </c>
      <c r="O37" s="33">
        <f t="shared" si="226"/>
        <v>0</v>
      </c>
      <c r="P37" s="33">
        <f t="shared" si="227"/>
        <v>0</v>
      </c>
      <c r="Q37" s="33">
        <f t="shared" si="227"/>
        <v>0</v>
      </c>
      <c r="S37" s="33"/>
      <c r="T37" s="33"/>
      <c r="U37" s="33"/>
      <c r="V37" s="33">
        <f>SUMIFS(Ppto!$M:$M,Ppto!$B:$B,S$11,Ppto!$G:$G,$B37)</f>
        <v>0</v>
      </c>
      <c r="X37" s="33">
        <f t="shared" si="228"/>
        <v>0</v>
      </c>
      <c r="Y37" s="33">
        <f t="shared" si="229"/>
        <v>0</v>
      </c>
      <c r="Z37" s="33">
        <f t="shared" si="230"/>
        <v>0</v>
      </c>
      <c r="AA37" s="33">
        <f t="shared" si="231"/>
        <v>0</v>
      </c>
      <c r="AC37" s="33"/>
      <c r="AD37" s="33"/>
      <c r="AE37" s="33"/>
      <c r="AF37" s="33">
        <f>SUMIFS(Ppto!$M:$M,Ppto!$B:$B,AC$11,Ppto!$G:$G,$B37)</f>
        <v>0</v>
      </c>
      <c r="AH37" s="33">
        <f t="shared" si="232"/>
        <v>0</v>
      </c>
      <c r="AI37" s="33">
        <f t="shared" si="233"/>
        <v>0</v>
      </c>
      <c r="AJ37" s="33">
        <f t="shared" si="234"/>
        <v>0</v>
      </c>
      <c r="AK37" s="33">
        <f t="shared" si="235"/>
        <v>0</v>
      </c>
      <c r="AM37" s="33"/>
      <c r="AN37" s="33"/>
      <c r="AO37" s="33"/>
      <c r="AP37" s="33">
        <f>SUMIFS(Ppto!$M:$M,Ppto!$B:$B,AM$11,Ppto!$G:$G,$B37)</f>
        <v>0</v>
      </c>
      <c r="AR37" s="33">
        <f t="shared" si="236"/>
        <v>0</v>
      </c>
      <c r="AS37" s="33">
        <f t="shared" si="237"/>
        <v>0</v>
      </c>
      <c r="AT37" s="33">
        <f t="shared" si="238"/>
        <v>0</v>
      </c>
      <c r="AU37" s="33">
        <f t="shared" si="239"/>
        <v>0</v>
      </c>
      <c r="AW37" s="33"/>
      <c r="AX37" s="33"/>
      <c r="AY37" s="33"/>
      <c r="AZ37" s="33">
        <f>SUMIFS(Ppto!$M:$M,Ppto!$B:$B,AW$11,Ppto!$G:$G,$B37)</f>
        <v>0</v>
      </c>
      <c r="BB37" s="33">
        <f t="shared" si="240"/>
        <v>0</v>
      </c>
      <c r="BC37" s="33">
        <f t="shared" si="241"/>
        <v>0</v>
      </c>
      <c r="BD37" s="33">
        <f t="shared" si="242"/>
        <v>0</v>
      </c>
      <c r="BE37" s="33">
        <f t="shared" si="243"/>
        <v>0</v>
      </c>
      <c r="BG37" s="33"/>
      <c r="BH37" s="33"/>
      <c r="BI37" s="33"/>
      <c r="BJ37" s="33">
        <f>SUMIFS(Ppto!$M:$M,Ppto!$B:$B,BG$11,Ppto!$G:$G,$B37)</f>
        <v>0</v>
      </c>
      <c r="BL37" s="33">
        <f t="shared" si="244"/>
        <v>0</v>
      </c>
      <c r="BM37" s="33">
        <f t="shared" si="245"/>
        <v>0</v>
      </c>
      <c r="BN37" s="33">
        <f t="shared" si="246"/>
        <v>0</v>
      </c>
      <c r="BO37" s="33">
        <f t="shared" si="247"/>
        <v>0</v>
      </c>
      <c r="BQ37" s="33"/>
      <c r="BR37" s="33"/>
      <c r="BS37" s="33"/>
      <c r="BT37" s="33">
        <f>SUMIFS(Ppto!$M:$M,Ppto!$B:$B,BQ$11,Ppto!$G:$G,$B37)</f>
        <v>0</v>
      </c>
      <c r="BV37" s="33">
        <f t="shared" si="248"/>
        <v>0</v>
      </c>
      <c r="BW37" s="33">
        <f t="shared" si="249"/>
        <v>0</v>
      </c>
      <c r="BX37" s="33">
        <f t="shared" si="250"/>
        <v>0</v>
      </c>
      <c r="BY37" s="33">
        <f t="shared" si="251"/>
        <v>0</v>
      </c>
      <c r="CA37" s="33"/>
      <c r="CB37" s="33"/>
      <c r="CC37" s="33"/>
      <c r="CD37" s="33">
        <f>SUMIFS(Ppto!$M:$M,Ppto!$B:$B,CA$11,Ppto!$G:$G,$B37)</f>
        <v>0</v>
      </c>
      <c r="CF37" s="33">
        <f t="shared" si="252"/>
        <v>0</v>
      </c>
      <c r="CG37" s="33">
        <f t="shared" si="253"/>
        <v>0</v>
      </c>
      <c r="CH37" s="33">
        <f t="shared" si="254"/>
        <v>0</v>
      </c>
      <c r="CI37" s="33">
        <f t="shared" si="255"/>
        <v>0</v>
      </c>
      <c r="CK37" s="33"/>
      <c r="CL37" s="33"/>
      <c r="CM37" s="33"/>
      <c r="CN37" s="33">
        <f>SUMIFS(Ppto!$M:$M,Ppto!$B:$B,CK$11,Ppto!$G:$G,$B37)</f>
        <v>0</v>
      </c>
      <c r="CP37" s="33">
        <f t="shared" si="256"/>
        <v>0</v>
      </c>
      <c r="CQ37" s="33">
        <f t="shared" si="257"/>
        <v>0</v>
      </c>
      <c r="CR37" s="33">
        <f t="shared" si="258"/>
        <v>0</v>
      </c>
      <c r="CS37" s="33">
        <f t="shared" si="259"/>
        <v>0</v>
      </c>
      <c r="CU37" s="33"/>
      <c r="CV37" s="33"/>
      <c r="CW37" s="33"/>
      <c r="CX37" s="33">
        <f>SUMIFS(Ppto!$M:$M,Ppto!$B:$B,CU$11,Ppto!$G:$G,$B37)</f>
        <v>0</v>
      </c>
      <c r="CZ37" s="33">
        <f t="shared" si="260"/>
        <v>0</v>
      </c>
      <c r="DA37" s="33">
        <f t="shared" si="261"/>
        <v>0</v>
      </c>
      <c r="DB37" s="33">
        <f t="shared" si="262"/>
        <v>0</v>
      </c>
      <c r="DC37" s="33">
        <f t="shared" si="263"/>
        <v>0</v>
      </c>
      <c r="DE37" s="33"/>
      <c r="DF37" s="33"/>
      <c r="DG37" s="33"/>
      <c r="DH37" s="33">
        <f>SUMIFS(Ppto!$M:$M,Ppto!$B:$B,DE$11,Ppto!$G:$G,$B37)</f>
        <v>0</v>
      </c>
      <c r="DJ37" s="33">
        <f t="shared" si="264"/>
        <v>0</v>
      </c>
      <c r="DK37" s="33">
        <f t="shared" si="265"/>
        <v>0</v>
      </c>
      <c r="DL37" s="33">
        <f t="shared" si="266"/>
        <v>0</v>
      </c>
      <c r="DM37" s="33">
        <f t="shared" si="267"/>
        <v>0</v>
      </c>
    </row>
    <row r="38" spans="2:117" x14ac:dyDescent="0.25">
      <c r="B38" s="22" t="s">
        <v>223</v>
      </c>
      <c r="D38" s="33">
        <f>SUMIFS(Ppto!$K:$K,Ppto!$B:$B,D$11,Ppto!$G:$G,$B38)</f>
        <v>0</v>
      </c>
      <c r="E38" s="33">
        <f>SUMIFS(Ppto!$L:$L,Ppto!$B:$B,D$11,Ppto!$G:$G,$B38)</f>
        <v>0</v>
      </c>
      <c r="F38" s="33">
        <f>SUMIFS(Ppto!$N:$N,Ppto!$B:$B,D$11,Ppto!$G:$G,$B38)</f>
        <v>0</v>
      </c>
      <c r="G38" s="33">
        <f>SUMIFS(Ppto!$M:$M,Ppto!$B:$B,D$11,Ppto!$G:$G,$B38)</f>
        <v>0</v>
      </c>
      <c r="I38" s="33">
        <f>SUMIFS(Ppto!$K:$K,Ppto!$B:$B,I$11,Ppto!$G:$G,$B38)</f>
        <v>0</v>
      </c>
      <c r="J38" s="33">
        <f>SUMIFS(Ppto!$L:$L,Ppto!$B:$B,I$11,Ppto!$G:$G,$B38)</f>
        <v>0</v>
      </c>
      <c r="K38" s="33">
        <f>SUMIFS(Ppto!$N:$N,Ppto!$B:$B,I$11,Ppto!$G:$G,$B38)</f>
        <v>0</v>
      </c>
      <c r="L38" s="33">
        <f>SUMIFS(Ppto!$M:$M,Ppto!$B:$B,I$11,Ppto!$G:$G,$B38)</f>
        <v>0</v>
      </c>
      <c r="N38" s="33">
        <f t="shared" si="225"/>
        <v>0</v>
      </c>
      <c r="O38" s="33">
        <f t="shared" si="226"/>
        <v>0</v>
      </c>
      <c r="P38" s="33">
        <f t="shared" si="227"/>
        <v>0</v>
      </c>
      <c r="Q38" s="33">
        <f t="shared" si="227"/>
        <v>0</v>
      </c>
      <c r="S38" s="33">
        <f>SUMIFS(Ppto!$K:$K,Ppto!$B:$B,S$11,Ppto!$G:$G,$B38)</f>
        <v>0</v>
      </c>
      <c r="T38" s="33">
        <f>SUMIFS(Ppto!$L:$L,Ppto!$B:$B,S$11,Ppto!$G:$G,$B38)</f>
        <v>0</v>
      </c>
      <c r="U38" s="33">
        <f>SUMIFS(Ppto!$N:$N,Ppto!$B:$B,S$11,Ppto!$G:$G,$B38)</f>
        <v>0</v>
      </c>
      <c r="V38" s="33">
        <f>SUMIFS(Ppto!$M:$M,Ppto!$B:$B,S$11,Ppto!$G:$G,$B38)</f>
        <v>0</v>
      </c>
      <c r="X38" s="33">
        <f t="shared" si="228"/>
        <v>0</v>
      </c>
      <c r="Y38" s="33">
        <f t="shared" si="229"/>
        <v>0</v>
      </c>
      <c r="Z38" s="33">
        <f t="shared" si="230"/>
        <v>0</v>
      </c>
      <c r="AA38" s="33">
        <f t="shared" si="231"/>
        <v>0</v>
      </c>
      <c r="AC38" s="33">
        <f>SUMIFS(Ppto!$K:$K,Ppto!$B:$B,AC$11,Ppto!$G:$G,$B38)</f>
        <v>0</v>
      </c>
      <c r="AD38" s="33">
        <f>SUMIFS(Ppto!$L:$L,Ppto!$B:$B,AC$11,Ppto!$G:$G,$B38)</f>
        <v>0</v>
      </c>
      <c r="AE38" s="33">
        <f>SUMIFS(Ppto!$N:$N,Ppto!$B:$B,AC$11,Ppto!$G:$G,$B38)</f>
        <v>0</v>
      </c>
      <c r="AF38" s="33">
        <f>SUMIFS(Ppto!$M:$M,Ppto!$B:$B,AC$11,Ppto!$G:$G,$B38)</f>
        <v>0</v>
      </c>
      <c r="AH38" s="33">
        <f t="shared" si="232"/>
        <v>0</v>
      </c>
      <c r="AI38" s="33">
        <f t="shared" si="233"/>
        <v>0</v>
      </c>
      <c r="AJ38" s="33">
        <f t="shared" si="234"/>
        <v>0</v>
      </c>
      <c r="AK38" s="33">
        <f t="shared" si="235"/>
        <v>0</v>
      </c>
      <c r="AM38" s="33">
        <f>SUMIFS(Ppto!$K:$K,Ppto!$B:$B,AM$11,Ppto!$G:$G,$B38)</f>
        <v>0</v>
      </c>
      <c r="AN38" s="33">
        <f>SUMIFS(Ppto!$L:$L,Ppto!$B:$B,AM$11,Ppto!$G:$G,$B38)</f>
        <v>0</v>
      </c>
      <c r="AO38" s="33">
        <f>SUMIFS(Ppto!$N:$N,Ppto!$B:$B,AM$11,Ppto!$G:$G,$B38)</f>
        <v>0</v>
      </c>
      <c r="AP38" s="33">
        <f>SUMIFS(Ppto!$M:$M,Ppto!$B:$B,AM$11,Ppto!$G:$G,$B38)</f>
        <v>0</v>
      </c>
      <c r="AR38" s="33">
        <f t="shared" si="236"/>
        <v>0</v>
      </c>
      <c r="AS38" s="33">
        <f t="shared" si="237"/>
        <v>0</v>
      </c>
      <c r="AT38" s="33">
        <f t="shared" si="238"/>
        <v>0</v>
      </c>
      <c r="AU38" s="33">
        <f t="shared" si="239"/>
        <v>0</v>
      </c>
      <c r="AW38" s="33">
        <f>SUMIFS(Ppto!$K:$K,Ppto!$B:$B,AW$11,Ppto!$G:$G,$B38)</f>
        <v>0</v>
      </c>
      <c r="AX38" s="33">
        <f>SUMIFS(Ppto!$L:$L,Ppto!$B:$B,AW$11,Ppto!$G:$G,$B38)</f>
        <v>0</v>
      </c>
      <c r="AY38" s="33">
        <f>SUMIFS(Ppto!$N:$N,Ppto!$B:$B,AW$11,Ppto!$G:$G,$B38)</f>
        <v>0</v>
      </c>
      <c r="AZ38" s="33">
        <f>SUMIFS(Ppto!$M:$M,Ppto!$B:$B,AW$11,Ppto!$G:$G,$B38)</f>
        <v>0</v>
      </c>
      <c r="BB38" s="33">
        <f t="shared" si="240"/>
        <v>0</v>
      </c>
      <c r="BC38" s="33">
        <f t="shared" si="241"/>
        <v>0</v>
      </c>
      <c r="BD38" s="33">
        <f t="shared" si="242"/>
        <v>0</v>
      </c>
      <c r="BE38" s="33">
        <f t="shared" si="243"/>
        <v>0</v>
      </c>
      <c r="BG38" s="33">
        <f>SUMIFS(Ppto!$K:$K,Ppto!$B:$B,BG$11,Ppto!$G:$G,$B38)</f>
        <v>0</v>
      </c>
      <c r="BH38" s="33">
        <f>SUMIFS(Ppto!$L:$L,Ppto!$B:$B,BG$11,Ppto!$G:$G,$B38)</f>
        <v>0</v>
      </c>
      <c r="BI38" s="33">
        <f>SUMIFS(Ppto!$N:$N,Ppto!$B:$B,BG$11,Ppto!$G:$G,$B38)</f>
        <v>0</v>
      </c>
      <c r="BJ38" s="33">
        <f>SUMIFS(Ppto!$M:$M,Ppto!$B:$B,BG$11,Ppto!$G:$G,$B38)</f>
        <v>0</v>
      </c>
      <c r="BL38" s="33">
        <f t="shared" si="244"/>
        <v>0</v>
      </c>
      <c r="BM38" s="33">
        <f t="shared" si="245"/>
        <v>0</v>
      </c>
      <c r="BN38" s="33">
        <f t="shared" si="246"/>
        <v>0</v>
      </c>
      <c r="BO38" s="33">
        <f t="shared" si="247"/>
        <v>0</v>
      </c>
      <c r="BQ38" s="33">
        <f>SUMIFS(Ppto!$K:$K,Ppto!$B:$B,BQ$11,Ppto!$G:$G,$B38)</f>
        <v>0</v>
      </c>
      <c r="BR38" s="33">
        <f>SUMIFS(Ppto!$L:$L,Ppto!$B:$B,BQ$11,Ppto!$G:$G,$B38)</f>
        <v>0</v>
      </c>
      <c r="BS38" s="33">
        <f>SUMIFS(Ppto!$N:$N,Ppto!$B:$B,BQ$11,Ppto!$G:$G,$B38)</f>
        <v>0</v>
      </c>
      <c r="BT38" s="33">
        <f>SUMIFS(Ppto!$M:$M,Ppto!$B:$B,BQ$11,Ppto!$G:$G,$B38)</f>
        <v>0</v>
      </c>
      <c r="BV38" s="33">
        <f t="shared" si="248"/>
        <v>0</v>
      </c>
      <c r="BW38" s="33">
        <f t="shared" si="249"/>
        <v>0</v>
      </c>
      <c r="BX38" s="33">
        <f t="shared" si="250"/>
        <v>0</v>
      </c>
      <c r="BY38" s="33">
        <f t="shared" si="251"/>
        <v>0</v>
      </c>
      <c r="CA38" s="33">
        <f>SUMIFS(Ppto!$K:$K,Ppto!$B:$B,CA$11,Ppto!$G:$G,$B38)</f>
        <v>0</v>
      </c>
      <c r="CB38" s="33">
        <f>SUMIFS(Ppto!$L:$L,Ppto!$B:$B,CA$11,Ppto!$G:$G,$B38)</f>
        <v>0</v>
      </c>
      <c r="CC38" s="33">
        <f>SUMIFS(Ppto!$N:$N,Ppto!$B:$B,CA$11,Ppto!$G:$G,$B38)</f>
        <v>0</v>
      </c>
      <c r="CD38" s="33">
        <f>SUMIFS(Ppto!$M:$M,Ppto!$B:$B,CA$11,Ppto!$G:$G,$B38)</f>
        <v>0</v>
      </c>
      <c r="CF38" s="33">
        <f t="shared" si="252"/>
        <v>0</v>
      </c>
      <c r="CG38" s="33">
        <f t="shared" si="253"/>
        <v>0</v>
      </c>
      <c r="CH38" s="33">
        <f t="shared" si="254"/>
        <v>0</v>
      </c>
      <c r="CI38" s="33">
        <f t="shared" si="255"/>
        <v>0</v>
      </c>
      <c r="CK38" s="33">
        <f>SUMIFS(Ppto!$K:$K,Ppto!$B:$B,CK$11,Ppto!$G:$G,$B38)</f>
        <v>0</v>
      </c>
      <c r="CL38" s="33">
        <f>SUMIFS(Ppto!$L:$L,Ppto!$B:$B,CK$11,Ppto!$G:$G,$B38)</f>
        <v>0</v>
      </c>
      <c r="CM38" s="33">
        <f>SUMIFS(Ppto!$N:$N,Ppto!$B:$B,CK$11,Ppto!$G:$G,$B38)</f>
        <v>0</v>
      </c>
      <c r="CN38" s="33">
        <f>SUMIFS(Ppto!$M:$M,Ppto!$B:$B,CK$11,Ppto!$G:$G,$B38)</f>
        <v>0</v>
      </c>
      <c r="CP38" s="33">
        <f t="shared" si="256"/>
        <v>0</v>
      </c>
      <c r="CQ38" s="33">
        <f t="shared" si="257"/>
        <v>0</v>
      </c>
      <c r="CR38" s="33">
        <f t="shared" si="258"/>
        <v>0</v>
      </c>
      <c r="CS38" s="33">
        <f t="shared" si="259"/>
        <v>0</v>
      </c>
      <c r="CU38" s="33">
        <f>SUMIFS(Ppto!$K:$K,Ppto!$B:$B,CU$11,Ppto!$G:$G,$B38)</f>
        <v>0</v>
      </c>
      <c r="CV38" s="33">
        <f>SUMIFS(Ppto!$L:$L,Ppto!$B:$B,CU$11,Ppto!$G:$G,$B38)</f>
        <v>0</v>
      </c>
      <c r="CW38" s="33">
        <f>SUMIFS(Ppto!$N:$N,Ppto!$B:$B,CU$11,Ppto!$G:$G,$B38)</f>
        <v>0</v>
      </c>
      <c r="CX38" s="33">
        <f>SUMIFS(Ppto!$M:$M,Ppto!$B:$B,CU$11,Ppto!$G:$G,$B38)</f>
        <v>0</v>
      </c>
      <c r="CZ38" s="33">
        <f t="shared" si="260"/>
        <v>0</v>
      </c>
      <c r="DA38" s="33">
        <f t="shared" si="261"/>
        <v>0</v>
      </c>
      <c r="DB38" s="33">
        <f t="shared" si="262"/>
        <v>0</v>
      </c>
      <c r="DC38" s="33">
        <f t="shared" si="263"/>
        <v>0</v>
      </c>
      <c r="DE38" s="33">
        <f>SUMIFS(Ppto!$K:$K,Ppto!$B:$B,DE$11,Ppto!$G:$G,$B38)</f>
        <v>0</v>
      </c>
      <c r="DF38" s="33">
        <f>SUMIFS(Ppto!$L:$L,Ppto!$B:$B,DE$11,Ppto!$G:$G,$B38)</f>
        <v>0</v>
      </c>
      <c r="DG38" s="33">
        <f>SUMIFS(Ppto!$N:$N,Ppto!$B:$B,DE$11,Ppto!$G:$G,$B38)</f>
        <v>0</v>
      </c>
      <c r="DH38" s="33">
        <f>SUMIFS(Ppto!$M:$M,Ppto!$B:$B,DE$11,Ppto!$G:$G,$B38)</f>
        <v>0</v>
      </c>
      <c r="DJ38" s="33">
        <f t="shared" si="264"/>
        <v>0</v>
      </c>
      <c r="DK38" s="33">
        <f t="shared" si="265"/>
        <v>0</v>
      </c>
      <c r="DL38" s="33">
        <f t="shared" si="266"/>
        <v>0</v>
      </c>
      <c r="DM38" s="33">
        <f t="shared" si="267"/>
        <v>0</v>
      </c>
    </row>
    <row r="39" spans="2:117" x14ac:dyDescent="0.25">
      <c r="B39" s="19" t="s">
        <v>149</v>
      </c>
      <c r="D39" s="33"/>
      <c r="E39" s="33"/>
      <c r="F39" s="33"/>
      <c r="G39" s="33">
        <f>SUMIFS(Ppto!$M:$M,Ppto!$B:$B,D$11,Ppto!$G:$G,$B39)</f>
        <v>0</v>
      </c>
      <c r="I39" s="33"/>
      <c r="J39" s="33"/>
      <c r="K39" s="33"/>
      <c r="L39" s="33">
        <f>SUMIFS(Ppto!$M:$M,Ppto!$B:$B,I$11,Ppto!$G:$G,$B39)</f>
        <v>0</v>
      </c>
      <c r="N39" s="33">
        <f t="shared" si="225"/>
        <v>0</v>
      </c>
      <c r="O39" s="33">
        <f t="shared" si="226"/>
        <v>0</v>
      </c>
      <c r="P39" s="33">
        <f t="shared" si="227"/>
        <v>0</v>
      </c>
      <c r="Q39" s="33">
        <f t="shared" si="227"/>
        <v>0</v>
      </c>
      <c r="S39" s="33"/>
      <c r="T39" s="33"/>
      <c r="U39" s="33"/>
      <c r="V39" s="33">
        <f>SUMIFS(Ppto!$M:$M,Ppto!$B:$B,S$11,Ppto!$G:$G,$B39)</f>
        <v>0</v>
      </c>
      <c r="X39" s="33">
        <f t="shared" si="228"/>
        <v>0</v>
      </c>
      <c r="Y39" s="33">
        <f t="shared" si="229"/>
        <v>0</v>
      </c>
      <c r="Z39" s="33">
        <f t="shared" si="230"/>
        <v>0</v>
      </c>
      <c r="AA39" s="33">
        <f t="shared" si="231"/>
        <v>0</v>
      </c>
      <c r="AC39" s="33"/>
      <c r="AD39" s="33"/>
      <c r="AE39" s="33"/>
      <c r="AF39" s="33">
        <f>SUMIFS(Ppto!$M:$M,Ppto!$B:$B,AC$11,Ppto!$G:$G,$B39)</f>
        <v>0</v>
      </c>
      <c r="AH39" s="33">
        <f t="shared" si="232"/>
        <v>0</v>
      </c>
      <c r="AI39" s="33">
        <f t="shared" si="233"/>
        <v>0</v>
      </c>
      <c r="AJ39" s="33">
        <f t="shared" si="234"/>
        <v>0</v>
      </c>
      <c r="AK39" s="33">
        <f t="shared" si="235"/>
        <v>0</v>
      </c>
      <c r="AM39" s="33"/>
      <c r="AN39" s="33"/>
      <c r="AO39" s="33"/>
      <c r="AP39" s="33">
        <f>SUMIFS(Ppto!$M:$M,Ppto!$B:$B,AM$11,Ppto!$G:$G,$B39)</f>
        <v>0</v>
      </c>
      <c r="AR39" s="33">
        <f t="shared" si="236"/>
        <v>0</v>
      </c>
      <c r="AS39" s="33">
        <f t="shared" si="237"/>
        <v>0</v>
      </c>
      <c r="AT39" s="33">
        <f t="shared" si="238"/>
        <v>0</v>
      </c>
      <c r="AU39" s="33">
        <f t="shared" si="239"/>
        <v>0</v>
      </c>
      <c r="AW39" s="33"/>
      <c r="AX39" s="33"/>
      <c r="AY39" s="33"/>
      <c r="AZ39" s="33">
        <f>SUMIFS(Ppto!$M:$M,Ppto!$B:$B,AW$11,Ppto!$G:$G,$B39)</f>
        <v>0</v>
      </c>
      <c r="BB39" s="33">
        <f t="shared" si="240"/>
        <v>0</v>
      </c>
      <c r="BC39" s="33">
        <f t="shared" si="241"/>
        <v>0</v>
      </c>
      <c r="BD39" s="33">
        <f t="shared" si="242"/>
        <v>0</v>
      </c>
      <c r="BE39" s="33">
        <f t="shared" si="243"/>
        <v>0</v>
      </c>
      <c r="BG39" s="33"/>
      <c r="BH39" s="33"/>
      <c r="BI39" s="33"/>
      <c r="BJ39" s="33">
        <f>SUMIFS(Ppto!$M:$M,Ppto!$B:$B,BG$11,Ppto!$G:$G,$B39)</f>
        <v>0</v>
      </c>
      <c r="BL39" s="33">
        <f t="shared" si="244"/>
        <v>0</v>
      </c>
      <c r="BM39" s="33">
        <f t="shared" si="245"/>
        <v>0</v>
      </c>
      <c r="BN39" s="33">
        <f t="shared" si="246"/>
        <v>0</v>
      </c>
      <c r="BO39" s="33">
        <f t="shared" si="247"/>
        <v>0</v>
      </c>
      <c r="BQ39" s="33"/>
      <c r="BR39" s="33"/>
      <c r="BS39" s="33"/>
      <c r="BT39" s="33">
        <f>SUMIFS(Ppto!$M:$M,Ppto!$B:$B,BQ$11,Ppto!$G:$G,$B39)</f>
        <v>0</v>
      </c>
      <c r="BV39" s="33">
        <f t="shared" si="248"/>
        <v>0</v>
      </c>
      <c r="BW39" s="33">
        <f t="shared" si="249"/>
        <v>0</v>
      </c>
      <c r="BX39" s="33">
        <f t="shared" si="250"/>
        <v>0</v>
      </c>
      <c r="BY39" s="33">
        <f t="shared" si="251"/>
        <v>0</v>
      </c>
      <c r="CA39" s="33"/>
      <c r="CB39" s="33"/>
      <c r="CC39" s="33"/>
      <c r="CD39" s="33">
        <f>SUMIFS(Ppto!$M:$M,Ppto!$B:$B,CA$11,Ppto!$G:$G,$B39)</f>
        <v>0</v>
      </c>
      <c r="CF39" s="33">
        <f t="shared" si="252"/>
        <v>0</v>
      </c>
      <c r="CG39" s="33">
        <f t="shared" si="253"/>
        <v>0</v>
      </c>
      <c r="CH39" s="33">
        <f t="shared" si="254"/>
        <v>0</v>
      </c>
      <c r="CI39" s="33">
        <f t="shared" si="255"/>
        <v>0</v>
      </c>
      <c r="CK39" s="33"/>
      <c r="CL39" s="33"/>
      <c r="CM39" s="33"/>
      <c r="CN39" s="33">
        <f>SUMIFS(Ppto!$M:$M,Ppto!$B:$B,CK$11,Ppto!$G:$G,$B39)</f>
        <v>0</v>
      </c>
      <c r="CP39" s="33">
        <f t="shared" si="256"/>
        <v>0</v>
      </c>
      <c r="CQ39" s="33">
        <f t="shared" si="257"/>
        <v>0</v>
      </c>
      <c r="CR39" s="33">
        <f t="shared" si="258"/>
        <v>0</v>
      </c>
      <c r="CS39" s="33">
        <f t="shared" si="259"/>
        <v>0</v>
      </c>
      <c r="CU39" s="33"/>
      <c r="CV39" s="33"/>
      <c r="CW39" s="33"/>
      <c r="CX39" s="33">
        <f>SUMIFS(Ppto!$M:$M,Ppto!$B:$B,CU$11,Ppto!$G:$G,$B39)</f>
        <v>0</v>
      </c>
      <c r="CZ39" s="33">
        <f t="shared" si="260"/>
        <v>0</v>
      </c>
      <c r="DA39" s="33">
        <f t="shared" si="261"/>
        <v>0</v>
      </c>
      <c r="DB39" s="33">
        <f t="shared" si="262"/>
        <v>0</v>
      </c>
      <c r="DC39" s="33">
        <f t="shared" si="263"/>
        <v>0</v>
      </c>
      <c r="DE39" s="33"/>
      <c r="DF39" s="33"/>
      <c r="DG39" s="33"/>
      <c r="DH39" s="33">
        <f>SUMIFS(Ppto!$M:$M,Ppto!$B:$B,DE$11,Ppto!$G:$G,$B39)</f>
        <v>0</v>
      </c>
      <c r="DJ39" s="33">
        <f t="shared" si="264"/>
        <v>0</v>
      </c>
      <c r="DK39" s="33">
        <f t="shared" si="265"/>
        <v>0</v>
      </c>
      <c r="DL39" s="33">
        <f t="shared" si="266"/>
        <v>0</v>
      </c>
      <c r="DM39" s="33">
        <f t="shared" si="267"/>
        <v>0</v>
      </c>
    </row>
    <row r="40" spans="2:117" s="15" customFormat="1" ht="12" thickBot="1" x14ac:dyDescent="0.3">
      <c r="B40" s="20" t="s">
        <v>243</v>
      </c>
      <c r="D40" s="34">
        <f>SUM(D35:D39)</f>
        <v>0</v>
      </c>
      <c r="E40" s="34">
        <f t="shared" ref="E40:F40" si="268">SUM(E35:E39)</f>
        <v>0</v>
      </c>
      <c r="F40" s="34">
        <f t="shared" si="268"/>
        <v>0</v>
      </c>
      <c r="G40" s="34">
        <f>SUM(G35:G39)</f>
        <v>0</v>
      </c>
      <c r="I40" s="34">
        <f>SUM(I35:I39)</f>
        <v>0</v>
      </c>
      <c r="J40" s="34">
        <f t="shared" ref="J40:K40" si="269">SUM(J35:J39)</f>
        <v>0</v>
      </c>
      <c r="K40" s="34">
        <f t="shared" si="269"/>
        <v>0</v>
      </c>
      <c r="L40" s="34">
        <f>SUM(L35:L39)</f>
        <v>0</v>
      </c>
      <c r="N40" s="34">
        <f>SUM(N35:N39)</f>
        <v>0</v>
      </c>
      <c r="O40" s="34">
        <f t="shared" ref="O40:P40" si="270">SUM(O35:O39)</f>
        <v>0</v>
      </c>
      <c r="P40" s="34">
        <f t="shared" si="270"/>
        <v>0</v>
      </c>
      <c r="Q40" s="34">
        <f t="shared" ref="Q40" si="271">SUM(Q35:Q39)</f>
        <v>0</v>
      </c>
      <c r="S40" s="34">
        <f>SUM(S35:S39)</f>
        <v>0</v>
      </c>
      <c r="T40" s="34">
        <f t="shared" ref="T40:U40" si="272">SUM(T35:T39)</f>
        <v>0</v>
      </c>
      <c r="U40" s="34">
        <f t="shared" si="272"/>
        <v>0</v>
      </c>
      <c r="V40" s="34">
        <f>SUM(V35:V39)</f>
        <v>0</v>
      </c>
      <c r="X40" s="34">
        <f>SUM(X35:X39)</f>
        <v>0</v>
      </c>
      <c r="Y40" s="34">
        <f t="shared" ref="Y40:AA40" si="273">SUM(Y35:Y39)</f>
        <v>0</v>
      </c>
      <c r="Z40" s="34">
        <f t="shared" si="273"/>
        <v>0</v>
      </c>
      <c r="AA40" s="34">
        <f t="shared" si="273"/>
        <v>0</v>
      </c>
      <c r="AC40" s="34">
        <f>SUM(AC35:AC39)</f>
        <v>0</v>
      </c>
      <c r="AD40" s="34">
        <f t="shared" ref="AD40:AE40" si="274">SUM(AD35:AD39)</f>
        <v>0</v>
      </c>
      <c r="AE40" s="34">
        <f t="shared" si="274"/>
        <v>0</v>
      </c>
      <c r="AF40" s="34">
        <f>SUM(AF35:AF39)</f>
        <v>0</v>
      </c>
      <c r="AH40" s="34">
        <f>SUM(AH35:AH39)</f>
        <v>0</v>
      </c>
      <c r="AI40" s="34">
        <f t="shared" ref="AI40:AK40" si="275">SUM(AI35:AI39)</f>
        <v>0</v>
      </c>
      <c r="AJ40" s="34">
        <f t="shared" si="275"/>
        <v>0</v>
      </c>
      <c r="AK40" s="34">
        <f t="shared" si="275"/>
        <v>0</v>
      </c>
      <c r="AM40" s="34">
        <f>SUM(AM35:AM39)</f>
        <v>0</v>
      </c>
      <c r="AN40" s="34">
        <f t="shared" ref="AN40:AO40" si="276">SUM(AN35:AN39)</f>
        <v>0</v>
      </c>
      <c r="AO40" s="34">
        <f t="shared" si="276"/>
        <v>0</v>
      </c>
      <c r="AP40" s="34">
        <f>SUM(AP35:AP39)</f>
        <v>0</v>
      </c>
      <c r="AR40" s="34">
        <f>SUM(AR35:AR39)</f>
        <v>0</v>
      </c>
      <c r="AS40" s="34">
        <f t="shared" ref="AS40:AU40" si="277">SUM(AS35:AS39)</f>
        <v>0</v>
      </c>
      <c r="AT40" s="34">
        <f t="shared" si="277"/>
        <v>0</v>
      </c>
      <c r="AU40" s="34">
        <f t="shared" si="277"/>
        <v>0</v>
      </c>
      <c r="AW40" s="34">
        <f>SUM(AW35:AW39)</f>
        <v>0</v>
      </c>
      <c r="AX40" s="34">
        <f t="shared" ref="AX40:AY40" si="278">SUM(AX35:AX39)</f>
        <v>0</v>
      </c>
      <c r="AY40" s="34">
        <f t="shared" si="278"/>
        <v>0</v>
      </c>
      <c r="AZ40" s="34">
        <f>SUM(AZ35:AZ39)</f>
        <v>0</v>
      </c>
      <c r="BB40" s="34">
        <f>SUM(BB35:BB39)</f>
        <v>0</v>
      </c>
      <c r="BC40" s="34">
        <f t="shared" ref="BC40:BE40" si="279">SUM(BC35:BC39)</f>
        <v>0</v>
      </c>
      <c r="BD40" s="34">
        <f t="shared" si="279"/>
        <v>0</v>
      </c>
      <c r="BE40" s="34">
        <f t="shared" si="279"/>
        <v>0</v>
      </c>
      <c r="BG40" s="34">
        <f>SUM(BG35:BG39)</f>
        <v>0</v>
      </c>
      <c r="BH40" s="34">
        <f t="shared" ref="BH40:BI40" si="280">SUM(BH35:BH39)</f>
        <v>0</v>
      </c>
      <c r="BI40" s="34">
        <f t="shared" si="280"/>
        <v>0</v>
      </c>
      <c r="BJ40" s="34">
        <f>SUM(BJ35:BJ39)</f>
        <v>0</v>
      </c>
      <c r="BL40" s="34">
        <f>SUM(BL35:BL39)</f>
        <v>0</v>
      </c>
      <c r="BM40" s="34">
        <f t="shared" ref="BM40:BO40" si="281">SUM(BM35:BM39)</f>
        <v>0</v>
      </c>
      <c r="BN40" s="34">
        <f t="shared" si="281"/>
        <v>0</v>
      </c>
      <c r="BO40" s="34">
        <f t="shared" si="281"/>
        <v>0</v>
      </c>
      <c r="BQ40" s="34">
        <f>SUM(BQ35:BQ39)</f>
        <v>0</v>
      </c>
      <c r="BR40" s="34">
        <f t="shared" ref="BR40:BS40" si="282">SUM(BR35:BR39)</f>
        <v>0</v>
      </c>
      <c r="BS40" s="34">
        <f t="shared" si="282"/>
        <v>0</v>
      </c>
      <c r="BT40" s="34">
        <f>SUM(BT35:BT39)</f>
        <v>0</v>
      </c>
      <c r="BV40" s="34">
        <f>SUM(BV35:BV39)</f>
        <v>0</v>
      </c>
      <c r="BW40" s="34">
        <f t="shared" ref="BW40:BY40" si="283">SUM(BW35:BW39)</f>
        <v>0</v>
      </c>
      <c r="BX40" s="34">
        <f t="shared" si="283"/>
        <v>0</v>
      </c>
      <c r="BY40" s="34">
        <f t="shared" si="283"/>
        <v>0</v>
      </c>
      <c r="CA40" s="34">
        <f>SUM(CA35:CA39)</f>
        <v>0</v>
      </c>
      <c r="CB40" s="34">
        <f t="shared" ref="CB40:CC40" si="284">SUM(CB35:CB39)</f>
        <v>0</v>
      </c>
      <c r="CC40" s="34">
        <f t="shared" si="284"/>
        <v>0</v>
      </c>
      <c r="CD40" s="34">
        <f>SUM(CD35:CD39)</f>
        <v>0</v>
      </c>
      <c r="CF40" s="34">
        <f>SUM(CF35:CF39)</f>
        <v>0</v>
      </c>
      <c r="CG40" s="34">
        <f t="shared" ref="CG40:CI40" si="285">SUM(CG35:CG39)</f>
        <v>0</v>
      </c>
      <c r="CH40" s="34">
        <f t="shared" si="285"/>
        <v>0</v>
      </c>
      <c r="CI40" s="34">
        <f t="shared" si="285"/>
        <v>0</v>
      </c>
      <c r="CK40" s="34">
        <f>SUM(CK35:CK39)</f>
        <v>0</v>
      </c>
      <c r="CL40" s="34">
        <f t="shared" ref="CL40:CM40" si="286">SUM(CL35:CL39)</f>
        <v>0</v>
      </c>
      <c r="CM40" s="34">
        <f t="shared" si="286"/>
        <v>0</v>
      </c>
      <c r="CN40" s="34">
        <f>SUM(CN35:CN39)</f>
        <v>0</v>
      </c>
      <c r="CP40" s="34">
        <f>SUM(CP35:CP39)</f>
        <v>0</v>
      </c>
      <c r="CQ40" s="34">
        <f t="shared" ref="CQ40:CS40" si="287">SUM(CQ35:CQ39)</f>
        <v>0</v>
      </c>
      <c r="CR40" s="34">
        <f t="shared" si="287"/>
        <v>0</v>
      </c>
      <c r="CS40" s="34">
        <f t="shared" si="287"/>
        <v>0</v>
      </c>
      <c r="CU40" s="34">
        <f>SUM(CU35:CU39)</f>
        <v>0</v>
      </c>
      <c r="CV40" s="34">
        <f t="shared" ref="CV40:CW40" si="288">SUM(CV35:CV39)</f>
        <v>0</v>
      </c>
      <c r="CW40" s="34">
        <f t="shared" si="288"/>
        <v>0</v>
      </c>
      <c r="CX40" s="34">
        <f>SUM(CX35:CX39)</f>
        <v>0</v>
      </c>
      <c r="CZ40" s="34">
        <f>SUM(CZ35:CZ39)</f>
        <v>0</v>
      </c>
      <c r="DA40" s="34">
        <f t="shared" ref="DA40:DC40" si="289">SUM(DA35:DA39)</f>
        <v>0</v>
      </c>
      <c r="DB40" s="34">
        <f t="shared" si="289"/>
        <v>0</v>
      </c>
      <c r="DC40" s="34">
        <f t="shared" si="289"/>
        <v>0</v>
      </c>
      <c r="DE40" s="34">
        <f>SUM(DE35:DE39)</f>
        <v>0</v>
      </c>
      <c r="DF40" s="34">
        <f t="shared" ref="DF40:DG40" si="290">SUM(DF35:DF39)</f>
        <v>0</v>
      </c>
      <c r="DG40" s="34">
        <f t="shared" si="290"/>
        <v>0</v>
      </c>
      <c r="DH40" s="34">
        <f>SUM(DH35:DH39)</f>
        <v>0</v>
      </c>
      <c r="DJ40" s="34">
        <f>SUM(DJ35:DJ39)</f>
        <v>0</v>
      </c>
      <c r="DK40" s="34">
        <f t="shared" ref="DK40:DM40" si="291">SUM(DK35:DK39)</f>
        <v>0</v>
      </c>
      <c r="DL40" s="34">
        <f t="shared" si="291"/>
        <v>0</v>
      </c>
      <c r="DM40" s="34">
        <f t="shared" si="291"/>
        <v>0</v>
      </c>
    </row>
    <row r="41" spans="2:117" ht="12" thickTop="1" x14ac:dyDescent="0.25">
      <c r="B41" s="19" t="s">
        <v>225</v>
      </c>
      <c r="D41" s="33"/>
      <c r="E41" s="33"/>
      <c r="F41" s="33"/>
      <c r="G41" s="33"/>
      <c r="I41" s="33"/>
      <c r="J41" s="33"/>
      <c r="K41" s="33"/>
      <c r="L41" s="33"/>
      <c r="N41" s="33">
        <f t="shared" ref="N41:N42" si="292">D41+I41</f>
        <v>0</v>
      </c>
      <c r="O41" s="33">
        <f t="shared" ref="O41:O42" si="293">E41+J41</f>
        <v>0</v>
      </c>
      <c r="P41" s="33">
        <f t="shared" ref="P41:Q42" si="294">F41+K41</f>
        <v>0</v>
      </c>
      <c r="Q41" s="33">
        <f t="shared" si="294"/>
        <v>0</v>
      </c>
      <c r="S41" s="33"/>
      <c r="T41" s="33"/>
      <c r="U41" s="33"/>
      <c r="V41" s="33"/>
      <c r="X41" s="33">
        <f t="shared" ref="X41:X42" si="295">N41+S41</f>
        <v>0</v>
      </c>
      <c r="Y41" s="33">
        <f t="shared" ref="Y41:Y42" si="296">O41+T41</f>
        <v>0</v>
      </c>
      <c r="Z41" s="33">
        <f t="shared" ref="Z41:Z42" si="297">P41+U41</f>
        <v>0</v>
      </c>
      <c r="AA41" s="33">
        <f t="shared" ref="AA41:AA42" si="298">Q41+V41</f>
        <v>0</v>
      </c>
      <c r="AC41" s="33"/>
      <c r="AD41" s="33"/>
      <c r="AE41" s="33"/>
      <c r="AF41" s="33"/>
      <c r="AH41" s="33">
        <f t="shared" ref="AH41:AH42" si="299">X41+AC41</f>
        <v>0</v>
      </c>
      <c r="AI41" s="33">
        <f t="shared" ref="AI41:AI42" si="300">Y41+AD41</f>
        <v>0</v>
      </c>
      <c r="AJ41" s="33">
        <f t="shared" ref="AJ41:AJ42" si="301">Z41+AE41</f>
        <v>0</v>
      </c>
      <c r="AK41" s="33">
        <f t="shared" ref="AK41:AK42" si="302">AA41+AF41</f>
        <v>0</v>
      </c>
      <c r="AM41" s="33"/>
      <c r="AN41" s="33"/>
      <c r="AO41" s="33"/>
      <c r="AP41" s="33"/>
      <c r="AR41" s="33">
        <f t="shared" ref="AR41:AR42" si="303">AH41+AM41</f>
        <v>0</v>
      </c>
      <c r="AS41" s="33">
        <f t="shared" ref="AS41:AS42" si="304">AI41+AN41</f>
        <v>0</v>
      </c>
      <c r="AT41" s="33">
        <f t="shared" ref="AT41:AT42" si="305">AJ41+AO41</f>
        <v>0</v>
      </c>
      <c r="AU41" s="33">
        <f t="shared" ref="AU41:AU42" si="306">AK41+AP41</f>
        <v>0</v>
      </c>
      <c r="AW41" s="33"/>
      <c r="AX41" s="33"/>
      <c r="AY41" s="33"/>
      <c r="AZ41" s="33"/>
      <c r="BB41" s="33">
        <f t="shared" ref="BB41:BB42" si="307">AR41+AW41</f>
        <v>0</v>
      </c>
      <c r="BC41" s="33">
        <f t="shared" ref="BC41:BC42" si="308">AS41+AX41</f>
        <v>0</v>
      </c>
      <c r="BD41" s="33">
        <f t="shared" ref="BD41:BD42" si="309">AT41+AY41</f>
        <v>0</v>
      </c>
      <c r="BE41" s="33">
        <f t="shared" ref="BE41:BE42" si="310">AU41+AZ41</f>
        <v>0</v>
      </c>
      <c r="BG41" s="33"/>
      <c r="BH41" s="33"/>
      <c r="BI41" s="33"/>
      <c r="BJ41" s="33"/>
      <c r="BL41" s="33">
        <f t="shared" ref="BL41:BL42" si="311">BB41+BG41</f>
        <v>0</v>
      </c>
      <c r="BM41" s="33">
        <f t="shared" ref="BM41:BM42" si="312">BC41+BH41</f>
        <v>0</v>
      </c>
      <c r="BN41" s="33">
        <f t="shared" ref="BN41:BN42" si="313">BD41+BI41</f>
        <v>0</v>
      </c>
      <c r="BO41" s="33">
        <f t="shared" ref="BO41:BO42" si="314">BE41+BJ41</f>
        <v>0</v>
      </c>
      <c r="BQ41" s="33"/>
      <c r="BR41" s="33"/>
      <c r="BS41" s="33"/>
      <c r="BT41" s="33"/>
      <c r="BV41" s="33">
        <f t="shared" ref="BV41:BV42" si="315">BL41+BQ41</f>
        <v>0</v>
      </c>
      <c r="BW41" s="33">
        <f t="shared" ref="BW41:BW42" si="316">BM41+BR41</f>
        <v>0</v>
      </c>
      <c r="BX41" s="33">
        <f t="shared" ref="BX41:BX42" si="317">BN41+BS41</f>
        <v>0</v>
      </c>
      <c r="BY41" s="33">
        <f t="shared" ref="BY41:BY42" si="318">BO41+BT41</f>
        <v>0</v>
      </c>
      <c r="CA41" s="33"/>
      <c r="CB41" s="33"/>
      <c r="CC41" s="33"/>
      <c r="CD41" s="33"/>
      <c r="CF41" s="33">
        <f t="shared" ref="CF41:CF42" si="319">BV41+CA41</f>
        <v>0</v>
      </c>
      <c r="CG41" s="33">
        <f t="shared" ref="CG41:CG42" si="320">BW41+CB41</f>
        <v>0</v>
      </c>
      <c r="CH41" s="33">
        <f t="shared" ref="CH41:CH42" si="321">BX41+CC41</f>
        <v>0</v>
      </c>
      <c r="CI41" s="33">
        <f t="shared" ref="CI41:CI42" si="322">BY41+CD41</f>
        <v>0</v>
      </c>
      <c r="CK41" s="33"/>
      <c r="CL41" s="33"/>
      <c r="CM41" s="33"/>
      <c r="CN41" s="33"/>
      <c r="CP41" s="33">
        <f t="shared" ref="CP41:CP42" si="323">CF41+CK41</f>
        <v>0</v>
      </c>
      <c r="CQ41" s="33">
        <f t="shared" ref="CQ41:CQ42" si="324">CG41+CL41</f>
        <v>0</v>
      </c>
      <c r="CR41" s="33">
        <f t="shared" ref="CR41:CR42" si="325">CH41+CM41</f>
        <v>0</v>
      </c>
      <c r="CS41" s="33">
        <f t="shared" ref="CS41:CS42" si="326">CI41+CN41</f>
        <v>0</v>
      </c>
      <c r="CU41" s="33"/>
      <c r="CV41" s="33"/>
      <c r="CW41" s="33"/>
      <c r="CX41" s="33"/>
      <c r="CZ41" s="33">
        <f t="shared" ref="CZ41:CZ42" si="327">CP41+CU41</f>
        <v>0</v>
      </c>
      <c r="DA41" s="33">
        <f t="shared" ref="DA41:DA42" si="328">CQ41+CV41</f>
        <v>0</v>
      </c>
      <c r="DB41" s="33">
        <f t="shared" ref="DB41:DB42" si="329">CR41+CW41</f>
        <v>0</v>
      </c>
      <c r="DC41" s="33">
        <f t="shared" ref="DC41:DC42" si="330">CS41+CX41</f>
        <v>0</v>
      </c>
      <c r="DE41" s="33"/>
      <c r="DF41" s="33"/>
      <c r="DG41" s="33"/>
      <c r="DH41" s="33"/>
      <c r="DJ41" s="33">
        <f t="shared" ref="DJ41:DJ42" si="331">CZ41+DE41</f>
        <v>0</v>
      </c>
      <c r="DK41" s="33">
        <f t="shared" ref="DK41:DK42" si="332">DA41+DF41</f>
        <v>0</v>
      </c>
      <c r="DL41" s="33">
        <f t="shared" ref="DL41:DL42" si="333">DB41+DG41</f>
        <v>0</v>
      </c>
      <c r="DM41" s="33">
        <f t="shared" ref="DM41:DM42" si="334">DC41+DH41</f>
        <v>0</v>
      </c>
    </row>
    <row r="42" spans="2:117" x14ac:dyDescent="0.25">
      <c r="B42" s="19" t="s">
        <v>224</v>
      </c>
      <c r="D42" s="33"/>
      <c r="E42" s="33"/>
      <c r="F42" s="33"/>
      <c r="G42" s="33"/>
      <c r="I42" s="33"/>
      <c r="J42" s="33"/>
      <c r="K42" s="33"/>
      <c r="L42" s="33"/>
      <c r="N42" s="33">
        <f t="shared" si="292"/>
        <v>0</v>
      </c>
      <c r="O42" s="33">
        <f t="shared" si="293"/>
        <v>0</v>
      </c>
      <c r="P42" s="33">
        <f t="shared" si="294"/>
        <v>0</v>
      </c>
      <c r="Q42" s="33">
        <f t="shared" si="294"/>
        <v>0</v>
      </c>
      <c r="S42" s="33"/>
      <c r="T42" s="33"/>
      <c r="U42" s="33"/>
      <c r="V42" s="33"/>
      <c r="X42" s="33">
        <f t="shared" si="295"/>
        <v>0</v>
      </c>
      <c r="Y42" s="33">
        <f t="shared" si="296"/>
        <v>0</v>
      </c>
      <c r="Z42" s="33">
        <f t="shared" si="297"/>
        <v>0</v>
      </c>
      <c r="AA42" s="33">
        <f t="shared" si="298"/>
        <v>0</v>
      </c>
      <c r="AC42" s="33"/>
      <c r="AD42" s="33"/>
      <c r="AE42" s="33"/>
      <c r="AF42" s="33"/>
      <c r="AH42" s="33">
        <f t="shared" si="299"/>
        <v>0</v>
      </c>
      <c r="AI42" s="33">
        <f t="shared" si="300"/>
        <v>0</v>
      </c>
      <c r="AJ42" s="33">
        <f t="shared" si="301"/>
        <v>0</v>
      </c>
      <c r="AK42" s="33">
        <f t="shared" si="302"/>
        <v>0</v>
      </c>
      <c r="AM42" s="33"/>
      <c r="AN42" s="33"/>
      <c r="AO42" s="33"/>
      <c r="AP42" s="33"/>
      <c r="AR42" s="33">
        <f t="shared" si="303"/>
        <v>0</v>
      </c>
      <c r="AS42" s="33">
        <f t="shared" si="304"/>
        <v>0</v>
      </c>
      <c r="AT42" s="33">
        <f t="shared" si="305"/>
        <v>0</v>
      </c>
      <c r="AU42" s="33">
        <f t="shared" si="306"/>
        <v>0</v>
      </c>
      <c r="AW42" s="33"/>
      <c r="AX42" s="33"/>
      <c r="AY42" s="33"/>
      <c r="AZ42" s="33"/>
      <c r="BB42" s="33">
        <f t="shared" si="307"/>
        <v>0</v>
      </c>
      <c r="BC42" s="33">
        <f t="shared" si="308"/>
        <v>0</v>
      </c>
      <c r="BD42" s="33">
        <f t="shared" si="309"/>
        <v>0</v>
      </c>
      <c r="BE42" s="33">
        <f t="shared" si="310"/>
        <v>0</v>
      </c>
      <c r="BG42" s="33"/>
      <c r="BH42" s="33"/>
      <c r="BI42" s="33"/>
      <c r="BJ42" s="33"/>
      <c r="BL42" s="33">
        <f t="shared" si="311"/>
        <v>0</v>
      </c>
      <c r="BM42" s="33">
        <f t="shared" si="312"/>
        <v>0</v>
      </c>
      <c r="BN42" s="33">
        <f t="shared" si="313"/>
        <v>0</v>
      </c>
      <c r="BO42" s="33">
        <f t="shared" si="314"/>
        <v>0</v>
      </c>
      <c r="BQ42" s="33"/>
      <c r="BR42" s="33"/>
      <c r="BS42" s="33"/>
      <c r="BT42" s="33"/>
      <c r="BV42" s="33">
        <f t="shared" si="315"/>
        <v>0</v>
      </c>
      <c r="BW42" s="33">
        <f t="shared" si="316"/>
        <v>0</v>
      </c>
      <c r="BX42" s="33">
        <f t="shared" si="317"/>
        <v>0</v>
      </c>
      <c r="BY42" s="33">
        <f t="shared" si="318"/>
        <v>0</v>
      </c>
      <c r="CA42" s="33"/>
      <c r="CB42" s="33"/>
      <c r="CC42" s="33"/>
      <c r="CD42" s="33"/>
      <c r="CF42" s="33">
        <f t="shared" si="319"/>
        <v>0</v>
      </c>
      <c r="CG42" s="33">
        <f t="shared" si="320"/>
        <v>0</v>
      </c>
      <c r="CH42" s="33">
        <f t="shared" si="321"/>
        <v>0</v>
      </c>
      <c r="CI42" s="33">
        <f t="shared" si="322"/>
        <v>0</v>
      </c>
      <c r="CK42" s="33"/>
      <c r="CL42" s="33"/>
      <c r="CM42" s="33"/>
      <c r="CN42" s="33"/>
      <c r="CP42" s="33">
        <f t="shared" si="323"/>
        <v>0</v>
      </c>
      <c r="CQ42" s="33">
        <f t="shared" si="324"/>
        <v>0</v>
      </c>
      <c r="CR42" s="33">
        <f t="shared" si="325"/>
        <v>0</v>
      </c>
      <c r="CS42" s="33">
        <f t="shared" si="326"/>
        <v>0</v>
      </c>
      <c r="CU42" s="33"/>
      <c r="CV42" s="33"/>
      <c r="CW42" s="33"/>
      <c r="CX42" s="33"/>
      <c r="CZ42" s="33">
        <f t="shared" si="327"/>
        <v>0</v>
      </c>
      <c r="DA42" s="33">
        <f t="shared" si="328"/>
        <v>0</v>
      </c>
      <c r="DB42" s="33">
        <f t="shared" si="329"/>
        <v>0</v>
      </c>
      <c r="DC42" s="33">
        <f t="shared" si="330"/>
        <v>0</v>
      </c>
      <c r="DE42" s="33"/>
      <c r="DF42" s="33"/>
      <c r="DG42" s="33"/>
      <c r="DH42" s="33"/>
      <c r="DJ42" s="33">
        <f t="shared" si="331"/>
        <v>0</v>
      </c>
      <c r="DK42" s="33">
        <f t="shared" si="332"/>
        <v>0</v>
      </c>
      <c r="DL42" s="33">
        <f t="shared" si="333"/>
        <v>0</v>
      </c>
      <c r="DM42" s="33">
        <f t="shared" si="334"/>
        <v>0</v>
      </c>
    </row>
    <row r="43" spans="2:117" s="15" customFormat="1" ht="12" thickBot="1" x14ac:dyDescent="0.3">
      <c r="B43" s="20" t="s">
        <v>244</v>
      </c>
      <c r="D43" s="34">
        <f>SUM(D41:D42)</f>
        <v>0</v>
      </c>
      <c r="E43" s="34">
        <f t="shared" ref="E43:F43" si="335">SUM(E41:E42)</f>
        <v>0</v>
      </c>
      <c r="F43" s="34">
        <f t="shared" si="335"/>
        <v>0</v>
      </c>
      <c r="G43" s="34">
        <f>SUM(G41:G42)</f>
        <v>0</v>
      </c>
      <c r="I43" s="34">
        <f>SUM(I41:I42)</f>
        <v>0</v>
      </c>
      <c r="J43" s="34">
        <f t="shared" ref="J43:K43" si="336">SUM(J41:J42)</f>
        <v>0</v>
      </c>
      <c r="K43" s="34">
        <f t="shared" si="336"/>
        <v>0</v>
      </c>
      <c r="L43" s="34">
        <f>SUM(L41:L42)</f>
        <v>0</v>
      </c>
      <c r="N43" s="34">
        <f>SUM(N41:N42)</f>
        <v>0</v>
      </c>
      <c r="O43" s="34">
        <f t="shared" ref="O43:P43" si="337">SUM(O41:O42)</f>
        <v>0</v>
      </c>
      <c r="P43" s="34">
        <f t="shared" si="337"/>
        <v>0</v>
      </c>
      <c r="Q43" s="34">
        <f t="shared" ref="Q43" si="338">SUM(Q41:Q42)</f>
        <v>0</v>
      </c>
      <c r="S43" s="34">
        <f>SUM(S41:S42)</f>
        <v>0</v>
      </c>
      <c r="T43" s="34">
        <f t="shared" ref="T43:U43" si="339">SUM(T41:T42)</f>
        <v>0</v>
      </c>
      <c r="U43" s="34">
        <f t="shared" si="339"/>
        <v>0</v>
      </c>
      <c r="V43" s="34">
        <f>SUM(V41:V42)</f>
        <v>0</v>
      </c>
      <c r="X43" s="34">
        <f>SUM(X41:X42)</f>
        <v>0</v>
      </c>
      <c r="Y43" s="34">
        <f t="shared" ref="Y43:AA43" si="340">SUM(Y41:Y42)</f>
        <v>0</v>
      </c>
      <c r="Z43" s="34">
        <f t="shared" si="340"/>
        <v>0</v>
      </c>
      <c r="AA43" s="34">
        <f t="shared" si="340"/>
        <v>0</v>
      </c>
      <c r="AC43" s="34">
        <f>SUM(AC41:AC42)</f>
        <v>0</v>
      </c>
      <c r="AD43" s="34">
        <f t="shared" ref="AD43:AE43" si="341">SUM(AD41:AD42)</f>
        <v>0</v>
      </c>
      <c r="AE43" s="34">
        <f t="shared" si="341"/>
        <v>0</v>
      </c>
      <c r="AF43" s="34">
        <f>SUM(AF41:AF42)</f>
        <v>0</v>
      </c>
      <c r="AH43" s="34">
        <f>SUM(AH41:AH42)</f>
        <v>0</v>
      </c>
      <c r="AI43" s="34">
        <f t="shared" ref="AI43:AK43" si="342">SUM(AI41:AI42)</f>
        <v>0</v>
      </c>
      <c r="AJ43" s="34">
        <f t="shared" si="342"/>
        <v>0</v>
      </c>
      <c r="AK43" s="34">
        <f t="shared" si="342"/>
        <v>0</v>
      </c>
      <c r="AM43" s="34">
        <f>SUM(AM41:AM42)</f>
        <v>0</v>
      </c>
      <c r="AN43" s="34">
        <f t="shared" ref="AN43:AO43" si="343">SUM(AN41:AN42)</f>
        <v>0</v>
      </c>
      <c r="AO43" s="34">
        <f t="shared" si="343"/>
        <v>0</v>
      </c>
      <c r="AP43" s="34">
        <f>SUM(AP41:AP42)</f>
        <v>0</v>
      </c>
      <c r="AR43" s="34">
        <f>SUM(AR41:AR42)</f>
        <v>0</v>
      </c>
      <c r="AS43" s="34">
        <f t="shared" ref="AS43:AU43" si="344">SUM(AS41:AS42)</f>
        <v>0</v>
      </c>
      <c r="AT43" s="34">
        <f t="shared" si="344"/>
        <v>0</v>
      </c>
      <c r="AU43" s="34">
        <f t="shared" si="344"/>
        <v>0</v>
      </c>
      <c r="AW43" s="34">
        <f>SUM(AW41:AW42)</f>
        <v>0</v>
      </c>
      <c r="AX43" s="34">
        <f t="shared" ref="AX43:AY43" si="345">SUM(AX41:AX42)</f>
        <v>0</v>
      </c>
      <c r="AY43" s="34">
        <f t="shared" si="345"/>
        <v>0</v>
      </c>
      <c r="AZ43" s="34">
        <f>SUM(AZ41:AZ42)</f>
        <v>0</v>
      </c>
      <c r="BB43" s="34">
        <f>SUM(BB41:BB42)</f>
        <v>0</v>
      </c>
      <c r="BC43" s="34">
        <f t="shared" ref="BC43:BE43" si="346">SUM(BC41:BC42)</f>
        <v>0</v>
      </c>
      <c r="BD43" s="34">
        <f t="shared" si="346"/>
        <v>0</v>
      </c>
      <c r="BE43" s="34">
        <f t="shared" si="346"/>
        <v>0</v>
      </c>
      <c r="BG43" s="34">
        <f>SUM(BG41:BG42)</f>
        <v>0</v>
      </c>
      <c r="BH43" s="34">
        <f t="shared" ref="BH43:BI43" si="347">SUM(BH41:BH42)</f>
        <v>0</v>
      </c>
      <c r="BI43" s="34">
        <f t="shared" si="347"/>
        <v>0</v>
      </c>
      <c r="BJ43" s="34">
        <f>SUM(BJ41:BJ42)</f>
        <v>0</v>
      </c>
      <c r="BL43" s="34">
        <f>SUM(BL41:BL42)</f>
        <v>0</v>
      </c>
      <c r="BM43" s="34">
        <f t="shared" ref="BM43:BO43" si="348">SUM(BM41:BM42)</f>
        <v>0</v>
      </c>
      <c r="BN43" s="34">
        <f t="shared" si="348"/>
        <v>0</v>
      </c>
      <c r="BO43" s="34">
        <f t="shared" si="348"/>
        <v>0</v>
      </c>
      <c r="BQ43" s="34">
        <f>SUM(BQ41:BQ42)</f>
        <v>0</v>
      </c>
      <c r="BR43" s="34">
        <f t="shared" ref="BR43:BS43" si="349">SUM(BR41:BR42)</f>
        <v>0</v>
      </c>
      <c r="BS43" s="34">
        <f t="shared" si="349"/>
        <v>0</v>
      </c>
      <c r="BT43" s="34">
        <f>SUM(BT41:BT42)</f>
        <v>0</v>
      </c>
      <c r="BV43" s="34">
        <f>SUM(BV41:BV42)</f>
        <v>0</v>
      </c>
      <c r="BW43" s="34">
        <f t="shared" ref="BW43:BY43" si="350">SUM(BW41:BW42)</f>
        <v>0</v>
      </c>
      <c r="BX43" s="34">
        <f t="shared" si="350"/>
        <v>0</v>
      </c>
      <c r="BY43" s="34">
        <f t="shared" si="350"/>
        <v>0</v>
      </c>
      <c r="CA43" s="34">
        <f>SUM(CA41:CA42)</f>
        <v>0</v>
      </c>
      <c r="CB43" s="34">
        <f t="shared" ref="CB43:CC43" si="351">SUM(CB41:CB42)</f>
        <v>0</v>
      </c>
      <c r="CC43" s="34">
        <f t="shared" si="351"/>
        <v>0</v>
      </c>
      <c r="CD43" s="34">
        <f>SUM(CD41:CD42)</f>
        <v>0</v>
      </c>
      <c r="CF43" s="34">
        <f>SUM(CF41:CF42)</f>
        <v>0</v>
      </c>
      <c r="CG43" s="34">
        <f t="shared" ref="CG43:CI43" si="352">SUM(CG41:CG42)</f>
        <v>0</v>
      </c>
      <c r="CH43" s="34">
        <f t="shared" si="352"/>
        <v>0</v>
      </c>
      <c r="CI43" s="34">
        <f t="shared" si="352"/>
        <v>0</v>
      </c>
      <c r="CK43" s="34">
        <f>SUM(CK41:CK42)</f>
        <v>0</v>
      </c>
      <c r="CL43" s="34">
        <f t="shared" ref="CL43:CM43" si="353">SUM(CL41:CL42)</f>
        <v>0</v>
      </c>
      <c r="CM43" s="34">
        <f t="shared" si="353"/>
        <v>0</v>
      </c>
      <c r="CN43" s="34">
        <f>SUM(CN41:CN42)</f>
        <v>0</v>
      </c>
      <c r="CP43" s="34">
        <f>SUM(CP41:CP42)</f>
        <v>0</v>
      </c>
      <c r="CQ43" s="34">
        <f t="shared" ref="CQ43:CS43" si="354">SUM(CQ41:CQ42)</f>
        <v>0</v>
      </c>
      <c r="CR43" s="34">
        <f t="shared" si="354"/>
        <v>0</v>
      </c>
      <c r="CS43" s="34">
        <f t="shared" si="354"/>
        <v>0</v>
      </c>
      <c r="CU43" s="34">
        <f>SUM(CU41:CU42)</f>
        <v>0</v>
      </c>
      <c r="CV43" s="34">
        <f t="shared" ref="CV43:CW43" si="355">SUM(CV41:CV42)</f>
        <v>0</v>
      </c>
      <c r="CW43" s="34">
        <f t="shared" si="355"/>
        <v>0</v>
      </c>
      <c r="CX43" s="34">
        <f>SUM(CX41:CX42)</f>
        <v>0</v>
      </c>
      <c r="CZ43" s="34">
        <f>SUM(CZ41:CZ42)</f>
        <v>0</v>
      </c>
      <c r="DA43" s="34">
        <f t="shared" ref="DA43:DC43" si="356">SUM(DA41:DA42)</f>
        <v>0</v>
      </c>
      <c r="DB43" s="34">
        <f t="shared" si="356"/>
        <v>0</v>
      </c>
      <c r="DC43" s="34">
        <f t="shared" si="356"/>
        <v>0</v>
      </c>
      <c r="DE43" s="34">
        <f>SUM(DE41:DE42)</f>
        <v>0</v>
      </c>
      <c r="DF43" s="34">
        <f t="shared" ref="DF43:DG43" si="357">SUM(DF41:DF42)</f>
        <v>0</v>
      </c>
      <c r="DG43" s="34">
        <f t="shared" si="357"/>
        <v>0</v>
      </c>
      <c r="DH43" s="34">
        <f>SUM(DH41:DH42)</f>
        <v>0</v>
      </c>
      <c r="DJ43" s="34">
        <f>SUM(DJ41:DJ42)</f>
        <v>0</v>
      </c>
      <c r="DK43" s="34">
        <f t="shared" ref="DK43:DM43" si="358">SUM(DK41:DK42)</f>
        <v>0</v>
      </c>
      <c r="DL43" s="34">
        <f t="shared" si="358"/>
        <v>0</v>
      </c>
      <c r="DM43" s="34">
        <f t="shared" si="358"/>
        <v>0</v>
      </c>
    </row>
    <row r="44" spans="2:117" ht="12" thickTop="1" x14ac:dyDescent="0.25">
      <c r="B44" s="19" t="s">
        <v>225</v>
      </c>
      <c r="D44" s="33"/>
      <c r="E44" s="33"/>
      <c r="F44" s="33"/>
      <c r="G44" s="33"/>
      <c r="I44" s="33"/>
      <c r="J44" s="33"/>
      <c r="K44" s="33"/>
      <c r="L44" s="33"/>
      <c r="N44" s="33">
        <f t="shared" ref="N44:N47" si="359">D44+I44</f>
        <v>0</v>
      </c>
      <c r="O44" s="33">
        <f t="shared" ref="O44:O47" si="360">E44+J44</f>
        <v>0</v>
      </c>
      <c r="P44" s="33">
        <f t="shared" ref="P44:Q47" si="361">F44+K44</f>
        <v>0</v>
      </c>
      <c r="Q44" s="33">
        <f t="shared" si="361"/>
        <v>0</v>
      </c>
      <c r="S44" s="33"/>
      <c r="T44" s="33"/>
      <c r="U44" s="33"/>
      <c r="V44" s="33"/>
      <c r="X44" s="33">
        <f t="shared" ref="X44:X47" si="362">N44+S44</f>
        <v>0</v>
      </c>
      <c r="Y44" s="33">
        <f t="shared" ref="Y44:Y47" si="363">O44+T44</f>
        <v>0</v>
      </c>
      <c r="Z44" s="33">
        <f t="shared" ref="Z44:Z47" si="364">P44+U44</f>
        <v>0</v>
      </c>
      <c r="AA44" s="33">
        <f t="shared" ref="AA44:AA47" si="365">Q44+V44</f>
        <v>0</v>
      </c>
      <c r="AC44" s="33"/>
      <c r="AD44" s="33"/>
      <c r="AE44" s="33"/>
      <c r="AF44" s="33"/>
      <c r="AH44" s="33">
        <f t="shared" ref="AH44:AH47" si="366">X44+AC44</f>
        <v>0</v>
      </c>
      <c r="AI44" s="33">
        <f t="shared" ref="AI44:AI47" si="367">Y44+AD44</f>
        <v>0</v>
      </c>
      <c r="AJ44" s="33">
        <f t="shared" ref="AJ44:AJ47" si="368">Z44+AE44</f>
        <v>0</v>
      </c>
      <c r="AK44" s="33">
        <f t="shared" ref="AK44:AK47" si="369">AA44+AF44</f>
        <v>0</v>
      </c>
      <c r="AM44" s="33"/>
      <c r="AN44" s="33"/>
      <c r="AO44" s="33"/>
      <c r="AP44" s="33"/>
      <c r="AR44" s="33">
        <f t="shared" ref="AR44:AR47" si="370">AH44+AM44</f>
        <v>0</v>
      </c>
      <c r="AS44" s="33">
        <f t="shared" ref="AS44:AS47" si="371">AI44+AN44</f>
        <v>0</v>
      </c>
      <c r="AT44" s="33">
        <f t="shared" ref="AT44:AT47" si="372">AJ44+AO44</f>
        <v>0</v>
      </c>
      <c r="AU44" s="33">
        <f t="shared" ref="AU44:AU47" si="373">AK44+AP44</f>
        <v>0</v>
      </c>
      <c r="AW44" s="33"/>
      <c r="AX44" s="33"/>
      <c r="AY44" s="33"/>
      <c r="AZ44" s="33"/>
      <c r="BB44" s="33">
        <f t="shared" ref="BB44:BB47" si="374">AR44+AW44</f>
        <v>0</v>
      </c>
      <c r="BC44" s="33">
        <f t="shared" ref="BC44:BC47" si="375">AS44+AX44</f>
        <v>0</v>
      </c>
      <c r="BD44" s="33">
        <f t="shared" ref="BD44:BD47" si="376">AT44+AY44</f>
        <v>0</v>
      </c>
      <c r="BE44" s="33">
        <f t="shared" ref="BE44:BE47" si="377">AU44+AZ44</f>
        <v>0</v>
      </c>
      <c r="BG44" s="33"/>
      <c r="BH44" s="33"/>
      <c r="BI44" s="33"/>
      <c r="BJ44" s="33"/>
      <c r="BL44" s="33">
        <f t="shared" ref="BL44:BL47" si="378">BB44+BG44</f>
        <v>0</v>
      </c>
      <c r="BM44" s="33">
        <f t="shared" ref="BM44:BM47" si="379">BC44+BH44</f>
        <v>0</v>
      </c>
      <c r="BN44" s="33">
        <f t="shared" ref="BN44:BN47" si="380">BD44+BI44</f>
        <v>0</v>
      </c>
      <c r="BO44" s="33">
        <f t="shared" ref="BO44:BO47" si="381">BE44+BJ44</f>
        <v>0</v>
      </c>
      <c r="BQ44" s="33"/>
      <c r="BR44" s="33"/>
      <c r="BS44" s="33"/>
      <c r="BT44" s="33"/>
      <c r="BV44" s="33">
        <f t="shared" ref="BV44:BV47" si="382">BL44+BQ44</f>
        <v>0</v>
      </c>
      <c r="BW44" s="33">
        <f t="shared" ref="BW44:BW47" si="383">BM44+BR44</f>
        <v>0</v>
      </c>
      <c r="BX44" s="33">
        <f t="shared" ref="BX44:BX47" si="384">BN44+BS44</f>
        <v>0</v>
      </c>
      <c r="BY44" s="33">
        <f t="shared" ref="BY44:BY47" si="385">BO44+BT44</f>
        <v>0</v>
      </c>
      <c r="CA44" s="33"/>
      <c r="CB44" s="33"/>
      <c r="CC44" s="33"/>
      <c r="CD44" s="33"/>
      <c r="CF44" s="33">
        <f t="shared" ref="CF44:CF47" si="386">BV44+CA44</f>
        <v>0</v>
      </c>
      <c r="CG44" s="33">
        <f t="shared" ref="CG44:CG47" si="387">BW44+CB44</f>
        <v>0</v>
      </c>
      <c r="CH44" s="33">
        <f t="shared" ref="CH44:CH47" si="388">BX44+CC44</f>
        <v>0</v>
      </c>
      <c r="CI44" s="33">
        <f t="shared" ref="CI44:CI47" si="389">BY44+CD44</f>
        <v>0</v>
      </c>
      <c r="CK44" s="33"/>
      <c r="CL44" s="33"/>
      <c r="CM44" s="33"/>
      <c r="CN44" s="33"/>
      <c r="CP44" s="33">
        <f t="shared" ref="CP44:CP47" si="390">CF44+CK44</f>
        <v>0</v>
      </c>
      <c r="CQ44" s="33">
        <f t="shared" ref="CQ44:CQ47" si="391">CG44+CL44</f>
        <v>0</v>
      </c>
      <c r="CR44" s="33">
        <f t="shared" ref="CR44:CR47" si="392">CH44+CM44</f>
        <v>0</v>
      </c>
      <c r="CS44" s="33">
        <f t="shared" ref="CS44:CS47" si="393">CI44+CN44</f>
        <v>0</v>
      </c>
      <c r="CU44" s="33"/>
      <c r="CV44" s="33"/>
      <c r="CW44" s="33"/>
      <c r="CX44" s="33"/>
      <c r="CZ44" s="33">
        <f t="shared" ref="CZ44:CZ47" si="394">CP44+CU44</f>
        <v>0</v>
      </c>
      <c r="DA44" s="33">
        <f t="shared" ref="DA44:DA47" si="395">CQ44+CV44</f>
        <v>0</v>
      </c>
      <c r="DB44" s="33">
        <f t="shared" ref="DB44:DB47" si="396">CR44+CW44</f>
        <v>0</v>
      </c>
      <c r="DC44" s="33">
        <f t="shared" ref="DC44:DC47" si="397">CS44+CX44</f>
        <v>0</v>
      </c>
      <c r="DE44" s="33"/>
      <c r="DF44" s="33"/>
      <c r="DG44" s="33"/>
      <c r="DH44" s="33"/>
      <c r="DJ44" s="33">
        <f t="shared" ref="DJ44:DJ47" si="398">CZ44+DE44</f>
        <v>0</v>
      </c>
      <c r="DK44" s="33">
        <f t="shared" ref="DK44:DK47" si="399">DA44+DF44</f>
        <v>0</v>
      </c>
      <c r="DL44" s="33">
        <f t="shared" ref="DL44:DL47" si="400">DB44+DG44</f>
        <v>0</v>
      </c>
      <c r="DM44" s="33">
        <f t="shared" ref="DM44:DM47" si="401">DC44+DH44</f>
        <v>0</v>
      </c>
    </row>
    <row r="45" spans="2:117" x14ac:dyDescent="0.25">
      <c r="B45" s="19" t="s">
        <v>224</v>
      </c>
      <c r="D45" s="33"/>
      <c r="E45" s="33"/>
      <c r="F45" s="33"/>
      <c r="G45" s="33"/>
      <c r="I45" s="33"/>
      <c r="J45" s="33"/>
      <c r="K45" s="33"/>
      <c r="L45" s="33"/>
      <c r="N45" s="33">
        <f t="shared" si="359"/>
        <v>0</v>
      </c>
      <c r="O45" s="33">
        <f t="shared" si="360"/>
        <v>0</v>
      </c>
      <c r="P45" s="33">
        <f t="shared" si="361"/>
        <v>0</v>
      </c>
      <c r="Q45" s="33">
        <f t="shared" si="361"/>
        <v>0</v>
      </c>
      <c r="S45" s="33"/>
      <c r="T45" s="33"/>
      <c r="U45" s="33"/>
      <c r="V45" s="33"/>
      <c r="X45" s="33">
        <f t="shared" si="362"/>
        <v>0</v>
      </c>
      <c r="Y45" s="33">
        <f t="shared" si="363"/>
        <v>0</v>
      </c>
      <c r="Z45" s="33">
        <f t="shared" si="364"/>
        <v>0</v>
      </c>
      <c r="AA45" s="33">
        <f t="shared" si="365"/>
        <v>0</v>
      </c>
      <c r="AC45" s="33"/>
      <c r="AD45" s="33"/>
      <c r="AE45" s="33"/>
      <c r="AF45" s="33"/>
      <c r="AH45" s="33">
        <f t="shared" si="366"/>
        <v>0</v>
      </c>
      <c r="AI45" s="33">
        <f t="shared" si="367"/>
        <v>0</v>
      </c>
      <c r="AJ45" s="33">
        <f t="shared" si="368"/>
        <v>0</v>
      </c>
      <c r="AK45" s="33">
        <f t="shared" si="369"/>
        <v>0</v>
      </c>
      <c r="AM45" s="33"/>
      <c r="AN45" s="33"/>
      <c r="AO45" s="33"/>
      <c r="AP45" s="33"/>
      <c r="AR45" s="33">
        <f t="shared" si="370"/>
        <v>0</v>
      </c>
      <c r="AS45" s="33">
        <f t="shared" si="371"/>
        <v>0</v>
      </c>
      <c r="AT45" s="33">
        <f t="shared" si="372"/>
        <v>0</v>
      </c>
      <c r="AU45" s="33">
        <f t="shared" si="373"/>
        <v>0</v>
      </c>
      <c r="AW45" s="33"/>
      <c r="AX45" s="33"/>
      <c r="AY45" s="33"/>
      <c r="AZ45" s="33"/>
      <c r="BB45" s="33">
        <f t="shared" si="374"/>
        <v>0</v>
      </c>
      <c r="BC45" s="33">
        <f t="shared" si="375"/>
        <v>0</v>
      </c>
      <c r="BD45" s="33">
        <f t="shared" si="376"/>
        <v>0</v>
      </c>
      <c r="BE45" s="33">
        <f t="shared" si="377"/>
        <v>0</v>
      </c>
      <c r="BG45" s="33"/>
      <c r="BH45" s="33"/>
      <c r="BI45" s="33"/>
      <c r="BJ45" s="33"/>
      <c r="BL45" s="33">
        <f t="shared" si="378"/>
        <v>0</v>
      </c>
      <c r="BM45" s="33">
        <f t="shared" si="379"/>
        <v>0</v>
      </c>
      <c r="BN45" s="33">
        <f t="shared" si="380"/>
        <v>0</v>
      </c>
      <c r="BO45" s="33">
        <f t="shared" si="381"/>
        <v>0</v>
      </c>
      <c r="BQ45" s="33"/>
      <c r="BR45" s="33"/>
      <c r="BS45" s="33"/>
      <c r="BT45" s="33"/>
      <c r="BV45" s="33">
        <f t="shared" si="382"/>
        <v>0</v>
      </c>
      <c r="BW45" s="33">
        <f t="shared" si="383"/>
        <v>0</v>
      </c>
      <c r="BX45" s="33">
        <f t="shared" si="384"/>
        <v>0</v>
      </c>
      <c r="BY45" s="33">
        <f t="shared" si="385"/>
        <v>0</v>
      </c>
      <c r="CA45" s="33"/>
      <c r="CB45" s="33"/>
      <c r="CC45" s="33"/>
      <c r="CD45" s="33"/>
      <c r="CF45" s="33">
        <f t="shared" si="386"/>
        <v>0</v>
      </c>
      <c r="CG45" s="33">
        <f t="shared" si="387"/>
        <v>0</v>
      </c>
      <c r="CH45" s="33">
        <f t="shared" si="388"/>
        <v>0</v>
      </c>
      <c r="CI45" s="33">
        <f t="shared" si="389"/>
        <v>0</v>
      </c>
      <c r="CK45" s="33"/>
      <c r="CL45" s="33"/>
      <c r="CM45" s="33"/>
      <c r="CN45" s="33"/>
      <c r="CP45" s="33">
        <f t="shared" si="390"/>
        <v>0</v>
      </c>
      <c r="CQ45" s="33">
        <f t="shared" si="391"/>
        <v>0</v>
      </c>
      <c r="CR45" s="33">
        <f t="shared" si="392"/>
        <v>0</v>
      </c>
      <c r="CS45" s="33">
        <f t="shared" si="393"/>
        <v>0</v>
      </c>
      <c r="CU45" s="33"/>
      <c r="CV45" s="33"/>
      <c r="CW45" s="33"/>
      <c r="CX45" s="33"/>
      <c r="CZ45" s="33">
        <f t="shared" si="394"/>
        <v>0</v>
      </c>
      <c r="DA45" s="33">
        <f t="shared" si="395"/>
        <v>0</v>
      </c>
      <c r="DB45" s="33">
        <f t="shared" si="396"/>
        <v>0</v>
      </c>
      <c r="DC45" s="33">
        <f t="shared" si="397"/>
        <v>0</v>
      </c>
      <c r="DE45" s="33"/>
      <c r="DF45" s="33"/>
      <c r="DG45" s="33"/>
      <c r="DH45" s="33"/>
      <c r="DJ45" s="33">
        <f t="shared" si="398"/>
        <v>0</v>
      </c>
      <c r="DK45" s="33">
        <f t="shared" si="399"/>
        <v>0</v>
      </c>
      <c r="DL45" s="33">
        <f t="shared" si="400"/>
        <v>0</v>
      </c>
      <c r="DM45" s="33">
        <f t="shared" si="401"/>
        <v>0</v>
      </c>
    </row>
    <row r="46" spans="2:117" x14ac:dyDescent="0.25">
      <c r="B46" s="19" t="s">
        <v>242</v>
      </c>
      <c r="D46" s="33"/>
      <c r="E46" s="33"/>
      <c r="F46" s="33"/>
      <c r="G46" s="33"/>
      <c r="I46" s="33"/>
      <c r="J46" s="33"/>
      <c r="K46" s="33"/>
      <c r="L46" s="33"/>
      <c r="N46" s="33">
        <f t="shared" si="359"/>
        <v>0</v>
      </c>
      <c r="O46" s="33">
        <f t="shared" si="360"/>
        <v>0</v>
      </c>
      <c r="P46" s="33">
        <f t="shared" si="361"/>
        <v>0</v>
      </c>
      <c r="Q46" s="33">
        <f t="shared" si="361"/>
        <v>0</v>
      </c>
      <c r="S46" s="33"/>
      <c r="T46" s="33"/>
      <c r="U46" s="33"/>
      <c r="V46" s="33"/>
      <c r="X46" s="33">
        <f t="shared" si="362"/>
        <v>0</v>
      </c>
      <c r="Y46" s="33">
        <f t="shared" si="363"/>
        <v>0</v>
      </c>
      <c r="Z46" s="33">
        <f t="shared" si="364"/>
        <v>0</v>
      </c>
      <c r="AA46" s="33">
        <f t="shared" si="365"/>
        <v>0</v>
      </c>
      <c r="AC46" s="33"/>
      <c r="AD46" s="33"/>
      <c r="AE46" s="33"/>
      <c r="AF46" s="33"/>
      <c r="AH46" s="33">
        <f t="shared" si="366"/>
        <v>0</v>
      </c>
      <c r="AI46" s="33">
        <f t="shared" si="367"/>
        <v>0</v>
      </c>
      <c r="AJ46" s="33">
        <f t="shared" si="368"/>
        <v>0</v>
      </c>
      <c r="AK46" s="33">
        <f t="shared" si="369"/>
        <v>0</v>
      </c>
      <c r="AM46" s="33"/>
      <c r="AN46" s="33"/>
      <c r="AO46" s="33"/>
      <c r="AP46" s="33"/>
      <c r="AR46" s="33">
        <f t="shared" si="370"/>
        <v>0</v>
      </c>
      <c r="AS46" s="33">
        <f t="shared" si="371"/>
        <v>0</v>
      </c>
      <c r="AT46" s="33">
        <f t="shared" si="372"/>
        <v>0</v>
      </c>
      <c r="AU46" s="33">
        <f t="shared" si="373"/>
        <v>0</v>
      </c>
      <c r="AW46" s="33"/>
      <c r="AX46" s="33"/>
      <c r="AY46" s="33"/>
      <c r="AZ46" s="33"/>
      <c r="BB46" s="33">
        <f t="shared" si="374"/>
        <v>0</v>
      </c>
      <c r="BC46" s="33">
        <f t="shared" si="375"/>
        <v>0</v>
      </c>
      <c r="BD46" s="33">
        <f t="shared" si="376"/>
        <v>0</v>
      </c>
      <c r="BE46" s="33">
        <f t="shared" si="377"/>
        <v>0</v>
      </c>
      <c r="BG46" s="33"/>
      <c r="BH46" s="33"/>
      <c r="BI46" s="33"/>
      <c r="BJ46" s="33"/>
      <c r="BL46" s="33">
        <f t="shared" si="378"/>
        <v>0</v>
      </c>
      <c r="BM46" s="33">
        <f t="shared" si="379"/>
        <v>0</v>
      </c>
      <c r="BN46" s="33">
        <f t="shared" si="380"/>
        <v>0</v>
      </c>
      <c r="BO46" s="33">
        <f t="shared" si="381"/>
        <v>0</v>
      </c>
      <c r="BQ46" s="33"/>
      <c r="BR46" s="33"/>
      <c r="BS46" s="33"/>
      <c r="BT46" s="33"/>
      <c r="BV46" s="33">
        <f t="shared" si="382"/>
        <v>0</v>
      </c>
      <c r="BW46" s="33">
        <f t="shared" si="383"/>
        <v>0</v>
      </c>
      <c r="BX46" s="33">
        <f t="shared" si="384"/>
        <v>0</v>
      </c>
      <c r="BY46" s="33">
        <f t="shared" si="385"/>
        <v>0</v>
      </c>
      <c r="CA46" s="33"/>
      <c r="CB46" s="33"/>
      <c r="CC46" s="33"/>
      <c r="CD46" s="33"/>
      <c r="CF46" s="33">
        <f t="shared" si="386"/>
        <v>0</v>
      </c>
      <c r="CG46" s="33">
        <f t="shared" si="387"/>
        <v>0</v>
      </c>
      <c r="CH46" s="33">
        <f t="shared" si="388"/>
        <v>0</v>
      </c>
      <c r="CI46" s="33">
        <f t="shared" si="389"/>
        <v>0</v>
      </c>
      <c r="CK46" s="33"/>
      <c r="CL46" s="33"/>
      <c r="CM46" s="33"/>
      <c r="CN46" s="33"/>
      <c r="CP46" s="33">
        <f t="shared" si="390"/>
        <v>0</v>
      </c>
      <c r="CQ46" s="33">
        <f t="shared" si="391"/>
        <v>0</v>
      </c>
      <c r="CR46" s="33">
        <f t="shared" si="392"/>
        <v>0</v>
      </c>
      <c r="CS46" s="33">
        <f t="shared" si="393"/>
        <v>0</v>
      </c>
      <c r="CU46" s="33"/>
      <c r="CV46" s="33"/>
      <c r="CW46" s="33"/>
      <c r="CX46" s="33"/>
      <c r="CZ46" s="33">
        <f t="shared" si="394"/>
        <v>0</v>
      </c>
      <c r="DA46" s="33">
        <f t="shared" si="395"/>
        <v>0</v>
      </c>
      <c r="DB46" s="33">
        <f t="shared" si="396"/>
        <v>0</v>
      </c>
      <c r="DC46" s="33">
        <f t="shared" si="397"/>
        <v>0</v>
      </c>
      <c r="DE46" s="33"/>
      <c r="DF46" s="33"/>
      <c r="DG46" s="33"/>
      <c r="DH46" s="33"/>
      <c r="DJ46" s="33">
        <f t="shared" si="398"/>
        <v>0</v>
      </c>
      <c r="DK46" s="33">
        <f t="shared" si="399"/>
        <v>0</v>
      </c>
      <c r="DL46" s="33">
        <f t="shared" si="400"/>
        <v>0</v>
      </c>
      <c r="DM46" s="33">
        <f t="shared" si="401"/>
        <v>0</v>
      </c>
    </row>
    <row r="47" spans="2:117" x14ac:dyDescent="0.25">
      <c r="B47" s="19" t="s">
        <v>245</v>
      </c>
      <c r="D47" s="33"/>
      <c r="E47" s="33"/>
      <c r="F47" s="33"/>
      <c r="G47" s="33"/>
      <c r="I47" s="33"/>
      <c r="J47" s="33"/>
      <c r="K47" s="33"/>
      <c r="L47" s="33"/>
      <c r="N47" s="33">
        <f t="shared" si="359"/>
        <v>0</v>
      </c>
      <c r="O47" s="33">
        <f t="shared" si="360"/>
        <v>0</v>
      </c>
      <c r="P47" s="33">
        <f t="shared" si="361"/>
        <v>0</v>
      </c>
      <c r="Q47" s="33">
        <f t="shared" si="361"/>
        <v>0</v>
      </c>
      <c r="S47" s="33"/>
      <c r="T47" s="33"/>
      <c r="U47" s="33"/>
      <c r="V47" s="33"/>
      <c r="X47" s="33">
        <f t="shared" si="362"/>
        <v>0</v>
      </c>
      <c r="Y47" s="33">
        <f t="shared" si="363"/>
        <v>0</v>
      </c>
      <c r="Z47" s="33">
        <f t="shared" si="364"/>
        <v>0</v>
      </c>
      <c r="AA47" s="33">
        <f t="shared" si="365"/>
        <v>0</v>
      </c>
      <c r="AC47" s="33"/>
      <c r="AD47" s="33"/>
      <c r="AE47" s="33"/>
      <c r="AF47" s="33"/>
      <c r="AH47" s="33">
        <f t="shared" si="366"/>
        <v>0</v>
      </c>
      <c r="AI47" s="33">
        <f t="shared" si="367"/>
        <v>0</v>
      </c>
      <c r="AJ47" s="33">
        <f t="shared" si="368"/>
        <v>0</v>
      </c>
      <c r="AK47" s="33">
        <f t="shared" si="369"/>
        <v>0</v>
      </c>
      <c r="AM47" s="33"/>
      <c r="AN47" s="33"/>
      <c r="AO47" s="33"/>
      <c r="AP47" s="33"/>
      <c r="AR47" s="33">
        <f t="shared" si="370"/>
        <v>0</v>
      </c>
      <c r="AS47" s="33">
        <f t="shared" si="371"/>
        <v>0</v>
      </c>
      <c r="AT47" s="33">
        <f t="shared" si="372"/>
        <v>0</v>
      </c>
      <c r="AU47" s="33">
        <f t="shared" si="373"/>
        <v>0</v>
      </c>
      <c r="AW47" s="33"/>
      <c r="AX47" s="33"/>
      <c r="AY47" s="33"/>
      <c r="AZ47" s="33"/>
      <c r="BB47" s="33">
        <f t="shared" si="374"/>
        <v>0</v>
      </c>
      <c r="BC47" s="33">
        <f t="shared" si="375"/>
        <v>0</v>
      </c>
      <c r="BD47" s="33">
        <f t="shared" si="376"/>
        <v>0</v>
      </c>
      <c r="BE47" s="33">
        <f t="shared" si="377"/>
        <v>0</v>
      </c>
      <c r="BG47" s="33"/>
      <c r="BH47" s="33"/>
      <c r="BI47" s="33"/>
      <c r="BJ47" s="33"/>
      <c r="BL47" s="33">
        <f t="shared" si="378"/>
        <v>0</v>
      </c>
      <c r="BM47" s="33">
        <f t="shared" si="379"/>
        <v>0</v>
      </c>
      <c r="BN47" s="33">
        <f t="shared" si="380"/>
        <v>0</v>
      </c>
      <c r="BO47" s="33">
        <f t="shared" si="381"/>
        <v>0</v>
      </c>
      <c r="BQ47" s="33"/>
      <c r="BR47" s="33"/>
      <c r="BS47" s="33"/>
      <c r="BT47" s="33"/>
      <c r="BV47" s="33">
        <f t="shared" si="382"/>
        <v>0</v>
      </c>
      <c r="BW47" s="33">
        <f t="shared" si="383"/>
        <v>0</v>
      </c>
      <c r="BX47" s="33">
        <f t="shared" si="384"/>
        <v>0</v>
      </c>
      <c r="BY47" s="33">
        <f t="shared" si="385"/>
        <v>0</v>
      </c>
      <c r="CA47" s="33"/>
      <c r="CB47" s="33"/>
      <c r="CC47" s="33"/>
      <c r="CD47" s="33"/>
      <c r="CF47" s="33">
        <f t="shared" si="386"/>
        <v>0</v>
      </c>
      <c r="CG47" s="33">
        <f t="shared" si="387"/>
        <v>0</v>
      </c>
      <c r="CH47" s="33">
        <f t="shared" si="388"/>
        <v>0</v>
      </c>
      <c r="CI47" s="33">
        <f t="shared" si="389"/>
        <v>0</v>
      </c>
      <c r="CK47" s="33"/>
      <c r="CL47" s="33"/>
      <c r="CM47" s="33"/>
      <c r="CN47" s="33"/>
      <c r="CP47" s="33">
        <f t="shared" si="390"/>
        <v>0</v>
      </c>
      <c r="CQ47" s="33">
        <f t="shared" si="391"/>
        <v>0</v>
      </c>
      <c r="CR47" s="33">
        <f t="shared" si="392"/>
        <v>0</v>
      </c>
      <c r="CS47" s="33">
        <f t="shared" si="393"/>
        <v>0</v>
      </c>
      <c r="CU47" s="33"/>
      <c r="CV47" s="33"/>
      <c r="CW47" s="33"/>
      <c r="CX47" s="33"/>
      <c r="CZ47" s="33">
        <f t="shared" si="394"/>
        <v>0</v>
      </c>
      <c r="DA47" s="33">
        <f t="shared" si="395"/>
        <v>0</v>
      </c>
      <c r="DB47" s="33">
        <f t="shared" si="396"/>
        <v>0</v>
      </c>
      <c r="DC47" s="33">
        <f t="shared" si="397"/>
        <v>0</v>
      </c>
      <c r="DE47" s="33"/>
      <c r="DF47" s="33"/>
      <c r="DG47" s="33"/>
      <c r="DH47" s="33"/>
      <c r="DJ47" s="33">
        <f t="shared" si="398"/>
        <v>0</v>
      </c>
      <c r="DK47" s="33">
        <f t="shared" si="399"/>
        <v>0</v>
      </c>
      <c r="DL47" s="33">
        <f t="shared" si="400"/>
        <v>0</v>
      </c>
      <c r="DM47" s="33">
        <f t="shared" si="401"/>
        <v>0</v>
      </c>
    </row>
    <row r="48" spans="2:117" s="15" customFormat="1" ht="12" thickBot="1" x14ac:dyDescent="0.3">
      <c r="B48" s="20" t="s">
        <v>246</v>
      </c>
      <c r="D48" s="34">
        <f>SUM(D44:D47)</f>
        <v>0</v>
      </c>
      <c r="E48" s="34">
        <f t="shared" ref="E48:F48" si="402">SUM(E44:E47)</f>
        <v>0</v>
      </c>
      <c r="F48" s="34">
        <f t="shared" si="402"/>
        <v>0</v>
      </c>
      <c r="G48" s="34">
        <f>SUM(G44:G47)</f>
        <v>0</v>
      </c>
      <c r="I48" s="34">
        <f>SUM(I44:I47)</f>
        <v>0</v>
      </c>
      <c r="J48" s="34">
        <f t="shared" ref="J48:K48" si="403">SUM(J44:J47)</f>
        <v>0</v>
      </c>
      <c r="K48" s="34">
        <f t="shared" si="403"/>
        <v>0</v>
      </c>
      <c r="L48" s="34">
        <f>SUM(L44:L47)</f>
        <v>0</v>
      </c>
      <c r="N48" s="34">
        <f>SUM(N44:N47)</f>
        <v>0</v>
      </c>
      <c r="O48" s="34">
        <f t="shared" ref="O48:P48" si="404">SUM(O44:O47)</f>
        <v>0</v>
      </c>
      <c r="P48" s="34">
        <f t="shared" si="404"/>
        <v>0</v>
      </c>
      <c r="Q48" s="34">
        <f t="shared" ref="Q48" si="405">SUM(Q44:Q47)</f>
        <v>0</v>
      </c>
      <c r="S48" s="34">
        <f>SUM(S44:S47)</f>
        <v>0</v>
      </c>
      <c r="T48" s="34">
        <f t="shared" ref="T48:U48" si="406">SUM(T44:T47)</f>
        <v>0</v>
      </c>
      <c r="U48" s="34">
        <f t="shared" si="406"/>
        <v>0</v>
      </c>
      <c r="V48" s="34">
        <f>SUM(V44:V47)</f>
        <v>0</v>
      </c>
      <c r="X48" s="34">
        <f>SUM(X44:X47)</f>
        <v>0</v>
      </c>
      <c r="Y48" s="34">
        <f t="shared" ref="Y48:AA48" si="407">SUM(Y44:Y47)</f>
        <v>0</v>
      </c>
      <c r="Z48" s="34">
        <f t="shared" si="407"/>
        <v>0</v>
      </c>
      <c r="AA48" s="34">
        <f t="shared" si="407"/>
        <v>0</v>
      </c>
      <c r="AC48" s="34">
        <f>SUM(AC44:AC47)</f>
        <v>0</v>
      </c>
      <c r="AD48" s="34">
        <f t="shared" ref="AD48:AE48" si="408">SUM(AD44:AD47)</f>
        <v>0</v>
      </c>
      <c r="AE48" s="34">
        <f t="shared" si="408"/>
        <v>0</v>
      </c>
      <c r="AF48" s="34">
        <f>SUM(AF44:AF47)</f>
        <v>0</v>
      </c>
      <c r="AH48" s="34">
        <f>SUM(AH44:AH47)</f>
        <v>0</v>
      </c>
      <c r="AI48" s="34">
        <f t="shared" ref="AI48:AK48" si="409">SUM(AI44:AI47)</f>
        <v>0</v>
      </c>
      <c r="AJ48" s="34">
        <f t="shared" si="409"/>
        <v>0</v>
      </c>
      <c r="AK48" s="34">
        <f t="shared" si="409"/>
        <v>0</v>
      </c>
      <c r="AM48" s="34">
        <f>SUM(AM44:AM47)</f>
        <v>0</v>
      </c>
      <c r="AN48" s="34">
        <f t="shared" ref="AN48:AO48" si="410">SUM(AN44:AN47)</f>
        <v>0</v>
      </c>
      <c r="AO48" s="34">
        <f t="shared" si="410"/>
        <v>0</v>
      </c>
      <c r="AP48" s="34">
        <f>SUM(AP44:AP47)</f>
        <v>0</v>
      </c>
      <c r="AR48" s="34">
        <f>SUM(AR44:AR47)</f>
        <v>0</v>
      </c>
      <c r="AS48" s="34">
        <f t="shared" ref="AS48:AU48" si="411">SUM(AS44:AS47)</f>
        <v>0</v>
      </c>
      <c r="AT48" s="34">
        <f t="shared" si="411"/>
        <v>0</v>
      </c>
      <c r="AU48" s="34">
        <f t="shared" si="411"/>
        <v>0</v>
      </c>
      <c r="AW48" s="34">
        <f>SUM(AW44:AW47)</f>
        <v>0</v>
      </c>
      <c r="AX48" s="34">
        <f t="shared" ref="AX48:AY48" si="412">SUM(AX44:AX47)</f>
        <v>0</v>
      </c>
      <c r="AY48" s="34">
        <f t="shared" si="412"/>
        <v>0</v>
      </c>
      <c r="AZ48" s="34">
        <f>SUM(AZ44:AZ47)</f>
        <v>0</v>
      </c>
      <c r="BB48" s="34">
        <f>SUM(BB44:BB47)</f>
        <v>0</v>
      </c>
      <c r="BC48" s="34">
        <f t="shared" ref="BC48:BE48" si="413">SUM(BC44:BC47)</f>
        <v>0</v>
      </c>
      <c r="BD48" s="34">
        <f t="shared" si="413"/>
        <v>0</v>
      </c>
      <c r="BE48" s="34">
        <f t="shared" si="413"/>
        <v>0</v>
      </c>
      <c r="BG48" s="34">
        <f>SUM(BG44:BG47)</f>
        <v>0</v>
      </c>
      <c r="BH48" s="34">
        <f t="shared" ref="BH48:BI48" si="414">SUM(BH44:BH47)</f>
        <v>0</v>
      </c>
      <c r="BI48" s="34">
        <f t="shared" si="414"/>
        <v>0</v>
      </c>
      <c r="BJ48" s="34">
        <f>SUM(BJ44:BJ47)</f>
        <v>0</v>
      </c>
      <c r="BL48" s="34">
        <f>SUM(BL44:BL47)</f>
        <v>0</v>
      </c>
      <c r="BM48" s="34">
        <f t="shared" ref="BM48:BO48" si="415">SUM(BM44:BM47)</f>
        <v>0</v>
      </c>
      <c r="BN48" s="34">
        <f t="shared" si="415"/>
        <v>0</v>
      </c>
      <c r="BO48" s="34">
        <f t="shared" si="415"/>
        <v>0</v>
      </c>
      <c r="BQ48" s="34">
        <f>SUM(BQ44:BQ47)</f>
        <v>0</v>
      </c>
      <c r="BR48" s="34">
        <f t="shared" ref="BR48:BS48" si="416">SUM(BR44:BR47)</f>
        <v>0</v>
      </c>
      <c r="BS48" s="34">
        <f t="shared" si="416"/>
        <v>0</v>
      </c>
      <c r="BT48" s="34">
        <f>SUM(BT44:BT47)</f>
        <v>0</v>
      </c>
      <c r="BV48" s="34">
        <f>SUM(BV44:BV47)</f>
        <v>0</v>
      </c>
      <c r="BW48" s="34">
        <f t="shared" ref="BW48:BY48" si="417">SUM(BW44:BW47)</f>
        <v>0</v>
      </c>
      <c r="BX48" s="34">
        <f t="shared" si="417"/>
        <v>0</v>
      </c>
      <c r="BY48" s="34">
        <f t="shared" si="417"/>
        <v>0</v>
      </c>
      <c r="CA48" s="34">
        <f>SUM(CA44:CA47)</f>
        <v>0</v>
      </c>
      <c r="CB48" s="34">
        <f t="shared" ref="CB48:CC48" si="418">SUM(CB44:CB47)</f>
        <v>0</v>
      </c>
      <c r="CC48" s="34">
        <f t="shared" si="418"/>
        <v>0</v>
      </c>
      <c r="CD48" s="34">
        <f>SUM(CD44:CD47)</f>
        <v>0</v>
      </c>
      <c r="CF48" s="34">
        <f>SUM(CF44:CF47)</f>
        <v>0</v>
      </c>
      <c r="CG48" s="34">
        <f t="shared" ref="CG48:CI48" si="419">SUM(CG44:CG47)</f>
        <v>0</v>
      </c>
      <c r="CH48" s="34">
        <f t="shared" si="419"/>
        <v>0</v>
      </c>
      <c r="CI48" s="34">
        <f t="shared" si="419"/>
        <v>0</v>
      </c>
      <c r="CK48" s="34">
        <f>SUM(CK44:CK47)</f>
        <v>0</v>
      </c>
      <c r="CL48" s="34">
        <f t="shared" ref="CL48:CM48" si="420">SUM(CL44:CL47)</f>
        <v>0</v>
      </c>
      <c r="CM48" s="34">
        <f t="shared" si="420"/>
        <v>0</v>
      </c>
      <c r="CN48" s="34">
        <f>SUM(CN44:CN47)</f>
        <v>0</v>
      </c>
      <c r="CP48" s="34">
        <f>SUM(CP44:CP47)</f>
        <v>0</v>
      </c>
      <c r="CQ48" s="34">
        <f t="shared" ref="CQ48:CS48" si="421">SUM(CQ44:CQ47)</f>
        <v>0</v>
      </c>
      <c r="CR48" s="34">
        <f t="shared" si="421"/>
        <v>0</v>
      </c>
      <c r="CS48" s="34">
        <f t="shared" si="421"/>
        <v>0</v>
      </c>
      <c r="CU48" s="34">
        <f>SUM(CU44:CU47)</f>
        <v>0</v>
      </c>
      <c r="CV48" s="34">
        <f t="shared" ref="CV48:CW48" si="422">SUM(CV44:CV47)</f>
        <v>0</v>
      </c>
      <c r="CW48" s="34">
        <f t="shared" si="422"/>
        <v>0</v>
      </c>
      <c r="CX48" s="34">
        <f>SUM(CX44:CX47)</f>
        <v>0</v>
      </c>
      <c r="CZ48" s="34">
        <f>SUM(CZ44:CZ47)</f>
        <v>0</v>
      </c>
      <c r="DA48" s="34">
        <f t="shared" ref="DA48:DC48" si="423">SUM(DA44:DA47)</f>
        <v>0</v>
      </c>
      <c r="DB48" s="34">
        <f t="shared" si="423"/>
        <v>0</v>
      </c>
      <c r="DC48" s="34">
        <f t="shared" si="423"/>
        <v>0</v>
      </c>
      <c r="DE48" s="34">
        <f>SUM(DE44:DE47)</f>
        <v>0</v>
      </c>
      <c r="DF48" s="34">
        <f t="shared" ref="DF48:DG48" si="424">SUM(DF44:DF47)</f>
        <v>0</v>
      </c>
      <c r="DG48" s="34">
        <f t="shared" si="424"/>
        <v>0</v>
      </c>
      <c r="DH48" s="34">
        <f>SUM(DH44:DH47)</f>
        <v>0</v>
      </c>
      <c r="DJ48" s="34">
        <f>SUM(DJ44:DJ47)</f>
        <v>0</v>
      </c>
      <c r="DK48" s="34">
        <f t="shared" ref="DK48:DM48" si="425">SUM(DK44:DK47)</f>
        <v>0</v>
      </c>
      <c r="DL48" s="34">
        <f t="shared" si="425"/>
        <v>0</v>
      </c>
      <c r="DM48" s="34">
        <f t="shared" si="425"/>
        <v>0</v>
      </c>
    </row>
    <row r="49" spans="2:117" ht="12" thickTop="1" x14ac:dyDescent="0.25">
      <c r="B49" s="19" t="s">
        <v>247</v>
      </c>
      <c r="D49" s="33"/>
      <c r="E49" s="33"/>
      <c r="F49" s="33"/>
      <c r="G49" s="33"/>
      <c r="I49" s="33"/>
      <c r="J49" s="33"/>
      <c r="K49" s="33"/>
      <c r="L49" s="33"/>
      <c r="N49" s="33">
        <f t="shared" ref="N49:N50" si="426">D49+I49</f>
        <v>0</v>
      </c>
      <c r="O49" s="33">
        <f t="shared" ref="O49:O50" si="427">E49+J49</f>
        <v>0</v>
      </c>
      <c r="P49" s="33">
        <f t="shared" ref="P49:Q50" si="428">F49+K49</f>
        <v>0</v>
      </c>
      <c r="Q49" s="33">
        <f t="shared" si="428"/>
        <v>0</v>
      </c>
      <c r="S49" s="33"/>
      <c r="T49" s="33"/>
      <c r="U49" s="33"/>
      <c r="V49" s="33"/>
      <c r="X49" s="33">
        <f t="shared" ref="X49:X50" si="429">N49+S49</f>
        <v>0</v>
      </c>
      <c r="Y49" s="33">
        <f t="shared" ref="Y49:Y50" si="430">O49+T49</f>
        <v>0</v>
      </c>
      <c r="Z49" s="33">
        <f t="shared" ref="Z49:Z50" si="431">P49+U49</f>
        <v>0</v>
      </c>
      <c r="AA49" s="33">
        <f t="shared" ref="AA49:AA50" si="432">Q49+V49</f>
        <v>0</v>
      </c>
      <c r="AC49" s="33"/>
      <c r="AD49" s="33"/>
      <c r="AE49" s="33"/>
      <c r="AF49" s="33"/>
      <c r="AH49" s="33">
        <f t="shared" ref="AH49:AH50" si="433">X49+AC49</f>
        <v>0</v>
      </c>
      <c r="AI49" s="33">
        <f t="shared" ref="AI49:AI50" si="434">Y49+AD49</f>
        <v>0</v>
      </c>
      <c r="AJ49" s="33">
        <f t="shared" ref="AJ49:AJ50" si="435">Z49+AE49</f>
        <v>0</v>
      </c>
      <c r="AK49" s="33">
        <f t="shared" ref="AK49:AK50" si="436">AA49+AF49</f>
        <v>0</v>
      </c>
      <c r="AM49" s="33"/>
      <c r="AN49" s="33"/>
      <c r="AO49" s="33"/>
      <c r="AP49" s="33"/>
      <c r="AR49" s="33">
        <f t="shared" ref="AR49:AR50" si="437">AH49+AM49</f>
        <v>0</v>
      </c>
      <c r="AS49" s="33">
        <f t="shared" ref="AS49:AS50" si="438">AI49+AN49</f>
        <v>0</v>
      </c>
      <c r="AT49" s="33">
        <f t="shared" ref="AT49:AT50" si="439">AJ49+AO49</f>
        <v>0</v>
      </c>
      <c r="AU49" s="33">
        <f t="shared" ref="AU49:AU50" si="440">AK49+AP49</f>
        <v>0</v>
      </c>
      <c r="AW49" s="33"/>
      <c r="AX49" s="33"/>
      <c r="AY49" s="33"/>
      <c r="AZ49" s="33"/>
      <c r="BB49" s="33">
        <f t="shared" ref="BB49:BB50" si="441">AR49+AW49</f>
        <v>0</v>
      </c>
      <c r="BC49" s="33">
        <f t="shared" ref="BC49:BC50" si="442">AS49+AX49</f>
        <v>0</v>
      </c>
      <c r="BD49" s="33">
        <f t="shared" ref="BD49:BD50" si="443">AT49+AY49</f>
        <v>0</v>
      </c>
      <c r="BE49" s="33">
        <f t="shared" ref="BE49:BE50" si="444">AU49+AZ49</f>
        <v>0</v>
      </c>
      <c r="BG49" s="33"/>
      <c r="BH49" s="33"/>
      <c r="BI49" s="33"/>
      <c r="BJ49" s="33"/>
      <c r="BL49" s="33">
        <f t="shared" ref="BL49:BL50" si="445">BB49+BG49</f>
        <v>0</v>
      </c>
      <c r="BM49" s="33">
        <f t="shared" ref="BM49:BM50" si="446">BC49+BH49</f>
        <v>0</v>
      </c>
      <c r="BN49" s="33">
        <f t="shared" ref="BN49:BN50" si="447">BD49+BI49</f>
        <v>0</v>
      </c>
      <c r="BO49" s="33">
        <f t="shared" ref="BO49:BO50" si="448">BE49+BJ49</f>
        <v>0</v>
      </c>
      <c r="BQ49" s="33"/>
      <c r="BR49" s="33"/>
      <c r="BS49" s="33"/>
      <c r="BT49" s="33"/>
      <c r="BV49" s="33">
        <f t="shared" ref="BV49:BV50" si="449">BL49+BQ49</f>
        <v>0</v>
      </c>
      <c r="BW49" s="33">
        <f t="shared" ref="BW49:BW50" si="450">BM49+BR49</f>
        <v>0</v>
      </c>
      <c r="BX49" s="33">
        <f t="shared" ref="BX49:BX50" si="451">BN49+BS49</f>
        <v>0</v>
      </c>
      <c r="BY49" s="33">
        <f t="shared" ref="BY49:BY50" si="452">BO49+BT49</f>
        <v>0</v>
      </c>
      <c r="CA49" s="33"/>
      <c r="CB49" s="33"/>
      <c r="CC49" s="33"/>
      <c r="CD49" s="33"/>
      <c r="CF49" s="33">
        <f t="shared" ref="CF49:CF50" si="453">BV49+CA49</f>
        <v>0</v>
      </c>
      <c r="CG49" s="33">
        <f t="shared" ref="CG49:CG50" si="454">BW49+CB49</f>
        <v>0</v>
      </c>
      <c r="CH49" s="33">
        <f t="shared" ref="CH49:CH50" si="455">BX49+CC49</f>
        <v>0</v>
      </c>
      <c r="CI49" s="33">
        <f t="shared" ref="CI49:CI50" si="456">BY49+CD49</f>
        <v>0</v>
      </c>
      <c r="CK49" s="33"/>
      <c r="CL49" s="33"/>
      <c r="CM49" s="33"/>
      <c r="CN49" s="33"/>
      <c r="CP49" s="33">
        <f t="shared" ref="CP49:CP50" si="457">CF49+CK49</f>
        <v>0</v>
      </c>
      <c r="CQ49" s="33">
        <f t="shared" ref="CQ49:CQ50" si="458">CG49+CL49</f>
        <v>0</v>
      </c>
      <c r="CR49" s="33">
        <f t="shared" ref="CR49:CR50" si="459">CH49+CM49</f>
        <v>0</v>
      </c>
      <c r="CS49" s="33">
        <f t="shared" ref="CS49:CS50" si="460">CI49+CN49</f>
        <v>0</v>
      </c>
      <c r="CU49" s="33"/>
      <c r="CV49" s="33"/>
      <c r="CW49" s="33"/>
      <c r="CX49" s="33"/>
      <c r="CZ49" s="33">
        <f t="shared" ref="CZ49:CZ50" si="461">CP49+CU49</f>
        <v>0</v>
      </c>
      <c r="DA49" s="33">
        <f t="shared" ref="DA49:DA50" si="462">CQ49+CV49</f>
        <v>0</v>
      </c>
      <c r="DB49" s="33">
        <f t="shared" ref="DB49:DB50" si="463">CR49+CW49</f>
        <v>0</v>
      </c>
      <c r="DC49" s="33">
        <f t="shared" ref="DC49:DC50" si="464">CS49+CX49</f>
        <v>0</v>
      </c>
      <c r="DE49" s="33"/>
      <c r="DF49" s="33"/>
      <c r="DG49" s="33"/>
      <c r="DH49" s="33"/>
      <c r="DJ49" s="33">
        <f t="shared" ref="DJ49:DJ50" si="465">CZ49+DE49</f>
        <v>0</v>
      </c>
      <c r="DK49" s="33">
        <f t="shared" ref="DK49:DK50" si="466">DA49+DF49</f>
        <v>0</v>
      </c>
      <c r="DL49" s="33">
        <f t="shared" ref="DL49:DL50" si="467">DB49+DG49</f>
        <v>0</v>
      </c>
      <c r="DM49" s="33">
        <f t="shared" ref="DM49:DM50" si="468">DC49+DH49</f>
        <v>0</v>
      </c>
    </row>
    <row r="50" spans="2:117" x14ac:dyDescent="0.25">
      <c r="B50" s="19" t="s">
        <v>248</v>
      </c>
      <c r="D50" s="33"/>
      <c r="E50" s="33"/>
      <c r="F50" s="33"/>
      <c r="G50" s="33"/>
      <c r="I50" s="33"/>
      <c r="J50" s="33"/>
      <c r="K50" s="33"/>
      <c r="L50" s="33"/>
      <c r="N50" s="33">
        <f t="shared" si="426"/>
        <v>0</v>
      </c>
      <c r="O50" s="33">
        <f t="shared" si="427"/>
        <v>0</v>
      </c>
      <c r="P50" s="33">
        <f t="shared" si="428"/>
        <v>0</v>
      </c>
      <c r="Q50" s="33">
        <f t="shared" si="428"/>
        <v>0</v>
      </c>
      <c r="S50" s="33"/>
      <c r="T50" s="33"/>
      <c r="U50" s="33"/>
      <c r="V50" s="33"/>
      <c r="X50" s="33">
        <f t="shared" si="429"/>
        <v>0</v>
      </c>
      <c r="Y50" s="33">
        <f t="shared" si="430"/>
        <v>0</v>
      </c>
      <c r="Z50" s="33">
        <f t="shared" si="431"/>
        <v>0</v>
      </c>
      <c r="AA50" s="33">
        <f t="shared" si="432"/>
        <v>0</v>
      </c>
      <c r="AC50" s="33"/>
      <c r="AD50" s="33"/>
      <c r="AE50" s="33"/>
      <c r="AF50" s="33"/>
      <c r="AH50" s="33">
        <f t="shared" si="433"/>
        <v>0</v>
      </c>
      <c r="AI50" s="33">
        <f t="shared" si="434"/>
        <v>0</v>
      </c>
      <c r="AJ50" s="33">
        <f t="shared" si="435"/>
        <v>0</v>
      </c>
      <c r="AK50" s="33">
        <f t="shared" si="436"/>
        <v>0</v>
      </c>
      <c r="AM50" s="33"/>
      <c r="AN50" s="33"/>
      <c r="AO50" s="33"/>
      <c r="AP50" s="33"/>
      <c r="AR50" s="33">
        <f t="shared" si="437"/>
        <v>0</v>
      </c>
      <c r="AS50" s="33">
        <f t="shared" si="438"/>
        <v>0</v>
      </c>
      <c r="AT50" s="33">
        <f t="shared" si="439"/>
        <v>0</v>
      </c>
      <c r="AU50" s="33">
        <f t="shared" si="440"/>
        <v>0</v>
      </c>
      <c r="AW50" s="33"/>
      <c r="AX50" s="33"/>
      <c r="AY50" s="33"/>
      <c r="AZ50" s="33"/>
      <c r="BB50" s="33">
        <f t="shared" si="441"/>
        <v>0</v>
      </c>
      <c r="BC50" s="33">
        <f t="shared" si="442"/>
        <v>0</v>
      </c>
      <c r="BD50" s="33">
        <f t="shared" si="443"/>
        <v>0</v>
      </c>
      <c r="BE50" s="33">
        <f t="shared" si="444"/>
        <v>0</v>
      </c>
      <c r="BG50" s="33"/>
      <c r="BH50" s="33"/>
      <c r="BI50" s="33"/>
      <c r="BJ50" s="33"/>
      <c r="BL50" s="33">
        <f t="shared" si="445"/>
        <v>0</v>
      </c>
      <c r="BM50" s="33">
        <f t="shared" si="446"/>
        <v>0</v>
      </c>
      <c r="BN50" s="33">
        <f t="shared" si="447"/>
        <v>0</v>
      </c>
      <c r="BO50" s="33">
        <f t="shared" si="448"/>
        <v>0</v>
      </c>
      <c r="BQ50" s="33"/>
      <c r="BR50" s="33"/>
      <c r="BS50" s="33"/>
      <c r="BT50" s="33"/>
      <c r="BV50" s="33">
        <f t="shared" si="449"/>
        <v>0</v>
      </c>
      <c r="BW50" s="33">
        <f t="shared" si="450"/>
        <v>0</v>
      </c>
      <c r="BX50" s="33">
        <f t="shared" si="451"/>
        <v>0</v>
      </c>
      <c r="BY50" s="33">
        <f t="shared" si="452"/>
        <v>0</v>
      </c>
      <c r="CA50" s="33"/>
      <c r="CB50" s="33"/>
      <c r="CC50" s="33"/>
      <c r="CD50" s="33"/>
      <c r="CF50" s="33">
        <f t="shared" si="453"/>
        <v>0</v>
      </c>
      <c r="CG50" s="33">
        <f t="shared" si="454"/>
        <v>0</v>
      </c>
      <c r="CH50" s="33">
        <f t="shared" si="455"/>
        <v>0</v>
      </c>
      <c r="CI50" s="33">
        <f t="shared" si="456"/>
        <v>0</v>
      </c>
      <c r="CK50" s="33"/>
      <c r="CL50" s="33"/>
      <c r="CM50" s="33"/>
      <c r="CN50" s="33"/>
      <c r="CP50" s="33">
        <f t="shared" si="457"/>
        <v>0</v>
      </c>
      <c r="CQ50" s="33">
        <f t="shared" si="458"/>
        <v>0</v>
      </c>
      <c r="CR50" s="33">
        <f t="shared" si="459"/>
        <v>0</v>
      </c>
      <c r="CS50" s="33">
        <f t="shared" si="460"/>
        <v>0</v>
      </c>
      <c r="CU50" s="33"/>
      <c r="CV50" s="33"/>
      <c r="CW50" s="33"/>
      <c r="CX50" s="33"/>
      <c r="CZ50" s="33">
        <f t="shared" si="461"/>
        <v>0</v>
      </c>
      <c r="DA50" s="33">
        <f t="shared" si="462"/>
        <v>0</v>
      </c>
      <c r="DB50" s="33">
        <f t="shared" si="463"/>
        <v>0</v>
      </c>
      <c r="DC50" s="33">
        <f t="shared" si="464"/>
        <v>0</v>
      </c>
      <c r="DE50" s="33"/>
      <c r="DF50" s="33"/>
      <c r="DG50" s="33"/>
      <c r="DH50" s="33"/>
      <c r="DJ50" s="33">
        <f t="shared" si="465"/>
        <v>0</v>
      </c>
      <c r="DK50" s="33">
        <f t="shared" si="466"/>
        <v>0</v>
      </c>
      <c r="DL50" s="33">
        <f t="shared" si="467"/>
        <v>0</v>
      </c>
      <c r="DM50" s="33">
        <f t="shared" si="468"/>
        <v>0</v>
      </c>
    </row>
    <row r="51" spans="2:117" s="15" customFormat="1" ht="12" thickBot="1" x14ac:dyDescent="0.3">
      <c r="B51" s="20" t="s">
        <v>249</v>
      </c>
      <c r="D51" s="34">
        <f>SUM(D49:D50)</f>
        <v>0</v>
      </c>
      <c r="E51" s="34">
        <f t="shared" ref="E51:F51" si="469">SUM(E49:E50)</f>
        <v>0</v>
      </c>
      <c r="F51" s="34">
        <f t="shared" si="469"/>
        <v>0</v>
      </c>
      <c r="G51" s="34">
        <f>SUM(G49:G50)</f>
        <v>0</v>
      </c>
      <c r="I51" s="34">
        <f>SUM(I49:I50)</f>
        <v>0</v>
      </c>
      <c r="J51" s="34">
        <f t="shared" ref="J51:K51" si="470">SUM(J49:J50)</f>
        <v>0</v>
      </c>
      <c r="K51" s="34">
        <f t="shared" si="470"/>
        <v>0</v>
      </c>
      <c r="L51" s="34">
        <f>SUM(L49:L50)</f>
        <v>0</v>
      </c>
      <c r="N51" s="34">
        <f>SUM(N49:N50)</f>
        <v>0</v>
      </c>
      <c r="O51" s="34">
        <f t="shared" ref="O51:P51" si="471">SUM(O49:O50)</f>
        <v>0</v>
      </c>
      <c r="P51" s="34">
        <f t="shared" si="471"/>
        <v>0</v>
      </c>
      <c r="Q51" s="34">
        <f t="shared" ref="Q51" si="472">SUM(Q49:Q50)</f>
        <v>0</v>
      </c>
      <c r="S51" s="34">
        <f>SUM(S49:S50)</f>
        <v>0</v>
      </c>
      <c r="T51" s="34">
        <f t="shared" ref="T51:U51" si="473">SUM(T49:T50)</f>
        <v>0</v>
      </c>
      <c r="U51" s="34">
        <f t="shared" si="473"/>
        <v>0</v>
      </c>
      <c r="V51" s="34">
        <f>SUM(V49:V50)</f>
        <v>0</v>
      </c>
      <c r="X51" s="34">
        <f>SUM(X49:X50)</f>
        <v>0</v>
      </c>
      <c r="Y51" s="34">
        <f t="shared" ref="Y51:AA51" si="474">SUM(Y49:Y50)</f>
        <v>0</v>
      </c>
      <c r="Z51" s="34">
        <f t="shared" si="474"/>
        <v>0</v>
      </c>
      <c r="AA51" s="34">
        <f t="shared" si="474"/>
        <v>0</v>
      </c>
      <c r="AC51" s="34">
        <f>SUM(AC49:AC50)</f>
        <v>0</v>
      </c>
      <c r="AD51" s="34">
        <f t="shared" ref="AD51:AE51" si="475">SUM(AD49:AD50)</f>
        <v>0</v>
      </c>
      <c r="AE51" s="34">
        <f t="shared" si="475"/>
        <v>0</v>
      </c>
      <c r="AF51" s="34">
        <f>SUM(AF49:AF50)</f>
        <v>0</v>
      </c>
      <c r="AH51" s="34">
        <f>SUM(AH49:AH50)</f>
        <v>0</v>
      </c>
      <c r="AI51" s="34">
        <f t="shared" ref="AI51:AK51" si="476">SUM(AI49:AI50)</f>
        <v>0</v>
      </c>
      <c r="AJ51" s="34">
        <f t="shared" si="476"/>
        <v>0</v>
      </c>
      <c r="AK51" s="34">
        <f t="shared" si="476"/>
        <v>0</v>
      </c>
      <c r="AM51" s="34">
        <f>SUM(AM49:AM50)</f>
        <v>0</v>
      </c>
      <c r="AN51" s="34">
        <f t="shared" ref="AN51:AO51" si="477">SUM(AN49:AN50)</f>
        <v>0</v>
      </c>
      <c r="AO51" s="34">
        <f t="shared" si="477"/>
        <v>0</v>
      </c>
      <c r="AP51" s="34">
        <f>SUM(AP49:AP50)</f>
        <v>0</v>
      </c>
      <c r="AR51" s="34">
        <f>SUM(AR49:AR50)</f>
        <v>0</v>
      </c>
      <c r="AS51" s="34">
        <f t="shared" ref="AS51:AU51" si="478">SUM(AS49:AS50)</f>
        <v>0</v>
      </c>
      <c r="AT51" s="34">
        <f t="shared" si="478"/>
        <v>0</v>
      </c>
      <c r="AU51" s="34">
        <f t="shared" si="478"/>
        <v>0</v>
      </c>
      <c r="AW51" s="34">
        <f>SUM(AW49:AW50)</f>
        <v>0</v>
      </c>
      <c r="AX51" s="34">
        <f t="shared" ref="AX51:AY51" si="479">SUM(AX49:AX50)</f>
        <v>0</v>
      </c>
      <c r="AY51" s="34">
        <f t="shared" si="479"/>
        <v>0</v>
      </c>
      <c r="AZ51" s="34">
        <f>SUM(AZ49:AZ50)</f>
        <v>0</v>
      </c>
      <c r="BB51" s="34">
        <f>SUM(BB49:BB50)</f>
        <v>0</v>
      </c>
      <c r="BC51" s="34">
        <f t="shared" ref="BC51:BE51" si="480">SUM(BC49:BC50)</f>
        <v>0</v>
      </c>
      <c r="BD51" s="34">
        <f t="shared" si="480"/>
        <v>0</v>
      </c>
      <c r="BE51" s="34">
        <f t="shared" si="480"/>
        <v>0</v>
      </c>
      <c r="BG51" s="34">
        <f>SUM(BG49:BG50)</f>
        <v>0</v>
      </c>
      <c r="BH51" s="34">
        <f t="shared" ref="BH51:BI51" si="481">SUM(BH49:BH50)</f>
        <v>0</v>
      </c>
      <c r="BI51" s="34">
        <f t="shared" si="481"/>
        <v>0</v>
      </c>
      <c r="BJ51" s="34">
        <f>SUM(BJ49:BJ50)</f>
        <v>0</v>
      </c>
      <c r="BL51" s="34">
        <f>SUM(BL49:BL50)</f>
        <v>0</v>
      </c>
      <c r="BM51" s="34">
        <f t="shared" ref="BM51:BO51" si="482">SUM(BM49:BM50)</f>
        <v>0</v>
      </c>
      <c r="BN51" s="34">
        <f t="shared" si="482"/>
        <v>0</v>
      </c>
      <c r="BO51" s="34">
        <f t="shared" si="482"/>
        <v>0</v>
      </c>
      <c r="BQ51" s="34">
        <f>SUM(BQ49:BQ50)</f>
        <v>0</v>
      </c>
      <c r="BR51" s="34">
        <f t="shared" ref="BR51:BS51" si="483">SUM(BR49:BR50)</f>
        <v>0</v>
      </c>
      <c r="BS51" s="34">
        <f t="shared" si="483"/>
        <v>0</v>
      </c>
      <c r="BT51" s="34">
        <f>SUM(BT49:BT50)</f>
        <v>0</v>
      </c>
      <c r="BV51" s="34">
        <f>SUM(BV49:BV50)</f>
        <v>0</v>
      </c>
      <c r="BW51" s="34">
        <f t="shared" ref="BW51:BY51" si="484">SUM(BW49:BW50)</f>
        <v>0</v>
      </c>
      <c r="BX51" s="34">
        <f t="shared" si="484"/>
        <v>0</v>
      </c>
      <c r="BY51" s="34">
        <f t="shared" si="484"/>
        <v>0</v>
      </c>
      <c r="CA51" s="34">
        <f>SUM(CA49:CA50)</f>
        <v>0</v>
      </c>
      <c r="CB51" s="34">
        <f t="shared" ref="CB51:CC51" si="485">SUM(CB49:CB50)</f>
        <v>0</v>
      </c>
      <c r="CC51" s="34">
        <f t="shared" si="485"/>
        <v>0</v>
      </c>
      <c r="CD51" s="34">
        <f>SUM(CD49:CD50)</f>
        <v>0</v>
      </c>
      <c r="CF51" s="34">
        <f>SUM(CF49:CF50)</f>
        <v>0</v>
      </c>
      <c r="CG51" s="34">
        <f t="shared" ref="CG51:CI51" si="486">SUM(CG49:CG50)</f>
        <v>0</v>
      </c>
      <c r="CH51" s="34">
        <f t="shared" si="486"/>
        <v>0</v>
      </c>
      <c r="CI51" s="34">
        <f t="shared" si="486"/>
        <v>0</v>
      </c>
      <c r="CK51" s="34">
        <f>SUM(CK49:CK50)</f>
        <v>0</v>
      </c>
      <c r="CL51" s="34">
        <f t="shared" ref="CL51:CM51" si="487">SUM(CL49:CL50)</f>
        <v>0</v>
      </c>
      <c r="CM51" s="34">
        <f t="shared" si="487"/>
        <v>0</v>
      </c>
      <c r="CN51" s="34">
        <f>SUM(CN49:CN50)</f>
        <v>0</v>
      </c>
      <c r="CP51" s="34">
        <f>SUM(CP49:CP50)</f>
        <v>0</v>
      </c>
      <c r="CQ51" s="34">
        <f t="shared" ref="CQ51:CS51" si="488">SUM(CQ49:CQ50)</f>
        <v>0</v>
      </c>
      <c r="CR51" s="34">
        <f t="shared" si="488"/>
        <v>0</v>
      </c>
      <c r="CS51" s="34">
        <f t="shared" si="488"/>
        <v>0</v>
      </c>
      <c r="CU51" s="34">
        <f>SUM(CU49:CU50)</f>
        <v>0</v>
      </c>
      <c r="CV51" s="34">
        <f t="shared" ref="CV51:CW51" si="489">SUM(CV49:CV50)</f>
        <v>0</v>
      </c>
      <c r="CW51" s="34">
        <f t="shared" si="489"/>
        <v>0</v>
      </c>
      <c r="CX51" s="34">
        <f>SUM(CX49:CX50)</f>
        <v>0</v>
      </c>
      <c r="CZ51" s="34">
        <f>SUM(CZ49:CZ50)</f>
        <v>0</v>
      </c>
      <c r="DA51" s="34">
        <f t="shared" ref="DA51:DC51" si="490">SUM(DA49:DA50)</f>
        <v>0</v>
      </c>
      <c r="DB51" s="34">
        <f t="shared" si="490"/>
        <v>0</v>
      </c>
      <c r="DC51" s="34">
        <f t="shared" si="490"/>
        <v>0</v>
      </c>
      <c r="DE51" s="34">
        <f>SUM(DE49:DE50)</f>
        <v>0</v>
      </c>
      <c r="DF51" s="34">
        <f t="shared" ref="DF51:DG51" si="491">SUM(DF49:DF50)</f>
        <v>0</v>
      </c>
      <c r="DG51" s="34">
        <f t="shared" si="491"/>
        <v>0</v>
      </c>
      <c r="DH51" s="34">
        <f>SUM(DH49:DH50)</f>
        <v>0</v>
      </c>
      <c r="DJ51" s="34">
        <f>SUM(DJ49:DJ50)</f>
        <v>0</v>
      </c>
      <c r="DK51" s="34">
        <f t="shared" ref="DK51:DM51" si="492">SUM(DK49:DK50)</f>
        <v>0</v>
      </c>
      <c r="DL51" s="34">
        <f t="shared" si="492"/>
        <v>0</v>
      </c>
      <c r="DM51" s="34">
        <f t="shared" si="492"/>
        <v>0</v>
      </c>
    </row>
    <row r="52" spans="2:117" s="15" customFormat="1" ht="12.75" thickTop="1" thickBot="1" x14ac:dyDescent="0.3">
      <c r="B52" s="21" t="s">
        <v>250</v>
      </c>
      <c r="D52" s="35">
        <f>+D51+D48+D43+D40+D34</f>
        <v>0</v>
      </c>
      <c r="E52" s="35">
        <f t="shared" ref="E52:F52" si="493">+E51+E48+E43+E40+E34</f>
        <v>0</v>
      </c>
      <c r="F52" s="35">
        <f t="shared" si="493"/>
        <v>0</v>
      </c>
      <c r="G52" s="35">
        <f>+G51+G48+G43+G40+G34</f>
        <v>0</v>
      </c>
      <c r="I52" s="35">
        <f>+I51+I48+I43+I40+I34</f>
        <v>0</v>
      </c>
      <c r="J52" s="35">
        <f t="shared" ref="J52:K52" si="494">+J51+J48+J43+J40+J34</f>
        <v>0</v>
      </c>
      <c r="K52" s="35">
        <f t="shared" si="494"/>
        <v>0</v>
      </c>
      <c r="L52" s="35">
        <f>+L51+L48+L43+L40+L34</f>
        <v>0</v>
      </c>
      <c r="N52" s="35">
        <f>+N51+N48+N43+N40+N34</f>
        <v>0</v>
      </c>
      <c r="O52" s="35">
        <f t="shared" ref="O52:P52" si="495">+O51+O48+O43+O40+O34</f>
        <v>0</v>
      </c>
      <c r="P52" s="35">
        <f t="shared" si="495"/>
        <v>0</v>
      </c>
      <c r="Q52" s="35">
        <f t="shared" ref="Q52" si="496">+Q51+Q48+Q43+Q40+Q34</f>
        <v>0</v>
      </c>
      <c r="S52" s="35">
        <f>+S51+S48+S43+S40+S34</f>
        <v>0</v>
      </c>
      <c r="T52" s="35">
        <f t="shared" ref="T52:U52" si="497">+T51+T48+T43+T40+T34</f>
        <v>0</v>
      </c>
      <c r="U52" s="35">
        <f t="shared" si="497"/>
        <v>0</v>
      </c>
      <c r="V52" s="35">
        <f>+V51+V48+V43+V40+V34</f>
        <v>0</v>
      </c>
      <c r="X52" s="35">
        <f>+X51+X48+X43+X40+X34</f>
        <v>0</v>
      </c>
      <c r="Y52" s="35">
        <f t="shared" ref="Y52:AA52" si="498">+Y51+Y48+Y43+Y40+Y34</f>
        <v>0</v>
      </c>
      <c r="Z52" s="35">
        <f t="shared" si="498"/>
        <v>0</v>
      </c>
      <c r="AA52" s="35">
        <f t="shared" si="498"/>
        <v>0</v>
      </c>
      <c r="AC52" s="35">
        <f>+AC51+AC48+AC43+AC40+AC34</f>
        <v>0</v>
      </c>
      <c r="AD52" s="35">
        <f t="shared" ref="AD52:AE52" si="499">+AD51+AD48+AD43+AD40+AD34</f>
        <v>0</v>
      </c>
      <c r="AE52" s="35">
        <f t="shared" si="499"/>
        <v>0</v>
      </c>
      <c r="AF52" s="35">
        <f>+AF51+AF48+AF43+AF40+AF34</f>
        <v>0</v>
      </c>
      <c r="AH52" s="35">
        <f>+AH51+AH48+AH43+AH40+AH34</f>
        <v>0</v>
      </c>
      <c r="AI52" s="35">
        <f t="shared" ref="AI52:AK52" si="500">+AI51+AI48+AI43+AI40+AI34</f>
        <v>0</v>
      </c>
      <c r="AJ52" s="35">
        <f t="shared" si="500"/>
        <v>0</v>
      </c>
      <c r="AK52" s="35">
        <f t="shared" si="500"/>
        <v>0</v>
      </c>
      <c r="AM52" s="35">
        <f>+AM51+AM48+AM43+AM40+AM34</f>
        <v>0</v>
      </c>
      <c r="AN52" s="35">
        <f t="shared" ref="AN52:AO52" si="501">+AN51+AN48+AN43+AN40+AN34</f>
        <v>0</v>
      </c>
      <c r="AO52" s="35">
        <f t="shared" si="501"/>
        <v>0</v>
      </c>
      <c r="AP52" s="35">
        <f>+AP51+AP48+AP43+AP40+AP34</f>
        <v>0</v>
      </c>
      <c r="AR52" s="35">
        <f>+AR51+AR48+AR43+AR40+AR34</f>
        <v>0</v>
      </c>
      <c r="AS52" s="35">
        <f t="shared" ref="AS52:AU52" si="502">+AS51+AS48+AS43+AS40+AS34</f>
        <v>0</v>
      </c>
      <c r="AT52" s="35">
        <f t="shared" si="502"/>
        <v>0</v>
      </c>
      <c r="AU52" s="35">
        <f t="shared" si="502"/>
        <v>0</v>
      </c>
      <c r="AW52" s="35">
        <f>+AW51+AW48+AW43+AW40+AW34</f>
        <v>0</v>
      </c>
      <c r="AX52" s="35">
        <f t="shared" ref="AX52:AY52" si="503">+AX51+AX48+AX43+AX40+AX34</f>
        <v>0</v>
      </c>
      <c r="AY52" s="35">
        <f t="shared" si="503"/>
        <v>0</v>
      </c>
      <c r="AZ52" s="35">
        <f>+AZ51+AZ48+AZ43+AZ40+AZ34</f>
        <v>0</v>
      </c>
      <c r="BB52" s="35">
        <f>+BB51+BB48+BB43+BB40+BB34</f>
        <v>0</v>
      </c>
      <c r="BC52" s="35">
        <f t="shared" ref="BC52:BE52" si="504">+BC51+BC48+BC43+BC40+BC34</f>
        <v>0</v>
      </c>
      <c r="BD52" s="35">
        <f t="shared" si="504"/>
        <v>0</v>
      </c>
      <c r="BE52" s="35">
        <f t="shared" si="504"/>
        <v>0</v>
      </c>
      <c r="BG52" s="35">
        <f>+BG51+BG48+BG43+BG40+BG34</f>
        <v>0</v>
      </c>
      <c r="BH52" s="35">
        <f t="shared" ref="BH52:BI52" si="505">+BH51+BH48+BH43+BH40+BH34</f>
        <v>0</v>
      </c>
      <c r="BI52" s="35">
        <f t="shared" si="505"/>
        <v>0</v>
      </c>
      <c r="BJ52" s="35">
        <f>+BJ51+BJ48+BJ43+BJ40+BJ34</f>
        <v>0</v>
      </c>
      <c r="BL52" s="35">
        <f>+BL51+BL48+BL43+BL40+BL34</f>
        <v>0</v>
      </c>
      <c r="BM52" s="35">
        <f t="shared" ref="BM52:BO52" si="506">+BM51+BM48+BM43+BM40+BM34</f>
        <v>0</v>
      </c>
      <c r="BN52" s="35">
        <f t="shared" si="506"/>
        <v>0</v>
      </c>
      <c r="BO52" s="35">
        <f t="shared" si="506"/>
        <v>0</v>
      </c>
      <c r="BQ52" s="35">
        <f>+BQ51+BQ48+BQ43+BQ40+BQ34</f>
        <v>0</v>
      </c>
      <c r="BR52" s="35">
        <f t="shared" ref="BR52:BS52" si="507">+BR51+BR48+BR43+BR40+BR34</f>
        <v>0</v>
      </c>
      <c r="BS52" s="35">
        <f t="shared" si="507"/>
        <v>0</v>
      </c>
      <c r="BT52" s="35">
        <f>+BT51+BT48+BT43+BT40+BT34</f>
        <v>0</v>
      </c>
      <c r="BV52" s="35">
        <f>+BV51+BV48+BV43+BV40+BV34</f>
        <v>0</v>
      </c>
      <c r="BW52" s="35">
        <f t="shared" ref="BW52:BY52" si="508">+BW51+BW48+BW43+BW40+BW34</f>
        <v>0</v>
      </c>
      <c r="BX52" s="35">
        <f t="shared" si="508"/>
        <v>0</v>
      </c>
      <c r="BY52" s="35">
        <f t="shared" si="508"/>
        <v>0</v>
      </c>
      <c r="CA52" s="35">
        <f>+CA51+CA48+CA43+CA40+CA34</f>
        <v>0</v>
      </c>
      <c r="CB52" s="35">
        <f t="shared" ref="CB52:CC52" si="509">+CB51+CB48+CB43+CB40+CB34</f>
        <v>0</v>
      </c>
      <c r="CC52" s="35">
        <f t="shared" si="509"/>
        <v>0</v>
      </c>
      <c r="CD52" s="35">
        <f>+CD51+CD48+CD43+CD40+CD34</f>
        <v>0</v>
      </c>
      <c r="CF52" s="35">
        <f>+CF51+CF48+CF43+CF40+CF34</f>
        <v>0</v>
      </c>
      <c r="CG52" s="35">
        <f t="shared" ref="CG52:CI52" si="510">+CG51+CG48+CG43+CG40+CG34</f>
        <v>0</v>
      </c>
      <c r="CH52" s="35">
        <f t="shared" si="510"/>
        <v>0</v>
      </c>
      <c r="CI52" s="35">
        <f t="shared" si="510"/>
        <v>0</v>
      </c>
      <c r="CK52" s="35">
        <f>+CK51+CK48+CK43+CK40+CK34</f>
        <v>0</v>
      </c>
      <c r="CL52" s="35">
        <f t="shared" ref="CL52:CM52" si="511">+CL51+CL48+CL43+CL40+CL34</f>
        <v>0</v>
      </c>
      <c r="CM52" s="35">
        <f t="shared" si="511"/>
        <v>0</v>
      </c>
      <c r="CN52" s="35">
        <f>+CN51+CN48+CN43+CN40+CN34</f>
        <v>0</v>
      </c>
      <c r="CP52" s="35">
        <f>+CP51+CP48+CP43+CP40+CP34</f>
        <v>0</v>
      </c>
      <c r="CQ52" s="35">
        <f t="shared" ref="CQ52:CS52" si="512">+CQ51+CQ48+CQ43+CQ40+CQ34</f>
        <v>0</v>
      </c>
      <c r="CR52" s="35">
        <f t="shared" si="512"/>
        <v>0</v>
      </c>
      <c r="CS52" s="35">
        <f t="shared" si="512"/>
        <v>0</v>
      </c>
      <c r="CU52" s="35">
        <f>+CU51+CU48+CU43+CU40+CU34</f>
        <v>0</v>
      </c>
      <c r="CV52" s="35">
        <f t="shared" ref="CV52:CW52" si="513">+CV51+CV48+CV43+CV40+CV34</f>
        <v>0</v>
      </c>
      <c r="CW52" s="35">
        <f t="shared" si="513"/>
        <v>0</v>
      </c>
      <c r="CX52" s="35">
        <f>+CX51+CX48+CX43+CX40+CX34</f>
        <v>0</v>
      </c>
      <c r="CZ52" s="35">
        <f>+CZ51+CZ48+CZ43+CZ40+CZ34</f>
        <v>0</v>
      </c>
      <c r="DA52" s="35">
        <f t="shared" ref="DA52:DC52" si="514">+DA51+DA48+DA43+DA40+DA34</f>
        <v>0</v>
      </c>
      <c r="DB52" s="35">
        <f t="shared" si="514"/>
        <v>0</v>
      </c>
      <c r="DC52" s="35">
        <f t="shared" si="514"/>
        <v>0</v>
      </c>
      <c r="DE52" s="35">
        <f>+DE51+DE48+DE43+DE40+DE34</f>
        <v>0</v>
      </c>
      <c r="DF52" s="35">
        <f t="shared" ref="DF52:DG52" si="515">+DF51+DF48+DF43+DF40+DF34</f>
        <v>0</v>
      </c>
      <c r="DG52" s="35">
        <f t="shared" si="515"/>
        <v>0</v>
      </c>
      <c r="DH52" s="35">
        <f>+DH51+DH48+DH43+DH40+DH34</f>
        <v>0</v>
      </c>
      <c r="DJ52" s="35">
        <f>+DJ51+DJ48+DJ43+DJ40+DJ34</f>
        <v>0</v>
      </c>
      <c r="DK52" s="35">
        <f t="shared" ref="DK52:DM52" si="516">+DK51+DK48+DK43+DK40+DK34</f>
        <v>0</v>
      </c>
      <c r="DL52" s="35">
        <f t="shared" si="516"/>
        <v>0</v>
      </c>
      <c r="DM52" s="35">
        <f t="shared" si="516"/>
        <v>0</v>
      </c>
    </row>
    <row r="53" spans="2:117" ht="12" thickTop="1" x14ac:dyDescent="0.25">
      <c r="B53" s="19" t="s">
        <v>251</v>
      </c>
      <c r="D53" s="33"/>
      <c r="E53" s="33"/>
      <c r="F53" s="33"/>
      <c r="G53" s="33"/>
      <c r="I53" s="33"/>
      <c r="J53" s="33"/>
      <c r="K53" s="33"/>
      <c r="L53" s="33"/>
      <c r="N53" s="33">
        <f t="shared" ref="N53:N54" si="517">D53+I53</f>
        <v>0</v>
      </c>
      <c r="O53" s="33">
        <f t="shared" ref="O53:O54" si="518">E53+J53</f>
        <v>0</v>
      </c>
      <c r="P53" s="33">
        <f t="shared" ref="P53:Q54" si="519">F53+K53</f>
        <v>0</v>
      </c>
      <c r="Q53" s="33">
        <f t="shared" si="519"/>
        <v>0</v>
      </c>
      <c r="S53" s="33"/>
      <c r="T53" s="33"/>
      <c r="U53" s="33"/>
      <c r="V53" s="33"/>
      <c r="X53" s="33">
        <f t="shared" ref="X53:X54" si="520">N53+S53</f>
        <v>0</v>
      </c>
      <c r="Y53" s="33">
        <f t="shared" ref="Y53:Y54" si="521">O53+T53</f>
        <v>0</v>
      </c>
      <c r="Z53" s="33">
        <f t="shared" ref="Z53:Z54" si="522">P53+U53</f>
        <v>0</v>
      </c>
      <c r="AA53" s="33">
        <f t="shared" ref="AA53:AA54" si="523">Q53+V53</f>
        <v>0</v>
      </c>
      <c r="AC53" s="33"/>
      <c r="AD53" s="33"/>
      <c r="AE53" s="33"/>
      <c r="AF53" s="33"/>
      <c r="AH53" s="33">
        <f t="shared" ref="AH53:AH54" si="524">X53+AC53</f>
        <v>0</v>
      </c>
      <c r="AI53" s="33">
        <f t="shared" ref="AI53:AI54" si="525">Y53+AD53</f>
        <v>0</v>
      </c>
      <c r="AJ53" s="33">
        <f t="shared" ref="AJ53:AJ54" si="526">Z53+AE53</f>
        <v>0</v>
      </c>
      <c r="AK53" s="33">
        <f t="shared" ref="AK53:AK54" si="527">AA53+AF53</f>
        <v>0</v>
      </c>
      <c r="AM53" s="33"/>
      <c r="AN53" s="33"/>
      <c r="AO53" s="33"/>
      <c r="AP53" s="33"/>
      <c r="AR53" s="33">
        <f t="shared" ref="AR53:AR54" si="528">AH53+AM53</f>
        <v>0</v>
      </c>
      <c r="AS53" s="33">
        <f t="shared" ref="AS53:AS54" si="529">AI53+AN53</f>
        <v>0</v>
      </c>
      <c r="AT53" s="33">
        <f t="shared" ref="AT53:AT54" si="530">AJ53+AO53</f>
        <v>0</v>
      </c>
      <c r="AU53" s="33">
        <f t="shared" ref="AU53:AU54" si="531">AK53+AP53</f>
        <v>0</v>
      </c>
      <c r="AW53" s="33"/>
      <c r="AX53" s="33"/>
      <c r="AY53" s="33"/>
      <c r="AZ53" s="33"/>
      <c r="BB53" s="33">
        <f t="shared" ref="BB53:BB54" si="532">AR53+AW53</f>
        <v>0</v>
      </c>
      <c r="BC53" s="33">
        <f t="shared" ref="BC53:BC54" si="533">AS53+AX53</f>
        <v>0</v>
      </c>
      <c r="BD53" s="33">
        <f t="shared" ref="BD53:BD54" si="534">AT53+AY53</f>
        <v>0</v>
      </c>
      <c r="BE53" s="33">
        <f t="shared" ref="BE53:BE54" si="535">AU53+AZ53</f>
        <v>0</v>
      </c>
      <c r="BG53" s="33"/>
      <c r="BH53" s="33"/>
      <c r="BI53" s="33"/>
      <c r="BJ53" s="33"/>
      <c r="BL53" s="33">
        <f t="shared" ref="BL53:BL54" si="536">BB53+BG53</f>
        <v>0</v>
      </c>
      <c r="BM53" s="33">
        <f t="shared" ref="BM53:BM54" si="537">BC53+BH53</f>
        <v>0</v>
      </c>
      <c r="BN53" s="33">
        <f t="shared" ref="BN53:BN54" si="538">BD53+BI53</f>
        <v>0</v>
      </c>
      <c r="BO53" s="33">
        <f t="shared" ref="BO53:BO54" si="539">BE53+BJ53</f>
        <v>0</v>
      </c>
      <c r="BQ53" s="33"/>
      <c r="BR53" s="33"/>
      <c r="BS53" s="33"/>
      <c r="BT53" s="33"/>
      <c r="BV53" s="33">
        <f t="shared" ref="BV53:BV54" si="540">BL53+BQ53</f>
        <v>0</v>
      </c>
      <c r="BW53" s="33">
        <f t="shared" ref="BW53:BW54" si="541">BM53+BR53</f>
        <v>0</v>
      </c>
      <c r="BX53" s="33">
        <f t="shared" ref="BX53:BX54" si="542">BN53+BS53</f>
        <v>0</v>
      </c>
      <c r="BY53" s="33">
        <f t="shared" ref="BY53:BY54" si="543">BO53+BT53</f>
        <v>0</v>
      </c>
      <c r="CA53" s="33"/>
      <c r="CB53" s="33"/>
      <c r="CC53" s="33"/>
      <c r="CD53" s="33"/>
      <c r="CF53" s="33">
        <f t="shared" ref="CF53:CF54" si="544">BV53+CA53</f>
        <v>0</v>
      </c>
      <c r="CG53" s="33">
        <f t="shared" ref="CG53:CG54" si="545">BW53+CB53</f>
        <v>0</v>
      </c>
      <c r="CH53" s="33">
        <f t="shared" ref="CH53:CH54" si="546">BX53+CC53</f>
        <v>0</v>
      </c>
      <c r="CI53" s="33">
        <f t="shared" ref="CI53:CI54" si="547">BY53+CD53</f>
        <v>0</v>
      </c>
      <c r="CK53" s="33"/>
      <c r="CL53" s="33"/>
      <c r="CM53" s="33"/>
      <c r="CN53" s="33"/>
      <c r="CP53" s="33">
        <f t="shared" ref="CP53:CP54" si="548">CF53+CK53</f>
        <v>0</v>
      </c>
      <c r="CQ53" s="33">
        <f t="shared" ref="CQ53:CQ54" si="549">CG53+CL53</f>
        <v>0</v>
      </c>
      <c r="CR53" s="33">
        <f t="shared" ref="CR53:CR54" si="550">CH53+CM53</f>
        <v>0</v>
      </c>
      <c r="CS53" s="33">
        <f t="shared" ref="CS53:CS54" si="551">CI53+CN53</f>
        <v>0</v>
      </c>
      <c r="CU53" s="33"/>
      <c r="CV53" s="33"/>
      <c r="CW53" s="33"/>
      <c r="CX53" s="33"/>
      <c r="CZ53" s="33">
        <f t="shared" ref="CZ53:CZ54" si="552">CP53+CU53</f>
        <v>0</v>
      </c>
      <c r="DA53" s="33">
        <f t="shared" ref="DA53:DA54" si="553">CQ53+CV53</f>
        <v>0</v>
      </c>
      <c r="DB53" s="33">
        <f t="shared" ref="DB53:DB54" si="554">CR53+CW53</f>
        <v>0</v>
      </c>
      <c r="DC53" s="33">
        <f t="shared" ref="DC53:DC54" si="555">CS53+CX53</f>
        <v>0</v>
      </c>
      <c r="DE53" s="33"/>
      <c r="DF53" s="33"/>
      <c r="DG53" s="33"/>
      <c r="DH53" s="33"/>
      <c r="DJ53" s="33">
        <f t="shared" ref="DJ53:DJ54" si="556">CZ53+DE53</f>
        <v>0</v>
      </c>
      <c r="DK53" s="33">
        <f t="shared" ref="DK53:DK54" si="557">DA53+DF53</f>
        <v>0</v>
      </c>
      <c r="DL53" s="33">
        <f t="shared" ref="DL53:DL54" si="558">DB53+DG53</f>
        <v>0</v>
      </c>
      <c r="DM53" s="33">
        <f t="shared" ref="DM53:DM54" si="559">DC53+DH53</f>
        <v>0</v>
      </c>
    </row>
    <row r="54" spans="2:117" x14ac:dyDescent="0.25">
      <c r="B54" s="22" t="s">
        <v>226</v>
      </c>
      <c r="D54" s="33">
        <f>SUMIFS(Ppto!$K:$K,Ppto!$B:$B,D$11,Ppto!$G:$G,$B54)</f>
        <v>0</v>
      </c>
      <c r="E54" s="33">
        <f>SUMIFS(Ppto!$L:$L,Ppto!$B:$B,D$11,Ppto!$G:$G,$B54)</f>
        <v>0</v>
      </c>
      <c r="F54" s="33">
        <f>SUMIFS(Ppto!$N:$N,Ppto!$B:$B,D$11,Ppto!$G:$G,$B54)</f>
        <v>0</v>
      </c>
      <c r="G54" s="33">
        <f>SUMIFS(Ppto!$M:$M,Ppto!$B:$B,D$11,Ppto!$G:$G,$B54)</f>
        <v>0</v>
      </c>
      <c r="I54" s="33">
        <f>SUMIFS(Ppto!$K:$K,Ppto!$B:$B,I$11,Ppto!$G:$G,$B54)</f>
        <v>0</v>
      </c>
      <c r="J54" s="33">
        <f>SUMIFS(Ppto!$L:$L,Ppto!$B:$B,I$11,Ppto!$G:$G,$B54)</f>
        <v>0</v>
      </c>
      <c r="K54" s="33">
        <f>SUMIFS(Ppto!$N:$N,Ppto!$B:$B,I$11,Ppto!$G:$G,$B54)</f>
        <v>0</v>
      </c>
      <c r="L54" s="33">
        <f>SUMIFS(Ppto!$M:$M,Ppto!$B:$B,I$11,Ppto!$G:$G,$B54)</f>
        <v>0</v>
      </c>
      <c r="N54" s="33">
        <f t="shared" si="517"/>
        <v>0</v>
      </c>
      <c r="O54" s="33">
        <f t="shared" si="518"/>
        <v>0</v>
      </c>
      <c r="P54" s="33">
        <f t="shared" si="519"/>
        <v>0</v>
      </c>
      <c r="Q54" s="33">
        <f t="shared" si="519"/>
        <v>0</v>
      </c>
      <c r="S54" s="33">
        <f>SUMIFS(Ppto!$K:$K,Ppto!$B:$B,S$11,Ppto!$G:$G,$B54)</f>
        <v>0</v>
      </c>
      <c r="T54" s="33">
        <f>SUMIFS(Ppto!$L:$L,Ppto!$B:$B,S$11,Ppto!$G:$G,$B54)</f>
        <v>0</v>
      </c>
      <c r="U54" s="33">
        <f>SUMIFS(Ppto!$N:$N,Ppto!$B:$B,S$11,Ppto!$G:$G,$B54)</f>
        <v>0</v>
      </c>
      <c r="V54" s="33">
        <f>SUMIFS(Ppto!$M:$M,Ppto!$B:$B,S$11,Ppto!$G:$G,$B54)</f>
        <v>0</v>
      </c>
      <c r="X54" s="33">
        <f t="shared" si="520"/>
        <v>0</v>
      </c>
      <c r="Y54" s="33">
        <f t="shared" si="521"/>
        <v>0</v>
      </c>
      <c r="Z54" s="33">
        <f t="shared" si="522"/>
        <v>0</v>
      </c>
      <c r="AA54" s="33">
        <f t="shared" si="523"/>
        <v>0</v>
      </c>
      <c r="AC54" s="33">
        <f>SUMIFS(Ppto!$K:$K,Ppto!$B:$B,AC$11,Ppto!$G:$G,$B54)</f>
        <v>0</v>
      </c>
      <c r="AD54" s="33">
        <f>SUMIFS(Ppto!$L:$L,Ppto!$B:$B,AC$11,Ppto!$G:$G,$B54)</f>
        <v>0</v>
      </c>
      <c r="AE54" s="33">
        <f>SUMIFS(Ppto!$N:$N,Ppto!$B:$B,AC$11,Ppto!$G:$G,$B54)</f>
        <v>0</v>
      </c>
      <c r="AF54" s="33">
        <f>SUMIFS(Ppto!$M:$M,Ppto!$B:$B,AC$11,Ppto!$G:$G,$B54)</f>
        <v>0</v>
      </c>
      <c r="AH54" s="33">
        <f t="shared" si="524"/>
        <v>0</v>
      </c>
      <c r="AI54" s="33">
        <f t="shared" si="525"/>
        <v>0</v>
      </c>
      <c r="AJ54" s="33">
        <f t="shared" si="526"/>
        <v>0</v>
      </c>
      <c r="AK54" s="33">
        <f t="shared" si="527"/>
        <v>0</v>
      </c>
      <c r="AM54" s="33">
        <f>SUMIFS(Ppto!$K:$K,Ppto!$B:$B,AM$11,Ppto!$G:$G,$B54)</f>
        <v>0</v>
      </c>
      <c r="AN54" s="33">
        <f>SUMIFS(Ppto!$L:$L,Ppto!$B:$B,AM$11,Ppto!$G:$G,$B54)</f>
        <v>0</v>
      </c>
      <c r="AO54" s="33">
        <f>SUMIFS(Ppto!$N:$N,Ppto!$B:$B,AM$11,Ppto!$G:$G,$B54)</f>
        <v>0</v>
      </c>
      <c r="AP54" s="33">
        <f>SUMIFS(Ppto!$M:$M,Ppto!$B:$B,AM$11,Ppto!$G:$G,$B54)</f>
        <v>0</v>
      </c>
      <c r="AR54" s="33">
        <f t="shared" si="528"/>
        <v>0</v>
      </c>
      <c r="AS54" s="33">
        <f t="shared" si="529"/>
        <v>0</v>
      </c>
      <c r="AT54" s="33">
        <f t="shared" si="530"/>
        <v>0</v>
      </c>
      <c r="AU54" s="33">
        <f t="shared" si="531"/>
        <v>0</v>
      </c>
      <c r="AW54" s="33">
        <f>SUMIFS(Ppto!$K:$K,Ppto!$B:$B,AW$11,Ppto!$G:$G,$B54)</f>
        <v>0</v>
      </c>
      <c r="AX54" s="33">
        <f>SUMIFS(Ppto!$L:$L,Ppto!$B:$B,AW$11,Ppto!$G:$G,$B54)</f>
        <v>0</v>
      </c>
      <c r="AY54" s="33">
        <f>SUMIFS(Ppto!$N:$N,Ppto!$B:$B,AW$11,Ppto!$G:$G,$B54)</f>
        <v>0</v>
      </c>
      <c r="AZ54" s="33">
        <f>SUMIFS(Ppto!$M:$M,Ppto!$B:$B,AW$11,Ppto!$G:$G,$B54)</f>
        <v>0</v>
      </c>
      <c r="BB54" s="33">
        <f t="shared" si="532"/>
        <v>0</v>
      </c>
      <c r="BC54" s="33">
        <f t="shared" si="533"/>
        <v>0</v>
      </c>
      <c r="BD54" s="33">
        <f t="shared" si="534"/>
        <v>0</v>
      </c>
      <c r="BE54" s="33">
        <f t="shared" si="535"/>
        <v>0</v>
      </c>
      <c r="BG54" s="33">
        <f>SUMIFS(Ppto!$K:$K,Ppto!$B:$B,BG$11,Ppto!$G:$G,$B54)</f>
        <v>0</v>
      </c>
      <c r="BH54" s="33">
        <f>SUMIFS(Ppto!$L:$L,Ppto!$B:$B,BG$11,Ppto!$G:$G,$B54)</f>
        <v>0</v>
      </c>
      <c r="BI54" s="33">
        <f>SUMIFS(Ppto!$N:$N,Ppto!$B:$B,BG$11,Ppto!$G:$G,$B54)</f>
        <v>0</v>
      </c>
      <c r="BJ54" s="33">
        <f>SUMIFS(Ppto!$M:$M,Ppto!$B:$B,BG$11,Ppto!$G:$G,$B54)</f>
        <v>0</v>
      </c>
      <c r="BL54" s="33">
        <f t="shared" si="536"/>
        <v>0</v>
      </c>
      <c r="BM54" s="33">
        <f t="shared" si="537"/>
        <v>0</v>
      </c>
      <c r="BN54" s="33">
        <f t="shared" si="538"/>
        <v>0</v>
      </c>
      <c r="BO54" s="33">
        <f t="shared" si="539"/>
        <v>0</v>
      </c>
      <c r="BQ54" s="33">
        <f>SUMIFS(Ppto!$K:$K,Ppto!$B:$B,BQ$11,Ppto!$G:$G,$B54)</f>
        <v>0</v>
      </c>
      <c r="BR54" s="33">
        <f>SUMIFS(Ppto!$L:$L,Ppto!$B:$B,BQ$11,Ppto!$G:$G,$B54)</f>
        <v>0</v>
      </c>
      <c r="BS54" s="33">
        <f>SUMIFS(Ppto!$N:$N,Ppto!$B:$B,BQ$11,Ppto!$G:$G,$B54)</f>
        <v>0</v>
      </c>
      <c r="BT54" s="33">
        <f>SUMIFS(Ppto!$M:$M,Ppto!$B:$B,BQ$11,Ppto!$G:$G,$B54)</f>
        <v>0</v>
      </c>
      <c r="BV54" s="33">
        <f t="shared" si="540"/>
        <v>0</v>
      </c>
      <c r="BW54" s="33">
        <f t="shared" si="541"/>
        <v>0</v>
      </c>
      <c r="BX54" s="33">
        <f t="shared" si="542"/>
        <v>0</v>
      </c>
      <c r="BY54" s="33">
        <f t="shared" si="543"/>
        <v>0</v>
      </c>
      <c r="CA54" s="33">
        <f>SUMIFS(Ppto!$K:$K,Ppto!$B:$B,CA$11,Ppto!$G:$G,$B54)</f>
        <v>0</v>
      </c>
      <c r="CB54" s="33">
        <f>SUMIFS(Ppto!$L:$L,Ppto!$B:$B,CA$11,Ppto!$G:$G,$B54)</f>
        <v>0</v>
      </c>
      <c r="CC54" s="33">
        <f>SUMIFS(Ppto!$N:$N,Ppto!$B:$B,CA$11,Ppto!$G:$G,$B54)</f>
        <v>0</v>
      </c>
      <c r="CD54" s="33">
        <f>SUMIFS(Ppto!$M:$M,Ppto!$B:$B,CA$11,Ppto!$G:$G,$B54)</f>
        <v>0</v>
      </c>
      <c r="CF54" s="33">
        <f t="shared" si="544"/>
        <v>0</v>
      </c>
      <c r="CG54" s="33">
        <f t="shared" si="545"/>
        <v>0</v>
      </c>
      <c r="CH54" s="33">
        <f t="shared" si="546"/>
        <v>0</v>
      </c>
      <c r="CI54" s="33">
        <f t="shared" si="547"/>
        <v>0</v>
      </c>
      <c r="CK54" s="33">
        <f>SUMIFS(Ppto!$K:$K,Ppto!$B:$B,CK$11,Ppto!$G:$G,$B54)</f>
        <v>0</v>
      </c>
      <c r="CL54" s="33">
        <f>SUMIFS(Ppto!$L:$L,Ppto!$B:$B,CK$11,Ppto!$G:$G,$B54)</f>
        <v>0</v>
      </c>
      <c r="CM54" s="33">
        <f>SUMIFS(Ppto!$N:$N,Ppto!$B:$B,CK$11,Ppto!$G:$G,$B54)</f>
        <v>0</v>
      </c>
      <c r="CN54" s="33">
        <f>SUMIFS(Ppto!$M:$M,Ppto!$B:$B,CK$11,Ppto!$G:$G,$B54)</f>
        <v>0</v>
      </c>
      <c r="CP54" s="33">
        <f t="shared" si="548"/>
        <v>0</v>
      </c>
      <c r="CQ54" s="33">
        <f t="shared" si="549"/>
        <v>0</v>
      </c>
      <c r="CR54" s="33">
        <f t="shared" si="550"/>
        <v>0</v>
      </c>
      <c r="CS54" s="33">
        <f t="shared" si="551"/>
        <v>0</v>
      </c>
      <c r="CU54" s="33">
        <f>SUMIFS(Ppto!$K:$K,Ppto!$B:$B,CU$11,Ppto!$G:$G,$B54)</f>
        <v>0</v>
      </c>
      <c r="CV54" s="33">
        <f>SUMIFS(Ppto!$L:$L,Ppto!$B:$B,CU$11,Ppto!$G:$G,$B54)</f>
        <v>0</v>
      </c>
      <c r="CW54" s="33">
        <f>SUMIFS(Ppto!$N:$N,Ppto!$B:$B,CU$11,Ppto!$G:$G,$B54)</f>
        <v>0</v>
      </c>
      <c r="CX54" s="33">
        <f>SUMIFS(Ppto!$M:$M,Ppto!$B:$B,CU$11,Ppto!$G:$G,$B54)</f>
        <v>0</v>
      </c>
      <c r="CZ54" s="33">
        <f t="shared" si="552"/>
        <v>0</v>
      </c>
      <c r="DA54" s="33">
        <f t="shared" si="553"/>
        <v>0</v>
      </c>
      <c r="DB54" s="33">
        <f t="shared" si="554"/>
        <v>0</v>
      </c>
      <c r="DC54" s="33">
        <f t="shared" si="555"/>
        <v>0</v>
      </c>
      <c r="DE54" s="33">
        <f>SUMIFS(Ppto!$K:$K,Ppto!$B:$B,DE$11,Ppto!$G:$G,$B54)</f>
        <v>0</v>
      </c>
      <c r="DF54" s="33">
        <f>SUMIFS(Ppto!$L:$L,Ppto!$B:$B,DE$11,Ppto!$G:$G,$B54)</f>
        <v>0</v>
      </c>
      <c r="DG54" s="33">
        <f>SUMIFS(Ppto!$N:$N,Ppto!$B:$B,DE$11,Ppto!$G:$G,$B54)</f>
        <v>0</v>
      </c>
      <c r="DH54" s="33">
        <f>SUMIFS(Ppto!$M:$M,Ppto!$B:$B,DE$11,Ppto!$G:$G,$B54)</f>
        <v>0</v>
      </c>
      <c r="DJ54" s="33">
        <f t="shared" si="556"/>
        <v>0</v>
      </c>
      <c r="DK54" s="33">
        <f t="shared" si="557"/>
        <v>0</v>
      </c>
      <c r="DL54" s="33">
        <f t="shared" si="558"/>
        <v>0</v>
      </c>
      <c r="DM54" s="33">
        <f t="shared" si="559"/>
        <v>0</v>
      </c>
    </row>
    <row r="55" spans="2:117" s="15" customFormat="1" ht="12" thickBot="1" x14ac:dyDescent="0.3">
      <c r="B55" s="20" t="s">
        <v>252</v>
      </c>
      <c r="D55" s="34">
        <f>SUM(D53:D54)</f>
        <v>0</v>
      </c>
      <c r="E55" s="34">
        <f t="shared" ref="E55:G55" si="560">SUM(E53:E54)</f>
        <v>0</v>
      </c>
      <c r="F55" s="34">
        <f t="shared" si="560"/>
        <v>0</v>
      </c>
      <c r="G55" s="34">
        <f t="shared" si="560"/>
        <v>0</v>
      </c>
      <c r="I55" s="34">
        <f>SUM(I53:I54)</f>
        <v>0</v>
      </c>
      <c r="J55" s="34">
        <f t="shared" ref="J55:L55" si="561">SUM(J53:J54)</f>
        <v>0</v>
      </c>
      <c r="K55" s="34">
        <f t="shared" si="561"/>
        <v>0</v>
      </c>
      <c r="L55" s="34">
        <f t="shared" si="561"/>
        <v>0</v>
      </c>
      <c r="N55" s="34">
        <f>SUM(N53:N54)</f>
        <v>0</v>
      </c>
      <c r="O55" s="34">
        <f t="shared" ref="O55:P55" si="562">SUM(O53:O54)</f>
        <v>0</v>
      </c>
      <c r="P55" s="34">
        <f t="shared" si="562"/>
        <v>0</v>
      </c>
      <c r="Q55" s="34">
        <f t="shared" ref="Q55" si="563">SUM(Q53:Q54)</f>
        <v>0</v>
      </c>
      <c r="S55" s="34">
        <f>SUM(S53:S54)</f>
        <v>0</v>
      </c>
      <c r="T55" s="34">
        <f t="shared" ref="T55:V55" si="564">SUM(T53:T54)</f>
        <v>0</v>
      </c>
      <c r="U55" s="34">
        <f t="shared" si="564"/>
        <v>0</v>
      </c>
      <c r="V55" s="34">
        <f t="shared" si="564"/>
        <v>0</v>
      </c>
      <c r="X55" s="34">
        <f>SUM(X53:X54)</f>
        <v>0</v>
      </c>
      <c r="Y55" s="34">
        <f t="shared" ref="Y55:AA55" si="565">SUM(Y53:Y54)</f>
        <v>0</v>
      </c>
      <c r="Z55" s="34">
        <f t="shared" si="565"/>
        <v>0</v>
      </c>
      <c r="AA55" s="34">
        <f t="shared" si="565"/>
        <v>0</v>
      </c>
      <c r="AC55" s="34">
        <f>SUM(AC53:AC54)</f>
        <v>0</v>
      </c>
      <c r="AD55" s="34">
        <f t="shared" ref="AD55:AF55" si="566">SUM(AD53:AD54)</f>
        <v>0</v>
      </c>
      <c r="AE55" s="34">
        <f t="shared" si="566"/>
        <v>0</v>
      </c>
      <c r="AF55" s="34">
        <f t="shared" si="566"/>
        <v>0</v>
      </c>
      <c r="AH55" s="34">
        <f>SUM(AH53:AH54)</f>
        <v>0</v>
      </c>
      <c r="AI55" s="34">
        <f t="shared" ref="AI55:AK55" si="567">SUM(AI53:AI54)</f>
        <v>0</v>
      </c>
      <c r="AJ55" s="34">
        <f t="shared" si="567"/>
        <v>0</v>
      </c>
      <c r="AK55" s="34">
        <f t="shared" si="567"/>
        <v>0</v>
      </c>
      <c r="AM55" s="34">
        <f>SUM(AM53:AM54)</f>
        <v>0</v>
      </c>
      <c r="AN55" s="34">
        <f t="shared" ref="AN55:AP55" si="568">SUM(AN53:AN54)</f>
        <v>0</v>
      </c>
      <c r="AO55" s="34">
        <f t="shared" si="568"/>
        <v>0</v>
      </c>
      <c r="AP55" s="34">
        <f t="shared" si="568"/>
        <v>0</v>
      </c>
      <c r="AR55" s="34">
        <f>SUM(AR53:AR54)</f>
        <v>0</v>
      </c>
      <c r="AS55" s="34">
        <f t="shared" ref="AS55:AU55" si="569">SUM(AS53:AS54)</f>
        <v>0</v>
      </c>
      <c r="AT55" s="34">
        <f t="shared" si="569"/>
        <v>0</v>
      </c>
      <c r="AU55" s="34">
        <f t="shared" si="569"/>
        <v>0</v>
      </c>
      <c r="AW55" s="34">
        <f>SUM(AW53:AW54)</f>
        <v>0</v>
      </c>
      <c r="AX55" s="34">
        <f t="shared" ref="AX55:AZ55" si="570">SUM(AX53:AX54)</f>
        <v>0</v>
      </c>
      <c r="AY55" s="34">
        <f t="shared" si="570"/>
        <v>0</v>
      </c>
      <c r="AZ55" s="34">
        <f t="shared" si="570"/>
        <v>0</v>
      </c>
      <c r="BB55" s="34">
        <f>SUM(BB53:BB54)</f>
        <v>0</v>
      </c>
      <c r="BC55" s="34">
        <f t="shared" ref="BC55:BE55" si="571">SUM(BC53:BC54)</f>
        <v>0</v>
      </c>
      <c r="BD55" s="34">
        <f t="shared" si="571"/>
        <v>0</v>
      </c>
      <c r="BE55" s="34">
        <f t="shared" si="571"/>
        <v>0</v>
      </c>
      <c r="BG55" s="34">
        <f>SUM(BG53:BG54)</f>
        <v>0</v>
      </c>
      <c r="BH55" s="34">
        <f t="shared" ref="BH55:BJ55" si="572">SUM(BH53:BH54)</f>
        <v>0</v>
      </c>
      <c r="BI55" s="34">
        <f t="shared" si="572"/>
        <v>0</v>
      </c>
      <c r="BJ55" s="34">
        <f t="shared" si="572"/>
        <v>0</v>
      </c>
      <c r="BL55" s="34">
        <f>SUM(BL53:BL54)</f>
        <v>0</v>
      </c>
      <c r="BM55" s="34">
        <f t="shared" ref="BM55:BO55" si="573">SUM(BM53:BM54)</f>
        <v>0</v>
      </c>
      <c r="BN55" s="34">
        <f t="shared" si="573"/>
        <v>0</v>
      </c>
      <c r="BO55" s="34">
        <f t="shared" si="573"/>
        <v>0</v>
      </c>
      <c r="BQ55" s="34">
        <f>SUM(BQ53:BQ54)</f>
        <v>0</v>
      </c>
      <c r="BR55" s="34">
        <f t="shared" ref="BR55:BT55" si="574">SUM(BR53:BR54)</f>
        <v>0</v>
      </c>
      <c r="BS55" s="34">
        <f t="shared" si="574"/>
        <v>0</v>
      </c>
      <c r="BT55" s="34">
        <f t="shared" si="574"/>
        <v>0</v>
      </c>
      <c r="BV55" s="34">
        <f>SUM(BV53:BV54)</f>
        <v>0</v>
      </c>
      <c r="BW55" s="34">
        <f t="shared" ref="BW55:BY55" si="575">SUM(BW53:BW54)</f>
        <v>0</v>
      </c>
      <c r="BX55" s="34">
        <f t="shared" si="575"/>
        <v>0</v>
      </c>
      <c r="BY55" s="34">
        <f t="shared" si="575"/>
        <v>0</v>
      </c>
      <c r="CA55" s="34">
        <f>SUM(CA53:CA54)</f>
        <v>0</v>
      </c>
      <c r="CB55" s="34">
        <f t="shared" ref="CB55:CD55" si="576">SUM(CB53:CB54)</f>
        <v>0</v>
      </c>
      <c r="CC55" s="34">
        <f t="shared" si="576"/>
        <v>0</v>
      </c>
      <c r="CD55" s="34">
        <f t="shared" si="576"/>
        <v>0</v>
      </c>
      <c r="CF55" s="34">
        <f>SUM(CF53:CF54)</f>
        <v>0</v>
      </c>
      <c r="CG55" s="34">
        <f t="shared" ref="CG55:CI55" si="577">SUM(CG53:CG54)</f>
        <v>0</v>
      </c>
      <c r="CH55" s="34">
        <f t="shared" si="577"/>
        <v>0</v>
      </c>
      <c r="CI55" s="34">
        <f t="shared" si="577"/>
        <v>0</v>
      </c>
      <c r="CK55" s="34">
        <f>SUM(CK53:CK54)</f>
        <v>0</v>
      </c>
      <c r="CL55" s="34">
        <f t="shared" ref="CL55:CN55" si="578">SUM(CL53:CL54)</f>
        <v>0</v>
      </c>
      <c r="CM55" s="34">
        <f t="shared" si="578"/>
        <v>0</v>
      </c>
      <c r="CN55" s="34">
        <f t="shared" si="578"/>
        <v>0</v>
      </c>
      <c r="CP55" s="34">
        <f>SUM(CP53:CP54)</f>
        <v>0</v>
      </c>
      <c r="CQ55" s="34">
        <f t="shared" ref="CQ55:CS55" si="579">SUM(CQ53:CQ54)</f>
        <v>0</v>
      </c>
      <c r="CR55" s="34">
        <f t="shared" si="579"/>
        <v>0</v>
      </c>
      <c r="CS55" s="34">
        <f t="shared" si="579"/>
        <v>0</v>
      </c>
      <c r="CU55" s="34">
        <f>SUM(CU53:CU54)</f>
        <v>0</v>
      </c>
      <c r="CV55" s="34">
        <f t="shared" ref="CV55:CX55" si="580">SUM(CV53:CV54)</f>
        <v>0</v>
      </c>
      <c r="CW55" s="34">
        <f t="shared" si="580"/>
        <v>0</v>
      </c>
      <c r="CX55" s="34">
        <f t="shared" si="580"/>
        <v>0</v>
      </c>
      <c r="CZ55" s="34">
        <f>SUM(CZ53:CZ54)</f>
        <v>0</v>
      </c>
      <c r="DA55" s="34">
        <f t="shared" ref="DA55:DC55" si="581">SUM(DA53:DA54)</f>
        <v>0</v>
      </c>
      <c r="DB55" s="34">
        <f t="shared" si="581"/>
        <v>0</v>
      </c>
      <c r="DC55" s="34">
        <f t="shared" si="581"/>
        <v>0</v>
      </c>
      <c r="DE55" s="34">
        <f>SUM(DE53:DE54)</f>
        <v>0</v>
      </c>
      <c r="DF55" s="34">
        <f t="shared" ref="DF55:DH55" si="582">SUM(DF53:DF54)</f>
        <v>0</v>
      </c>
      <c r="DG55" s="34">
        <f t="shared" si="582"/>
        <v>0</v>
      </c>
      <c r="DH55" s="34">
        <f t="shared" si="582"/>
        <v>0</v>
      </c>
      <c r="DJ55" s="34">
        <f>SUM(DJ53:DJ54)</f>
        <v>0</v>
      </c>
      <c r="DK55" s="34">
        <f t="shared" ref="DK55:DM55" si="583">SUM(DK53:DK54)</f>
        <v>0</v>
      </c>
      <c r="DL55" s="34">
        <f t="shared" si="583"/>
        <v>0</v>
      </c>
      <c r="DM55" s="34">
        <f t="shared" si="583"/>
        <v>0</v>
      </c>
    </row>
    <row r="56" spans="2:117" ht="12" thickTop="1" x14ac:dyDescent="0.25">
      <c r="B56" s="19" t="s">
        <v>253</v>
      </c>
      <c r="D56" s="33"/>
      <c r="E56" s="33"/>
      <c r="F56" s="33"/>
      <c r="G56" s="33"/>
      <c r="I56" s="33"/>
      <c r="J56" s="33"/>
      <c r="K56" s="33"/>
      <c r="L56" s="33"/>
      <c r="N56" s="33">
        <f t="shared" ref="N56:N60" si="584">D56+I56</f>
        <v>0</v>
      </c>
      <c r="O56" s="33">
        <f t="shared" ref="O56:O60" si="585">E56+J56</f>
        <v>0</v>
      </c>
      <c r="P56" s="33">
        <f t="shared" ref="P56:Q60" si="586">F56+K56</f>
        <v>0</v>
      </c>
      <c r="Q56" s="33">
        <f t="shared" si="586"/>
        <v>0</v>
      </c>
      <c r="S56" s="33"/>
      <c r="T56" s="33"/>
      <c r="U56" s="33"/>
      <c r="V56" s="33"/>
      <c r="X56" s="33">
        <f t="shared" ref="X56:X60" si="587">N56+S56</f>
        <v>0</v>
      </c>
      <c r="Y56" s="33">
        <f t="shared" ref="Y56:Y60" si="588">O56+T56</f>
        <v>0</v>
      </c>
      <c r="Z56" s="33">
        <f t="shared" ref="Z56:Z60" si="589">P56+U56</f>
        <v>0</v>
      </c>
      <c r="AA56" s="33">
        <f t="shared" ref="AA56:AA60" si="590">Q56+V56</f>
        <v>0</v>
      </c>
      <c r="AC56" s="33"/>
      <c r="AD56" s="33"/>
      <c r="AE56" s="33"/>
      <c r="AF56" s="33"/>
      <c r="AH56" s="33">
        <f t="shared" ref="AH56:AH60" si="591">X56+AC56</f>
        <v>0</v>
      </c>
      <c r="AI56" s="33">
        <f t="shared" ref="AI56:AI60" si="592">Y56+AD56</f>
        <v>0</v>
      </c>
      <c r="AJ56" s="33">
        <f t="shared" ref="AJ56:AJ60" si="593">Z56+AE56</f>
        <v>0</v>
      </c>
      <c r="AK56" s="33">
        <f t="shared" ref="AK56:AK60" si="594">AA56+AF56</f>
        <v>0</v>
      </c>
      <c r="AM56" s="33"/>
      <c r="AN56" s="33"/>
      <c r="AO56" s="33"/>
      <c r="AP56" s="33"/>
      <c r="AR56" s="33">
        <f t="shared" ref="AR56:AR60" si="595">AH56+AM56</f>
        <v>0</v>
      </c>
      <c r="AS56" s="33">
        <f t="shared" ref="AS56:AS60" si="596">AI56+AN56</f>
        <v>0</v>
      </c>
      <c r="AT56" s="33">
        <f t="shared" ref="AT56:AT60" si="597">AJ56+AO56</f>
        <v>0</v>
      </c>
      <c r="AU56" s="33">
        <f t="shared" ref="AU56:AU60" si="598">AK56+AP56</f>
        <v>0</v>
      </c>
      <c r="AW56" s="33"/>
      <c r="AX56" s="33"/>
      <c r="AY56" s="33"/>
      <c r="AZ56" s="33"/>
      <c r="BB56" s="33">
        <f t="shared" ref="BB56:BB60" si="599">AR56+AW56</f>
        <v>0</v>
      </c>
      <c r="BC56" s="33">
        <f t="shared" ref="BC56:BC60" si="600">AS56+AX56</f>
        <v>0</v>
      </c>
      <c r="BD56" s="33">
        <f t="shared" ref="BD56:BD60" si="601">AT56+AY56</f>
        <v>0</v>
      </c>
      <c r="BE56" s="33">
        <f t="shared" ref="BE56:BE60" si="602">AU56+AZ56</f>
        <v>0</v>
      </c>
      <c r="BG56" s="33"/>
      <c r="BH56" s="33"/>
      <c r="BI56" s="33"/>
      <c r="BJ56" s="33"/>
      <c r="BL56" s="33">
        <f t="shared" ref="BL56:BL60" si="603">BB56+BG56</f>
        <v>0</v>
      </c>
      <c r="BM56" s="33">
        <f t="shared" ref="BM56:BM60" si="604">BC56+BH56</f>
        <v>0</v>
      </c>
      <c r="BN56" s="33">
        <f t="shared" ref="BN56:BN60" si="605">BD56+BI56</f>
        <v>0</v>
      </c>
      <c r="BO56" s="33">
        <f t="shared" ref="BO56:BO60" si="606">BE56+BJ56</f>
        <v>0</v>
      </c>
      <c r="BQ56" s="33"/>
      <c r="BR56" s="33"/>
      <c r="BS56" s="33"/>
      <c r="BT56" s="33"/>
      <c r="BV56" s="33">
        <f t="shared" ref="BV56:BV60" si="607">BL56+BQ56</f>
        <v>0</v>
      </c>
      <c r="BW56" s="33">
        <f t="shared" ref="BW56:BW60" si="608">BM56+BR56</f>
        <v>0</v>
      </c>
      <c r="BX56" s="33">
        <f t="shared" ref="BX56:BX60" si="609">BN56+BS56</f>
        <v>0</v>
      </c>
      <c r="BY56" s="33">
        <f t="shared" ref="BY56:BY60" si="610">BO56+BT56</f>
        <v>0</v>
      </c>
      <c r="CA56" s="33"/>
      <c r="CB56" s="33"/>
      <c r="CC56" s="33"/>
      <c r="CD56" s="33"/>
      <c r="CF56" s="33">
        <f t="shared" ref="CF56:CF60" si="611">BV56+CA56</f>
        <v>0</v>
      </c>
      <c r="CG56" s="33">
        <f t="shared" ref="CG56:CG60" si="612">BW56+CB56</f>
        <v>0</v>
      </c>
      <c r="CH56" s="33">
        <f t="shared" ref="CH56:CH60" si="613">BX56+CC56</f>
        <v>0</v>
      </c>
      <c r="CI56" s="33">
        <f t="shared" ref="CI56:CI60" si="614">BY56+CD56</f>
        <v>0</v>
      </c>
      <c r="CK56" s="33"/>
      <c r="CL56" s="33"/>
      <c r="CM56" s="33"/>
      <c r="CN56" s="33"/>
      <c r="CP56" s="33">
        <f t="shared" ref="CP56:CP60" si="615">CF56+CK56</f>
        <v>0</v>
      </c>
      <c r="CQ56" s="33">
        <f t="shared" ref="CQ56:CQ60" si="616">CG56+CL56</f>
        <v>0</v>
      </c>
      <c r="CR56" s="33">
        <f t="shared" ref="CR56:CR60" si="617">CH56+CM56</f>
        <v>0</v>
      </c>
      <c r="CS56" s="33">
        <f t="shared" ref="CS56:CS60" si="618">CI56+CN56</f>
        <v>0</v>
      </c>
      <c r="CU56" s="33"/>
      <c r="CV56" s="33"/>
      <c r="CW56" s="33"/>
      <c r="CX56" s="33"/>
      <c r="CZ56" s="33">
        <f t="shared" ref="CZ56:CZ60" si="619">CP56+CU56</f>
        <v>0</v>
      </c>
      <c r="DA56" s="33">
        <f t="shared" ref="DA56:DA60" si="620">CQ56+CV56</f>
        <v>0</v>
      </c>
      <c r="DB56" s="33">
        <f t="shared" ref="DB56:DB60" si="621">CR56+CW56</f>
        <v>0</v>
      </c>
      <c r="DC56" s="33">
        <f t="shared" ref="DC56:DC60" si="622">CS56+CX56</f>
        <v>0</v>
      </c>
      <c r="DE56" s="33"/>
      <c r="DF56" s="33"/>
      <c r="DG56" s="33"/>
      <c r="DH56" s="33"/>
      <c r="DJ56" s="33">
        <f t="shared" ref="DJ56:DJ60" si="623">CZ56+DE56</f>
        <v>0</v>
      </c>
      <c r="DK56" s="33">
        <f t="shared" ref="DK56:DK60" si="624">DA56+DF56</f>
        <v>0</v>
      </c>
      <c r="DL56" s="33">
        <f t="shared" ref="DL56:DL60" si="625">DB56+DG56</f>
        <v>0</v>
      </c>
      <c r="DM56" s="33">
        <f t="shared" ref="DM56:DM60" si="626">DC56+DH56</f>
        <v>0</v>
      </c>
    </row>
    <row r="57" spans="2:117" x14ac:dyDescent="0.25">
      <c r="B57" s="19" t="s">
        <v>153</v>
      </c>
      <c r="D57" s="33"/>
      <c r="E57" s="33"/>
      <c r="F57" s="33"/>
      <c r="G57" s="33"/>
      <c r="I57" s="33"/>
      <c r="J57" s="33"/>
      <c r="K57" s="33"/>
      <c r="L57" s="33"/>
      <c r="N57" s="33">
        <f t="shared" si="584"/>
        <v>0</v>
      </c>
      <c r="O57" s="33">
        <f t="shared" si="585"/>
        <v>0</v>
      </c>
      <c r="P57" s="33">
        <f t="shared" si="586"/>
        <v>0</v>
      </c>
      <c r="Q57" s="33">
        <f t="shared" si="586"/>
        <v>0</v>
      </c>
      <c r="S57" s="33"/>
      <c r="T57" s="33"/>
      <c r="U57" s="33"/>
      <c r="V57" s="33"/>
      <c r="X57" s="33">
        <f t="shared" si="587"/>
        <v>0</v>
      </c>
      <c r="Y57" s="33">
        <f t="shared" si="588"/>
        <v>0</v>
      </c>
      <c r="Z57" s="33">
        <f t="shared" si="589"/>
        <v>0</v>
      </c>
      <c r="AA57" s="33">
        <f t="shared" si="590"/>
        <v>0</v>
      </c>
      <c r="AC57" s="33"/>
      <c r="AD57" s="33"/>
      <c r="AE57" s="33"/>
      <c r="AF57" s="33"/>
      <c r="AH57" s="33">
        <f t="shared" si="591"/>
        <v>0</v>
      </c>
      <c r="AI57" s="33">
        <f t="shared" si="592"/>
        <v>0</v>
      </c>
      <c r="AJ57" s="33">
        <f t="shared" si="593"/>
        <v>0</v>
      </c>
      <c r="AK57" s="33">
        <f t="shared" si="594"/>
        <v>0</v>
      </c>
      <c r="AM57" s="33"/>
      <c r="AN57" s="33"/>
      <c r="AO57" s="33"/>
      <c r="AP57" s="33"/>
      <c r="AR57" s="33">
        <f t="shared" si="595"/>
        <v>0</v>
      </c>
      <c r="AS57" s="33">
        <f t="shared" si="596"/>
        <v>0</v>
      </c>
      <c r="AT57" s="33">
        <f t="shared" si="597"/>
        <v>0</v>
      </c>
      <c r="AU57" s="33">
        <f t="shared" si="598"/>
        <v>0</v>
      </c>
      <c r="AW57" s="33"/>
      <c r="AX57" s="33"/>
      <c r="AY57" s="33"/>
      <c r="AZ57" s="33"/>
      <c r="BB57" s="33">
        <f t="shared" si="599"/>
        <v>0</v>
      </c>
      <c r="BC57" s="33">
        <f t="shared" si="600"/>
        <v>0</v>
      </c>
      <c r="BD57" s="33">
        <f t="shared" si="601"/>
        <v>0</v>
      </c>
      <c r="BE57" s="33">
        <f t="shared" si="602"/>
        <v>0</v>
      </c>
      <c r="BG57" s="33"/>
      <c r="BH57" s="33"/>
      <c r="BI57" s="33"/>
      <c r="BJ57" s="33"/>
      <c r="BL57" s="33">
        <f t="shared" si="603"/>
        <v>0</v>
      </c>
      <c r="BM57" s="33">
        <f t="shared" si="604"/>
        <v>0</v>
      </c>
      <c r="BN57" s="33">
        <f t="shared" si="605"/>
        <v>0</v>
      </c>
      <c r="BO57" s="33">
        <f t="shared" si="606"/>
        <v>0</v>
      </c>
      <c r="BQ57" s="33"/>
      <c r="BR57" s="33"/>
      <c r="BS57" s="33"/>
      <c r="BT57" s="33"/>
      <c r="BV57" s="33">
        <f t="shared" si="607"/>
        <v>0</v>
      </c>
      <c r="BW57" s="33">
        <f t="shared" si="608"/>
        <v>0</v>
      </c>
      <c r="BX57" s="33">
        <f t="shared" si="609"/>
        <v>0</v>
      </c>
      <c r="BY57" s="33">
        <f t="shared" si="610"/>
        <v>0</v>
      </c>
      <c r="CA57" s="33"/>
      <c r="CB57" s="33"/>
      <c r="CC57" s="33"/>
      <c r="CD57" s="33"/>
      <c r="CF57" s="33">
        <f t="shared" si="611"/>
        <v>0</v>
      </c>
      <c r="CG57" s="33">
        <f t="shared" si="612"/>
        <v>0</v>
      </c>
      <c r="CH57" s="33">
        <f t="shared" si="613"/>
        <v>0</v>
      </c>
      <c r="CI57" s="33">
        <f t="shared" si="614"/>
        <v>0</v>
      </c>
      <c r="CK57" s="33"/>
      <c r="CL57" s="33"/>
      <c r="CM57" s="33"/>
      <c r="CN57" s="33"/>
      <c r="CP57" s="33">
        <f t="shared" si="615"/>
        <v>0</v>
      </c>
      <c r="CQ57" s="33">
        <f t="shared" si="616"/>
        <v>0</v>
      </c>
      <c r="CR57" s="33">
        <f t="shared" si="617"/>
        <v>0</v>
      </c>
      <c r="CS57" s="33">
        <f t="shared" si="618"/>
        <v>0</v>
      </c>
      <c r="CU57" s="33"/>
      <c r="CV57" s="33"/>
      <c r="CW57" s="33"/>
      <c r="CX57" s="33"/>
      <c r="CZ57" s="33">
        <f t="shared" si="619"/>
        <v>0</v>
      </c>
      <c r="DA57" s="33">
        <f t="shared" si="620"/>
        <v>0</v>
      </c>
      <c r="DB57" s="33">
        <f t="shared" si="621"/>
        <v>0</v>
      </c>
      <c r="DC57" s="33">
        <f t="shared" si="622"/>
        <v>0</v>
      </c>
      <c r="DE57" s="33"/>
      <c r="DF57" s="33"/>
      <c r="DG57" s="33"/>
      <c r="DH57" s="33"/>
      <c r="DJ57" s="33">
        <f t="shared" si="623"/>
        <v>0</v>
      </c>
      <c r="DK57" s="33">
        <f t="shared" si="624"/>
        <v>0</v>
      </c>
      <c r="DL57" s="33">
        <f t="shared" si="625"/>
        <v>0</v>
      </c>
      <c r="DM57" s="33">
        <f t="shared" si="626"/>
        <v>0</v>
      </c>
    </row>
    <row r="58" spans="2:117" x14ac:dyDescent="0.25">
      <c r="B58" s="19" t="s">
        <v>233</v>
      </c>
      <c r="D58" s="33"/>
      <c r="E58" s="33"/>
      <c r="F58" s="33"/>
      <c r="G58" s="33"/>
      <c r="I58" s="33"/>
      <c r="J58" s="33"/>
      <c r="K58" s="33"/>
      <c r="L58" s="33"/>
      <c r="N58" s="33">
        <f t="shared" si="584"/>
        <v>0</v>
      </c>
      <c r="O58" s="33">
        <f t="shared" si="585"/>
        <v>0</v>
      </c>
      <c r="P58" s="33">
        <f t="shared" si="586"/>
        <v>0</v>
      </c>
      <c r="Q58" s="33">
        <f t="shared" si="586"/>
        <v>0</v>
      </c>
      <c r="S58" s="33"/>
      <c r="T58" s="33"/>
      <c r="U58" s="33"/>
      <c r="V58" s="33"/>
      <c r="X58" s="33">
        <f t="shared" si="587"/>
        <v>0</v>
      </c>
      <c r="Y58" s="33">
        <f t="shared" si="588"/>
        <v>0</v>
      </c>
      <c r="Z58" s="33">
        <f t="shared" si="589"/>
        <v>0</v>
      </c>
      <c r="AA58" s="33">
        <f t="shared" si="590"/>
        <v>0</v>
      </c>
      <c r="AC58" s="33"/>
      <c r="AD58" s="33"/>
      <c r="AE58" s="33"/>
      <c r="AF58" s="33"/>
      <c r="AH58" s="33">
        <f t="shared" si="591"/>
        <v>0</v>
      </c>
      <c r="AI58" s="33">
        <f t="shared" si="592"/>
        <v>0</v>
      </c>
      <c r="AJ58" s="33">
        <f t="shared" si="593"/>
        <v>0</v>
      </c>
      <c r="AK58" s="33">
        <f t="shared" si="594"/>
        <v>0</v>
      </c>
      <c r="AM58" s="33"/>
      <c r="AN58" s="33"/>
      <c r="AO58" s="33"/>
      <c r="AP58" s="33"/>
      <c r="AR58" s="33">
        <f t="shared" si="595"/>
        <v>0</v>
      </c>
      <c r="AS58" s="33">
        <f t="shared" si="596"/>
        <v>0</v>
      </c>
      <c r="AT58" s="33">
        <f t="shared" si="597"/>
        <v>0</v>
      </c>
      <c r="AU58" s="33">
        <f t="shared" si="598"/>
        <v>0</v>
      </c>
      <c r="AW58" s="33"/>
      <c r="AX58" s="33"/>
      <c r="AY58" s="33"/>
      <c r="AZ58" s="33"/>
      <c r="BB58" s="33">
        <f t="shared" si="599"/>
        <v>0</v>
      </c>
      <c r="BC58" s="33">
        <f t="shared" si="600"/>
        <v>0</v>
      </c>
      <c r="BD58" s="33">
        <f t="shared" si="601"/>
        <v>0</v>
      </c>
      <c r="BE58" s="33">
        <f t="shared" si="602"/>
        <v>0</v>
      </c>
      <c r="BG58" s="33"/>
      <c r="BH58" s="33"/>
      <c r="BI58" s="33"/>
      <c r="BJ58" s="33"/>
      <c r="BL58" s="33">
        <f t="shared" si="603"/>
        <v>0</v>
      </c>
      <c r="BM58" s="33">
        <f t="shared" si="604"/>
        <v>0</v>
      </c>
      <c r="BN58" s="33">
        <f t="shared" si="605"/>
        <v>0</v>
      </c>
      <c r="BO58" s="33">
        <f t="shared" si="606"/>
        <v>0</v>
      </c>
      <c r="BQ58" s="33"/>
      <c r="BR58" s="33"/>
      <c r="BS58" s="33"/>
      <c r="BT58" s="33"/>
      <c r="BV58" s="33">
        <f t="shared" si="607"/>
        <v>0</v>
      </c>
      <c r="BW58" s="33">
        <f t="shared" si="608"/>
        <v>0</v>
      </c>
      <c r="BX58" s="33">
        <f t="shared" si="609"/>
        <v>0</v>
      </c>
      <c r="BY58" s="33">
        <f t="shared" si="610"/>
        <v>0</v>
      </c>
      <c r="CA58" s="33"/>
      <c r="CB58" s="33"/>
      <c r="CC58" s="33"/>
      <c r="CD58" s="33"/>
      <c r="CF58" s="33">
        <f t="shared" si="611"/>
        <v>0</v>
      </c>
      <c r="CG58" s="33">
        <f t="shared" si="612"/>
        <v>0</v>
      </c>
      <c r="CH58" s="33">
        <f t="shared" si="613"/>
        <v>0</v>
      </c>
      <c r="CI58" s="33">
        <f t="shared" si="614"/>
        <v>0</v>
      </c>
      <c r="CK58" s="33"/>
      <c r="CL58" s="33"/>
      <c r="CM58" s="33"/>
      <c r="CN58" s="33"/>
      <c r="CP58" s="33">
        <f t="shared" si="615"/>
        <v>0</v>
      </c>
      <c r="CQ58" s="33">
        <f t="shared" si="616"/>
        <v>0</v>
      </c>
      <c r="CR58" s="33">
        <f t="shared" si="617"/>
        <v>0</v>
      </c>
      <c r="CS58" s="33">
        <f t="shared" si="618"/>
        <v>0</v>
      </c>
      <c r="CU58" s="33"/>
      <c r="CV58" s="33"/>
      <c r="CW58" s="33"/>
      <c r="CX58" s="33"/>
      <c r="CZ58" s="33">
        <f t="shared" si="619"/>
        <v>0</v>
      </c>
      <c r="DA58" s="33">
        <f t="shared" si="620"/>
        <v>0</v>
      </c>
      <c r="DB58" s="33">
        <f t="shared" si="621"/>
        <v>0</v>
      </c>
      <c r="DC58" s="33">
        <f t="shared" si="622"/>
        <v>0</v>
      </c>
      <c r="DE58" s="33"/>
      <c r="DF58" s="33"/>
      <c r="DG58" s="33"/>
      <c r="DH58" s="33"/>
      <c r="DJ58" s="33">
        <f t="shared" si="623"/>
        <v>0</v>
      </c>
      <c r="DK58" s="33">
        <f t="shared" si="624"/>
        <v>0</v>
      </c>
      <c r="DL58" s="33">
        <f t="shared" si="625"/>
        <v>0</v>
      </c>
      <c r="DM58" s="33">
        <f t="shared" si="626"/>
        <v>0</v>
      </c>
    </row>
    <row r="59" spans="2:117" x14ac:dyDescent="0.25">
      <c r="B59" s="19" t="s">
        <v>254</v>
      </c>
      <c r="D59" s="33"/>
      <c r="E59" s="33"/>
      <c r="F59" s="33"/>
      <c r="G59" s="33"/>
      <c r="I59" s="33"/>
      <c r="J59" s="33"/>
      <c r="K59" s="33"/>
      <c r="L59" s="33"/>
      <c r="N59" s="33">
        <f t="shared" si="584"/>
        <v>0</v>
      </c>
      <c r="O59" s="33">
        <f t="shared" si="585"/>
        <v>0</v>
      </c>
      <c r="P59" s="33">
        <f t="shared" si="586"/>
        <v>0</v>
      </c>
      <c r="Q59" s="33">
        <f t="shared" si="586"/>
        <v>0</v>
      </c>
      <c r="S59" s="33"/>
      <c r="T59" s="33"/>
      <c r="U59" s="33"/>
      <c r="V59" s="33"/>
      <c r="X59" s="33">
        <f t="shared" si="587"/>
        <v>0</v>
      </c>
      <c r="Y59" s="33">
        <f t="shared" si="588"/>
        <v>0</v>
      </c>
      <c r="Z59" s="33">
        <f t="shared" si="589"/>
        <v>0</v>
      </c>
      <c r="AA59" s="33">
        <f t="shared" si="590"/>
        <v>0</v>
      </c>
      <c r="AC59" s="33"/>
      <c r="AD59" s="33"/>
      <c r="AE59" s="33"/>
      <c r="AF59" s="33"/>
      <c r="AH59" s="33">
        <f t="shared" si="591"/>
        <v>0</v>
      </c>
      <c r="AI59" s="33">
        <f t="shared" si="592"/>
        <v>0</v>
      </c>
      <c r="AJ59" s="33">
        <f t="shared" si="593"/>
        <v>0</v>
      </c>
      <c r="AK59" s="33">
        <f t="shared" si="594"/>
        <v>0</v>
      </c>
      <c r="AM59" s="33"/>
      <c r="AN59" s="33"/>
      <c r="AO59" s="33"/>
      <c r="AP59" s="33"/>
      <c r="AR59" s="33">
        <f t="shared" si="595"/>
        <v>0</v>
      </c>
      <c r="AS59" s="33">
        <f t="shared" si="596"/>
        <v>0</v>
      </c>
      <c r="AT59" s="33">
        <f t="shared" si="597"/>
        <v>0</v>
      </c>
      <c r="AU59" s="33">
        <f t="shared" si="598"/>
        <v>0</v>
      </c>
      <c r="AW59" s="33"/>
      <c r="AX59" s="33"/>
      <c r="AY59" s="33"/>
      <c r="AZ59" s="33"/>
      <c r="BB59" s="33">
        <f t="shared" si="599"/>
        <v>0</v>
      </c>
      <c r="BC59" s="33">
        <f t="shared" si="600"/>
        <v>0</v>
      </c>
      <c r="BD59" s="33">
        <f t="shared" si="601"/>
        <v>0</v>
      </c>
      <c r="BE59" s="33">
        <f t="shared" si="602"/>
        <v>0</v>
      </c>
      <c r="BG59" s="33"/>
      <c r="BH59" s="33"/>
      <c r="BI59" s="33"/>
      <c r="BJ59" s="33"/>
      <c r="BL59" s="33">
        <f t="shared" si="603"/>
        <v>0</v>
      </c>
      <c r="BM59" s="33">
        <f t="shared" si="604"/>
        <v>0</v>
      </c>
      <c r="BN59" s="33">
        <f t="shared" si="605"/>
        <v>0</v>
      </c>
      <c r="BO59" s="33">
        <f t="shared" si="606"/>
        <v>0</v>
      </c>
      <c r="BQ59" s="33"/>
      <c r="BR59" s="33"/>
      <c r="BS59" s="33"/>
      <c r="BT59" s="33"/>
      <c r="BV59" s="33">
        <f t="shared" si="607"/>
        <v>0</v>
      </c>
      <c r="BW59" s="33">
        <f t="shared" si="608"/>
        <v>0</v>
      </c>
      <c r="BX59" s="33">
        <f t="shared" si="609"/>
        <v>0</v>
      </c>
      <c r="BY59" s="33">
        <f t="shared" si="610"/>
        <v>0</v>
      </c>
      <c r="CA59" s="33"/>
      <c r="CB59" s="33"/>
      <c r="CC59" s="33"/>
      <c r="CD59" s="33"/>
      <c r="CF59" s="33">
        <f t="shared" si="611"/>
        <v>0</v>
      </c>
      <c r="CG59" s="33">
        <f t="shared" si="612"/>
        <v>0</v>
      </c>
      <c r="CH59" s="33">
        <f t="shared" si="613"/>
        <v>0</v>
      </c>
      <c r="CI59" s="33">
        <f t="shared" si="614"/>
        <v>0</v>
      </c>
      <c r="CK59" s="33"/>
      <c r="CL59" s="33"/>
      <c r="CM59" s="33"/>
      <c r="CN59" s="33"/>
      <c r="CP59" s="33">
        <f t="shared" si="615"/>
        <v>0</v>
      </c>
      <c r="CQ59" s="33">
        <f t="shared" si="616"/>
        <v>0</v>
      </c>
      <c r="CR59" s="33">
        <f t="shared" si="617"/>
        <v>0</v>
      </c>
      <c r="CS59" s="33">
        <f t="shared" si="618"/>
        <v>0</v>
      </c>
      <c r="CU59" s="33"/>
      <c r="CV59" s="33"/>
      <c r="CW59" s="33"/>
      <c r="CX59" s="33"/>
      <c r="CZ59" s="33">
        <f t="shared" si="619"/>
        <v>0</v>
      </c>
      <c r="DA59" s="33">
        <f t="shared" si="620"/>
        <v>0</v>
      </c>
      <c r="DB59" s="33">
        <f t="shared" si="621"/>
        <v>0</v>
      </c>
      <c r="DC59" s="33">
        <f t="shared" si="622"/>
        <v>0</v>
      </c>
      <c r="DE59" s="33"/>
      <c r="DF59" s="33"/>
      <c r="DG59" s="33"/>
      <c r="DH59" s="33"/>
      <c r="DJ59" s="33">
        <f t="shared" si="623"/>
        <v>0</v>
      </c>
      <c r="DK59" s="33">
        <f t="shared" si="624"/>
        <v>0</v>
      </c>
      <c r="DL59" s="33">
        <f t="shared" si="625"/>
        <v>0</v>
      </c>
      <c r="DM59" s="33">
        <f t="shared" si="626"/>
        <v>0</v>
      </c>
    </row>
    <row r="60" spans="2:117" x14ac:dyDescent="0.25">
      <c r="B60" s="19" t="s">
        <v>255</v>
      </c>
      <c r="D60" s="33"/>
      <c r="E60" s="33"/>
      <c r="F60" s="33"/>
      <c r="G60" s="33"/>
      <c r="I60" s="33"/>
      <c r="J60" s="33"/>
      <c r="K60" s="33"/>
      <c r="L60" s="33"/>
      <c r="N60" s="33">
        <f t="shared" si="584"/>
        <v>0</v>
      </c>
      <c r="O60" s="33">
        <f t="shared" si="585"/>
        <v>0</v>
      </c>
      <c r="P60" s="33">
        <f t="shared" si="586"/>
        <v>0</v>
      </c>
      <c r="Q60" s="33">
        <f t="shared" si="586"/>
        <v>0</v>
      </c>
      <c r="S60" s="33"/>
      <c r="T60" s="33"/>
      <c r="U60" s="33"/>
      <c r="V60" s="33"/>
      <c r="X60" s="33">
        <f t="shared" si="587"/>
        <v>0</v>
      </c>
      <c r="Y60" s="33">
        <f t="shared" si="588"/>
        <v>0</v>
      </c>
      <c r="Z60" s="33">
        <f t="shared" si="589"/>
        <v>0</v>
      </c>
      <c r="AA60" s="33">
        <f t="shared" si="590"/>
        <v>0</v>
      </c>
      <c r="AC60" s="33"/>
      <c r="AD60" s="33"/>
      <c r="AE60" s="33"/>
      <c r="AF60" s="33"/>
      <c r="AH60" s="33">
        <f t="shared" si="591"/>
        <v>0</v>
      </c>
      <c r="AI60" s="33">
        <f t="shared" si="592"/>
        <v>0</v>
      </c>
      <c r="AJ60" s="33">
        <f t="shared" si="593"/>
        <v>0</v>
      </c>
      <c r="AK60" s="33">
        <f t="shared" si="594"/>
        <v>0</v>
      </c>
      <c r="AM60" s="33"/>
      <c r="AN60" s="33"/>
      <c r="AO60" s="33"/>
      <c r="AP60" s="33"/>
      <c r="AR60" s="33">
        <f t="shared" si="595"/>
        <v>0</v>
      </c>
      <c r="AS60" s="33">
        <f t="shared" si="596"/>
        <v>0</v>
      </c>
      <c r="AT60" s="33">
        <f t="shared" si="597"/>
        <v>0</v>
      </c>
      <c r="AU60" s="33">
        <f t="shared" si="598"/>
        <v>0</v>
      </c>
      <c r="AW60" s="33"/>
      <c r="AX60" s="33"/>
      <c r="AY60" s="33"/>
      <c r="AZ60" s="33"/>
      <c r="BB60" s="33">
        <f t="shared" si="599"/>
        <v>0</v>
      </c>
      <c r="BC60" s="33">
        <f t="shared" si="600"/>
        <v>0</v>
      </c>
      <c r="BD60" s="33">
        <f t="shared" si="601"/>
        <v>0</v>
      </c>
      <c r="BE60" s="33">
        <f t="shared" si="602"/>
        <v>0</v>
      </c>
      <c r="BG60" s="33"/>
      <c r="BH60" s="33"/>
      <c r="BI60" s="33"/>
      <c r="BJ60" s="33"/>
      <c r="BL60" s="33">
        <f t="shared" si="603"/>
        <v>0</v>
      </c>
      <c r="BM60" s="33">
        <f t="shared" si="604"/>
        <v>0</v>
      </c>
      <c r="BN60" s="33">
        <f t="shared" si="605"/>
        <v>0</v>
      </c>
      <c r="BO60" s="33">
        <f t="shared" si="606"/>
        <v>0</v>
      </c>
      <c r="BQ60" s="33"/>
      <c r="BR60" s="33"/>
      <c r="BS60" s="33"/>
      <c r="BT60" s="33"/>
      <c r="BV60" s="33">
        <f t="shared" si="607"/>
        <v>0</v>
      </c>
      <c r="BW60" s="33">
        <f t="shared" si="608"/>
        <v>0</v>
      </c>
      <c r="BX60" s="33">
        <f t="shared" si="609"/>
        <v>0</v>
      </c>
      <c r="BY60" s="33">
        <f t="shared" si="610"/>
        <v>0</v>
      </c>
      <c r="CA60" s="33"/>
      <c r="CB60" s="33"/>
      <c r="CC60" s="33"/>
      <c r="CD60" s="33"/>
      <c r="CF60" s="33">
        <f t="shared" si="611"/>
        <v>0</v>
      </c>
      <c r="CG60" s="33">
        <f t="shared" si="612"/>
        <v>0</v>
      </c>
      <c r="CH60" s="33">
        <f t="shared" si="613"/>
        <v>0</v>
      </c>
      <c r="CI60" s="33">
        <f t="shared" si="614"/>
        <v>0</v>
      </c>
      <c r="CK60" s="33"/>
      <c r="CL60" s="33"/>
      <c r="CM60" s="33"/>
      <c r="CN60" s="33"/>
      <c r="CP60" s="33">
        <f t="shared" si="615"/>
        <v>0</v>
      </c>
      <c r="CQ60" s="33">
        <f t="shared" si="616"/>
        <v>0</v>
      </c>
      <c r="CR60" s="33">
        <f t="shared" si="617"/>
        <v>0</v>
      </c>
      <c r="CS60" s="33">
        <f t="shared" si="618"/>
        <v>0</v>
      </c>
      <c r="CU60" s="33"/>
      <c r="CV60" s="33"/>
      <c r="CW60" s="33"/>
      <c r="CX60" s="33"/>
      <c r="CZ60" s="33">
        <f t="shared" si="619"/>
        <v>0</v>
      </c>
      <c r="DA60" s="33">
        <f t="shared" si="620"/>
        <v>0</v>
      </c>
      <c r="DB60" s="33">
        <f t="shared" si="621"/>
        <v>0</v>
      </c>
      <c r="DC60" s="33">
        <f t="shared" si="622"/>
        <v>0</v>
      </c>
      <c r="DE60" s="33"/>
      <c r="DF60" s="33"/>
      <c r="DG60" s="33"/>
      <c r="DH60" s="33"/>
      <c r="DJ60" s="33">
        <f t="shared" si="623"/>
        <v>0</v>
      </c>
      <c r="DK60" s="33">
        <f t="shared" si="624"/>
        <v>0</v>
      </c>
      <c r="DL60" s="33">
        <f t="shared" si="625"/>
        <v>0</v>
      </c>
      <c r="DM60" s="33">
        <f t="shared" si="626"/>
        <v>0</v>
      </c>
    </row>
    <row r="61" spans="2:117" s="15" customFormat="1" ht="12" thickBot="1" x14ac:dyDescent="0.3">
      <c r="B61" s="20" t="s">
        <v>256</v>
      </c>
      <c r="D61" s="34">
        <f>SUM(D56:D60)</f>
        <v>0</v>
      </c>
      <c r="E61" s="34">
        <f t="shared" ref="E61:F61" si="627">SUM(E56:E60)</f>
        <v>0</v>
      </c>
      <c r="F61" s="34">
        <f t="shared" si="627"/>
        <v>0</v>
      </c>
      <c r="G61" s="34">
        <f>SUM(G56:G60)</f>
        <v>0</v>
      </c>
      <c r="I61" s="34">
        <f>SUM(I56:I60)</f>
        <v>0</v>
      </c>
      <c r="J61" s="34">
        <f t="shared" ref="J61:K61" si="628">SUM(J56:J60)</f>
        <v>0</v>
      </c>
      <c r="K61" s="34">
        <f t="shared" si="628"/>
        <v>0</v>
      </c>
      <c r="L61" s="34">
        <f>SUM(L56:L60)</f>
        <v>0</v>
      </c>
      <c r="N61" s="34">
        <f>SUM(N56:N60)</f>
        <v>0</v>
      </c>
      <c r="O61" s="34">
        <f t="shared" ref="O61:P61" si="629">SUM(O56:O60)</f>
        <v>0</v>
      </c>
      <c r="P61" s="34">
        <f t="shared" si="629"/>
        <v>0</v>
      </c>
      <c r="Q61" s="34">
        <f t="shared" ref="Q61" si="630">SUM(Q56:Q60)</f>
        <v>0</v>
      </c>
      <c r="S61" s="34">
        <f>SUM(S56:S60)</f>
        <v>0</v>
      </c>
      <c r="T61" s="34">
        <f t="shared" ref="T61:U61" si="631">SUM(T56:T60)</f>
        <v>0</v>
      </c>
      <c r="U61" s="34">
        <f t="shared" si="631"/>
        <v>0</v>
      </c>
      <c r="V61" s="34">
        <f>SUM(V56:V60)</f>
        <v>0</v>
      </c>
      <c r="X61" s="34">
        <f>SUM(X56:X60)</f>
        <v>0</v>
      </c>
      <c r="Y61" s="34">
        <f t="shared" ref="Y61:AA61" si="632">SUM(Y56:Y60)</f>
        <v>0</v>
      </c>
      <c r="Z61" s="34">
        <f t="shared" si="632"/>
        <v>0</v>
      </c>
      <c r="AA61" s="34">
        <f t="shared" si="632"/>
        <v>0</v>
      </c>
      <c r="AC61" s="34">
        <f>SUM(AC56:AC60)</f>
        <v>0</v>
      </c>
      <c r="AD61" s="34">
        <f t="shared" ref="AD61:AE61" si="633">SUM(AD56:AD60)</f>
        <v>0</v>
      </c>
      <c r="AE61" s="34">
        <f t="shared" si="633"/>
        <v>0</v>
      </c>
      <c r="AF61" s="34">
        <f>SUM(AF56:AF60)</f>
        <v>0</v>
      </c>
      <c r="AH61" s="34">
        <f>SUM(AH56:AH60)</f>
        <v>0</v>
      </c>
      <c r="AI61" s="34">
        <f t="shared" ref="AI61:AK61" si="634">SUM(AI56:AI60)</f>
        <v>0</v>
      </c>
      <c r="AJ61" s="34">
        <f t="shared" si="634"/>
        <v>0</v>
      </c>
      <c r="AK61" s="34">
        <f t="shared" si="634"/>
        <v>0</v>
      </c>
      <c r="AM61" s="34">
        <f>SUM(AM56:AM60)</f>
        <v>0</v>
      </c>
      <c r="AN61" s="34">
        <f t="shared" ref="AN61:AO61" si="635">SUM(AN56:AN60)</f>
        <v>0</v>
      </c>
      <c r="AO61" s="34">
        <f t="shared" si="635"/>
        <v>0</v>
      </c>
      <c r="AP61" s="34">
        <f>SUM(AP56:AP60)</f>
        <v>0</v>
      </c>
      <c r="AR61" s="34">
        <f>SUM(AR56:AR60)</f>
        <v>0</v>
      </c>
      <c r="AS61" s="34">
        <f t="shared" ref="AS61:AU61" si="636">SUM(AS56:AS60)</f>
        <v>0</v>
      </c>
      <c r="AT61" s="34">
        <f t="shared" si="636"/>
        <v>0</v>
      </c>
      <c r="AU61" s="34">
        <f t="shared" si="636"/>
        <v>0</v>
      </c>
      <c r="AW61" s="34">
        <f>SUM(AW56:AW60)</f>
        <v>0</v>
      </c>
      <c r="AX61" s="34">
        <f t="shared" ref="AX61:AY61" si="637">SUM(AX56:AX60)</f>
        <v>0</v>
      </c>
      <c r="AY61" s="34">
        <f t="shared" si="637"/>
        <v>0</v>
      </c>
      <c r="AZ61" s="34">
        <f>SUM(AZ56:AZ60)</f>
        <v>0</v>
      </c>
      <c r="BB61" s="34">
        <f>SUM(BB56:BB60)</f>
        <v>0</v>
      </c>
      <c r="BC61" s="34">
        <f t="shared" ref="BC61:BE61" si="638">SUM(BC56:BC60)</f>
        <v>0</v>
      </c>
      <c r="BD61" s="34">
        <f t="shared" si="638"/>
        <v>0</v>
      </c>
      <c r="BE61" s="34">
        <f t="shared" si="638"/>
        <v>0</v>
      </c>
      <c r="BG61" s="34">
        <f>SUM(BG56:BG60)</f>
        <v>0</v>
      </c>
      <c r="BH61" s="34">
        <f t="shared" ref="BH61:BI61" si="639">SUM(BH56:BH60)</f>
        <v>0</v>
      </c>
      <c r="BI61" s="34">
        <f t="shared" si="639"/>
        <v>0</v>
      </c>
      <c r="BJ61" s="34">
        <f>SUM(BJ56:BJ60)</f>
        <v>0</v>
      </c>
      <c r="BL61" s="34">
        <f>SUM(BL56:BL60)</f>
        <v>0</v>
      </c>
      <c r="BM61" s="34">
        <f t="shared" ref="BM61:BO61" si="640">SUM(BM56:BM60)</f>
        <v>0</v>
      </c>
      <c r="BN61" s="34">
        <f t="shared" si="640"/>
        <v>0</v>
      </c>
      <c r="BO61" s="34">
        <f t="shared" si="640"/>
        <v>0</v>
      </c>
      <c r="BQ61" s="34">
        <f>SUM(BQ56:BQ60)</f>
        <v>0</v>
      </c>
      <c r="BR61" s="34">
        <f t="shared" ref="BR61:BS61" si="641">SUM(BR56:BR60)</f>
        <v>0</v>
      </c>
      <c r="BS61" s="34">
        <f t="shared" si="641"/>
        <v>0</v>
      </c>
      <c r="BT61" s="34">
        <f>SUM(BT56:BT60)</f>
        <v>0</v>
      </c>
      <c r="BV61" s="34">
        <f>SUM(BV56:BV60)</f>
        <v>0</v>
      </c>
      <c r="BW61" s="34">
        <f t="shared" ref="BW61:BY61" si="642">SUM(BW56:BW60)</f>
        <v>0</v>
      </c>
      <c r="BX61" s="34">
        <f t="shared" si="642"/>
        <v>0</v>
      </c>
      <c r="BY61" s="34">
        <f t="shared" si="642"/>
        <v>0</v>
      </c>
      <c r="CA61" s="34">
        <f>SUM(CA56:CA60)</f>
        <v>0</v>
      </c>
      <c r="CB61" s="34">
        <f t="shared" ref="CB61:CC61" si="643">SUM(CB56:CB60)</f>
        <v>0</v>
      </c>
      <c r="CC61" s="34">
        <f t="shared" si="643"/>
        <v>0</v>
      </c>
      <c r="CD61" s="34">
        <f>SUM(CD56:CD60)</f>
        <v>0</v>
      </c>
      <c r="CF61" s="34">
        <f>SUM(CF56:CF60)</f>
        <v>0</v>
      </c>
      <c r="CG61" s="34">
        <f t="shared" ref="CG61:CI61" si="644">SUM(CG56:CG60)</f>
        <v>0</v>
      </c>
      <c r="CH61" s="34">
        <f t="shared" si="644"/>
        <v>0</v>
      </c>
      <c r="CI61" s="34">
        <f t="shared" si="644"/>
        <v>0</v>
      </c>
      <c r="CK61" s="34">
        <f>SUM(CK56:CK60)</f>
        <v>0</v>
      </c>
      <c r="CL61" s="34">
        <f t="shared" ref="CL61:CM61" si="645">SUM(CL56:CL60)</f>
        <v>0</v>
      </c>
      <c r="CM61" s="34">
        <f t="shared" si="645"/>
        <v>0</v>
      </c>
      <c r="CN61" s="34">
        <f>SUM(CN56:CN60)</f>
        <v>0</v>
      </c>
      <c r="CP61" s="34">
        <f>SUM(CP56:CP60)</f>
        <v>0</v>
      </c>
      <c r="CQ61" s="34">
        <f t="shared" ref="CQ61:CS61" si="646">SUM(CQ56:CQ60)</f>
        <v>0</v>
      </c>
      <c r="CR61" s="34">
        <f t="shared" si="646"/>
        <v>0</v>
      </c>
      <c r="CS61" s="34">
        <f t="shared" si="646"/>
        <v>0</v>
      </c>
      <c r="CU61" s="34">
        <f>SUM(CU56:CU60)</f>
        <v>0</v>
      </c>
      <c r="CV61" s="34">
        <f t="shared" ref="CV61:CW61" si="647">SUM(CV56:CV60)</f>
        <v>0</v>
      </c>
      <c r="CW61" s="34">
        <f t="shared" si="647"/>
        <v>0</v>
      </c>
      <c r="CX61" s="34">
        <f>SUM(CX56:CX60)</f>
        <v>0</v>
      </c>
      <c r="CZ61" s="34">
        <f>SUM(CZ56:CZ60)</f>
        <v>0</v>
      </c>
      <c r="DA61" s="34">
        <f t="shared" ref="DA61:DC61" si="648">SUM(DA56:DA60)</f>
        <v>0</v>
      </c>
      <c r="DB61" s="34">
        <f t="shared" si="648"/>
        <v>0</v>
      </c>
      <c r="DC61" s="34">
        <f t="shared" si="648"/>
        <v>0</v>
      </c>
      <c r="DE61" s="34">
        <f>SUM(DE56:DE60)</f>
        <v>0</v>
      </c>
      <c r="DF61" s="34">
        <f t="shared" ref="DF61:DG61" si="649">SUM(DF56:DF60)</f>
        <v>0</v>
      </c>
      <c r="DG61" s="34">
        <f t="shared" si="649"/>
        <v>0</v>
      </c>
      <c r="DH61" s="34">
        <f>SUM(DH56:DH60)</f>
        <v>0</v>
      </c>
      <c r="DJ61" s="34">
        <f>SUM(DJ56:DJ60)</f>
        <v>0</v>
      </c>
      <c r="DK61" s="34">
        <f t="shared" ref="DK61:DM61" si="650">SUM(DK56:DK60)</f>
        <v>0</v>
      </c>
      <c r="DL61" s="34">
        <f t="shared" si="650"/>
        <v>0</v>
      </c>
      <c r="DM61" s="34">
        <f t="shared" si="650"/>
        <v>0</v>
      </c>
    </row>
    <row r="62" spans="2:117" ht="12" thickTop="1" x14ac:dyDescent="0.25">
      <c r="B62" s="19" t="s">
        <v>257</v>
      </c>
      <c r="D62" s="33"/>
      <c r="E62" s="33"/>
      <c r="F62" s="33"/>
      <c r="G62" s="33"/>
      <c r="I62" s="33"/>
      <c r="J62" s="33"/>
      <c r="K62" s="33"/>
      <c r="L62" s="33"/>
      <c r="N62" s="33">
        <f t="shared" ref="N62:N64" si="651">D62+I62</f>
        <v>0</v>
      </c>
      <c r="O62" s="33">
        <f t="shared" ref="O62:O64" si="652">E62+J62</f>
        <v>0</v>
      </c>
      <c r="P62" s="33">
        <f t="shared" ref="P62:Q62" si="653">F62+K62</f>
        <v>0</v>
      </c>
      <c r="Q62" s="33">
        <f t="shared" si="653"/>
        <v>0</v>
      </c>
      <c r="S62" s="33"/>
      <c r="T62" s="33"/>
      <c r="U62" s="33"/>
      <c r="V62" s="33"/>
      <c r="X62" s="33">
        <f t="shared" ref="X62:X64" si="654">N62+S62</f>
        <v>0</v>
      </c>
      <c r="Y62" s="33">
        <f t="shared" ref="Y62:Y64" si="655">O62+T62</f>
        <v>0</v>
      </c>
      <c r="Z62" s="33">
        <f t="shared" ref="Z62" si="656">P62+U62</f>
        <v>0</v>
      </c>
      <c r="AA62" s="33">
        <f t="shared" ref="AA62" si="657">Q62+V62</f>
        <v>0</v>
      </c>
      <c r="AC62" s="33"/>
      <c r="AD62" s="33"/>
      <c r="AE62" s="33"/>
      <c r="AF62" s="33"/>
      <c r="AH62" s="33">
        <f t="shared" ref="AH62:AH64" si="658">X62+AC62</f>
        <v>0</v>
      </c>
      <c r="AI62" s="33">
        <f t="shared" ref="AI62:AI64" si="659">Y62+AD62</f>
        <v>0</v>
      </c>
      <c r="AJ62" s="33">
        <f t="shared" ref="AJ62" si="660">Z62+AE62</f>
        <v>0</v>
      </c>
      <c r="AK62" s="33">
        <f t="shared" ref="AK62" si="661">AA62+AF62</f>
        <v>0</v>
      </c>
      <c r="AM62" s="33"/>
      <c r="AN62" s="33"/>
      <c r="AO62" s="33"/>
      <c r="AP62" s="33"/>
      <c r="AR62" s="33">
        <f t="shared" ref="AR62:AR64" si="662">AH62+AM62</f>
        <v>0</v>
      </c>
      <c r="AS62" s="33">
        <f t="shared" ref="AS62:AS64" si="663">AI62+AN62</f>
        <v>0</v>
      </c>
      <c r="AT62" s="33">
        <f t="shared" ref="AT62" si="664">AJ62+AO62</f>
        <v>0</v>
      </c>
      <c r="AU62" s="33">
        <f t="shared" ref="AU62" si="665">AK62+AP62</f>
        <v>0</v>
      </c>
      <c r="AW62" s="33"/>
      <c r="AX62" s="33"/>
      <c r="AY62" s="33"/>
      <c r="AZ62" s="33"/>
      <c r="BB62" s="33">
        <f t="shared" ref="BB62:BB64" si="666">AR62+AW62</f>
        <v>0</v>
      </c>
      <c r="BC62" s="33">
        <f t="shared" ref="BC62:BC64" si="667">AS62+AX62</f>
        <v>0</v>
      </c>
      <c r="BD62" s="33">
        <f t="shared" ref="BD62" si="668">AT62+AY62</f>
        <v>0</v>
      </c>
      <c r="BE62" s="33">
        <f t="shared" ref="BE62" si="669">AU62+AZ62</f>
        <v>0</v>
      </c>
      <c r="BG62" s="33"/>
      <c r="BH62" s="33"/>
      <c r="BI62" s="33"/>
      <c r="BJ62" s="33"/>
      <c r="BL62" s="33">
        <f t="shared" ref="BL62:BL64" si="670">BB62+BG62</f>
        <v>0</v>
      </c>
      <c r="BM62" s="33">
        <f t="shared" ref="BM62:BM64" si="671">BC62+BH62</f>
        <v>0</v>
      </c>
      <c r="BN62" s="33">
        <f t="shared" ref="BN62" si="672">BD62+BI62</f>
        <v>0</v>
      </c>
      <c r="BO62" s="33">
        <f t="shared" ref="BO62" si="673">BE62+BJ62</f>
        <v>0</v>
      </c>
      <c r="BQ62" s="33"/>
      <c r="BR62" s="33"/>
      <c r="BS62" s="33"/>
      <c r="BT62" s="33"/>
      <c r="BV62" s="33">
        <f t="shared" ref="BV62:BV64" si="674">BL62+BQ62</f>
        <v>0</v>
      </c>
      <c r="BW62" s="33">
        <f t="shared" ref="BW62:BW64" si="675">BM62+BR62</f>
        <v>0</v>
      </c>
      <c r="BX62" s="33">
        <f t="shared" ref="BX62" si="676">BN62+BS62</f>
        <v>0</v>
      </c>
      <c r="BY62" s="33">
        <f t="shared" ref="BY62" si="677">BO62+BT62</f>
        <v>0</v>
      </c>
      <c r="CA62" s="33"/>
      <c r="CB62" s="33"/>
      <c r="CC62" s="33"/>
      <c r="CD62" s="33"/>
      <c r="CF62" s="33">
        <f t="shared" ref="CF62:CF64" si="678">BV62+CA62</f>
        <v>0</v>
      </c>
      <c r="CG62" s="33">
        <f t="shared" ref="CG62:CG64" si="679">BW62+CB62</f>
        <v>0</v>
      </c>
      <c r="CH62" s="33">
        <f t="shared" ref="CH62" si="680">BX62+CC62</f>
        <v>0</v>
      </c>
      <c r="CI62" s="33">
        <f t="shared" ref="CI62" si="681">BY62+CD62</f>
        <v>0</v>
      </c>
      <c r="CK62" s="33"/>
      <c r="CL62" s="33"/>
      <c r="CM62" s="33"/>
      <c r="CN62" s="33"/>
      <c r="CP62" s="33">
        <f t="shared" ref="CP62:CP64" si="682">CF62+CK62</f>
        <v>0</v>
      </c>
      <c r="CQ62" s="33">
        <f t="shared" ref="CQ62:CQ64" si="683">CG62+CL62</f>
        <v>0</v>
      </c>
      <c r="CR62" s="33">
        <f t="shared" ref="CR62" si="684">CH62+CM62</f>
        <v>0</v>
      </c>
      <c r="CS62" s="33">
        <f t="shared" ref="CS62" si="685">CI62+CN62</f>
        <v>0</v>
      </c>
      <c r="CU62" s="33"/>
      <c r="CV62" s="33"/>
      <c r="CW62" s="33"/>
      <c r="CX62" s="33"/>
      <c r="CZ62" s="33">
        <f t="shared" ref="CZ62:CZ64" si="686">CP62+CU62</f>
        <v>0</v>
      </c>
      <c r="DA62" s="33">
        <f t="shared" ref="DA62:DA64" si="687">CQ62+CV62</f>
        <v>0</v>
      </c>
      <c r="DB62" s="33">
        <f t="shared" ref="DB62" si="688">CR62+CW62</f>
        <v>0</v>
      </c>
      <c r="DC62" s="33">
        <f t="shared" ref="DC62" si="689">CS62+CX62</f>
        <v>0</v>
      </c>
      <c r="DE62" s="33"/>
      <c r="DF62" s="33"/>
      <c r="DG62" s="33"/>
      <c r="DH62" s="33"/>
      <c r="DJ62" s="33">
        <f t="shared" ref="DJ62:DJ64" si="690">CZ62+DE62</f>
        <v>0</v>
      </c>
      <c r="DK62" s="33">
        <f t="shared" ref="DK62:DK64" si="691">DA62+DF62</f>
        <v>0</v>
      </c>
      <c r="DL62" s="33">
        <f t="shared" ref="DL62" si="692">DB62+DG62</f>
        <v>0</v>
      </c>
      <c r="DM62" s="33">
        <f t="shared" ref="DM62" si="693">DC62+DH62</f>
        <v>0</v>
      </c>
    </row>
    <row r="63" spans="2:117" x14ac:dyDescent="0.25">
      <c r="B63" s="22" t="s">
        <v>227</v>
      </c>
      <c r="D63" s="33">
        <f>SUMIFS(Ppto!$K:$K,Ppto!$B:$B,D$11,Ppto!$G:$G,$B63)</f>
        <v>0</v>
      </c>
      <c r="E63" s="33">
        <f>SUMIFS(Ppto!$L:$L,Ppto!$B:$B,D$11,Ppto!$G:$G,$B63)</f>
        <v>0</v>
      </c>
      <c r="F63" s="33">
        <f>SUMIFS(Ppto!$N:$N,Ppto!$B:$B,D$11,Ppto!$G:$G,$B63)</f>
        <v>0</v>
      </c>
      <c r="G63" s="33">
        <f>SUMIFS(Ppto!$M:$M,Ppto!$B:$B,D$11,Ppto!$G:$G,$B63)</f>
        <v>0</v>
      </c>
      <c r="I63" s="33">
        <f>SUMIFS(Ppto!$K:$K,Ppto!$B:$B,I$11,Ppto!$G:$G,$B63)</f>
        <v>0</v>
      </c>
      <c r="J63" s="33">
        <f>SUMIFS(Ppto!$L:$L,Ppto!$B:$B,I$11,Ppto!$G:$G,$B63)</f>
        <v>0</v>
      </c>
      <c r="K63" s="33">
        <f>SUMIFS(Ppto!$N:$N,Ppto!$B:$B,I$11,Ppto!$G:$G,$B63)</f>
        <v>0</v>
      </c>
      <c r="L63" s="33">
        <f>SUMIFS(Ppto!$M:$M,Ppto!$B:$B,I$11,Ppto!$G:$G,$B63)</f>
        <v>0</v>
      </c>
      <c r="N63" s="33">
        <f t="shared" si="651"/>
        <v>0</v>
      </c>
      <c r="O63" s="33">
        <f t="shared" si="652"/>
        <v>0</v>
      </c>
      <c r="P63" s="33">
        <f>F63+K63</f>
        <v>0</v>
      </c>
      <c r="Q63" s="33">
        <f>G63+L63</f>
        <v>0</v>
      </c>
      <c r="S63" s="33">
        <f>SUMIFS(Ppto!$K:$K,Ppto!$B:$B,S$11,Ppto!$G:$G,$B63)</f>
        <v>0</v>
      </c>
      <c r="T63" s="33">
        <f>SUMIFS(Ppto!$L:$L,Ppto!$B:$B,S$11,Ppto!$G:$G,$B63)</f>
        <v>0</v>
      </c>
      <c r="U63" s="33">
        <f>SUMIFS(Ppto!$N:$N,Ppto!$B:$B,S$11,Ppto!$G:$G,$B63)</f>
        <v>0</v>
      </c>
      <c r="V63" s="33">
        <f>SUMIFS(Ppto!$M:$M,Ppto!$B:$B,S$11,Ppto!$G:$G,$B63)</f>
        <v>0</v>
      </c>
      <c r="X63" s="33">
        <f t="shared" si="654"/>
        <v>0</v>
      </c>
      <c r="Y63" s="33">
        <f t="shared" si="655"/>
        <v>0</v>
      </c>
      <c r="Z63" s="33">
        <f>P63+U63</f>
        <v>0</v>
      </c>
      <c r="AA63" s="33">
        <f>Q63+V63</f>
        <v>0</v>
      </c>
      <c r="AC63" s="33">
        <f>SUMIFS(Ppto!$K:$K,Ppto!$B:$B,AC$11,Ppto!$G:$G,$B63)</f>
        <v>0</v>
      </c>
      <c r="AD63" s="33">
        <f>SUMIFS(Ppto!$L:$L,Ppto!$B:$B,AC$11,Ppto!$G:$G,$B63)</f>
        <v>0</v>
      </c>
      <c r="AE63" s="33">
        <f>SUMIFS(Ppto!$N:$N,Ppto!$B:$B,AC$11,Ppto!$G:$G,$B63)</f>
        <v>0</v>
      </c>
      <c r="AF63" s="33">
        <f>SUMIFS(Ppto!$M:$M,Ppto!$B:$B,AC$11,Ppto!$G:$G,$B63)</f>
        <v>0</v>
      </c>
      <c r="AH63" s="33">
        <f t="shared" si="658"/>
        <v>0</v>
      </c>
      <c r="AI63" s="33">
        <f t="shared" si="659"/>
        <v>0</v>
      </c>
      <c r="AJ63" s="33">
        <f>Z63+AE63</f>
        <v>0</v>
      </c>
      <c r="AK63" s="33">
        <f>AA63+AF63</f>
        <v>0</v>
      </c>
      <c r="AM63" s="33">
        <f>SUMIFS(Ppto!$K:$K,Ppto!$B:$B,AM$11,Ppto!$G:$G,$B63)</f>
        <v>0</v>
      </c>
      <c r="AN63" s="33">
        <f>SUMIFS(Ppto!$L:$L,Ppto!$B:$B,AM$11,Ppto!$G:$G,$B63)</f>
        <v>0</v>
      </c>
      <c r="AO63" s="33">
        <f>SUMIFS(Ppto!$N:$N,Ppto!$B:$B,AM$11,Ppto!$G:$G,$B63)</f>
        <v>0</v>
      </c>
      <c r="AP63" s="33">
        <f>SUMIFS(Ppto!$M:$M,Ppto!$B:$B,AM$11,Ppto!$G:$G,$B63)</f>
        <v>0</v>
      </c>
      <c r="AR63" s="33">
        <f t="shared" si="662"/>
        <v>0</v>
      </c>
      <c r="AS63" s="33">
        <f t="shared" si="663"/>
        <v>0</v>
      </c>
      <c r="AT63" s="33">
        <f>AJ63+AO63</f>
        <v>0</v>
      </c>
      <c r="AU63" s="33">
        <f>AK63+AP63</f>
        <v>0</v>
      </c>
      <c r="AW63" s="33">
        <f>SUMIFS(Ppto!$K:$K,Ppto!$B:$B,AW$11,Ppto!$G:$G,$B63)</f>
        <v>0</v>
      </c>
      <c r="AX63" s="33">
        <f>SUMIFS(Ppto!$L:$L,Ppto!$B:$B,AW$11,Ppto!$G:$G,$B63)</f>
        <v>0</v>
      </c>
      <c r="AY63" s="33">
        <f>SUMIFS(Ppto!$N:$N,Ppto!$B:$B,AW$11,Ppto!$G:$G,$B63)</f>
        <v>0</v>
      </c>
      <c r="AZ63" s="33">
        <f>SUMIFS(Ppto!$M:$M,Ppto!$B:$B,AW$11,Ppto!$G:$G,$B63)</f>
        <v>0</v>
      </c>
      <c r="BB63" s="33">
        <f t="shared" si="666"/>
        <v>0</v>
      </c>
      <c r="BC63" s="33">
        <f t="shared" si="667"/>
        <v>0</v>
      </c>
      <c r="BD63" s="33">
        <f>AT63+AY63</f>
        <v>0</v>
      </c>
      <c r="BE63" s="33">
        <f>AU63+AZ63</f>
        <v>0</v>
      </c>
      <c r="BG63" s="33">
        <f>SUMIFS(Ppto!$K:$K,Ppto!$B:$B,BG$11,Ppto!$G:$G,$B63)</f>
        <v>0</v>
      </c>
      <c r="BH63" s="33">
        <f>SUMIFS(Ppto!$L:$L,Ppto!$B:$B,BG$11,Ppto!$G:$G,$B63)</f>
        <v>0</v>
      </c>
      <c r="BI63" s="33">
        <f>SUMIFS(Ppto!$N:$N,Ppto!$B:$B,BG$11,Ppto!$G:$G,$B63)</f>
        <v>0</v>
      </c>
      <c r="BJ63" s="33">
        <f>SUMIFS(Ppto!$M:$M,Ppto!$B:$B,BG$11,Ppto!$G:$G,$B63)</f>
        <v>0</v>
      </c>
      <c r="BL63" s="33">
        <f t="shared" si="670"/>
        <v>0</v>
      </c>
      <c r="BM63" s="33">
        <f t="shared" si="671"/>
        <v>0</v>
      </c>
      <c r="BN63" s="33">
        <f>BD63+BI63</f>
        <v>0</v>
      </c>
      <c r="BO63" s="33">
        <f>BE63+BJ63</f>
        <v>0</v>
      </c>
      <c r="BQ63" s="33">
        <f>SUMIFS(Ppto!$K:$K,Ppto!$B:$B,BQ$11,Ppto!$G:$G,$B63)</f>
        <v>0</v>
      </c>
      <c r="BR63" s="33">
        <f>SUMIFS(Ppto!$L:$L,Ppto!$B:$B,BQ$11,Ppto!$G:$G,$B63)</f>
        <v>0</v>
      </c>
      <c r="BS63" s="33">
        <f>SUMIFS(Ppto!$N:$N,Ppto!$B:$B,BQ$11,Ppto!$G:$G,$B63)</f>
        <v>0</v>
      </c>
      <c r="BT63" s="33">
        <f>SUMIFS(Ppto!$M:$M,Ppto!$B:$B,BQ$11,Ppto!$G:$G,$B63)</f>
        <v>0</v>
      </c>
      <c r="BV63" s="33">
        <f t="shared" si="674"/>
        <v>0</v>
      </c>
      <c r="BW63" s="33">
        <f t="shared" si="675"/>
        <v>0</v>
      </c>
      <c r="BX63" s="33">
        <f>BN63+BS63</f>
        <v>0</v>
      </c>
      <c r="BY63" s="33">
        <f>BO63+BT63</f>
        <v>0</v>
      </c>
      <c r="CA63" s="33">
        <f>SUMIFS(Ppto!$K:$K,Ppto!$B:$B,CA$11,Ppto!$G:$G,$B63)</f>
        <v>0</v>
      </c>
      <c r="CB63" s="33">
        <f>SUMIFS(Ppto!$L:$L,Ppto!$B:$B,CA$11,Ppto!$G:$G,$B63)</f>
        <v>0</v>
      </c>
      <c r="CC63" s="33">
        <f>SUMIFS(Ppto!$N:$N,Ppto!$B:$B,CA$11,Ppto!$G:$G,$B63)</f>
        <v>0</v>
      </c>
      <c r="CD63" s="33">
        <f>SUMIFS(Ppto!$M:$M,Ppto!$B:$B,CA$11,Ppto!$G:$G,$B63)</f>
        <v>0</v>
      </c>
      <c r="CF63" s="33">
        <f t="shared" si="678"/>
        <v>0</v>
      </c>
      <c r="CG63" s="33">
        <f t="shared" si="679"/>
        <v>0</v>
      </c>
      <c r="CH63" s="33">
        <f>BX63+CC63</f>
        <v>0</v>
      </c>
      <c r="CI63" s="33">
        <f>BY63+CD63</f>
        <v>0</v>
      </c>
      <c r="CK63" s="33">
        <f>SUMIFS(Ppto!$K:$K,Ppto!$B:$B,CK$11,Ppto!$G:$G,$B63)</f>
        <v>0</v>
      </c>
      <c r="CL63" s="33">
        <f>SUMIFS(Ppto!$L:$L,Ppto!$B:$B,CK$11,Ppto!$G:$G,$B63)</f>
        <v>0</v>
      </c>
      <c r="CM63" s="33">
        <f>SUMIFS(Ppto!$N:$N,Ppto!$B:$B,CK$11,Ppto!$G:$G,$B63)</f>
        <v>0</v>
      </c>
      <c r="CN63" s="33">
        <f>SUMIFS(Ppto!$M:$M,Ppto!$B:$B,CK$11,Ppto!$G:$G,$B63)</f>
        <v>0</v>
      </c>
      <c r="CP63" s="33">
        <f t="shared" si="682"/>
        <v>0</v>
      </c>
      <c r="CQ63" s="33">
        <f t="shared" si="683"/>
        <v>0</v>
      </c>
      <c r="CR63" s="33">
        <f>CH63+CM63</f>
        <v>0</v>
      </c>
      <c r="CS63" s="33">
        <f>CI63+CN63</f>
        <v>0</v>
      </c>
      <c r="CU63" s="33">
        <f>SUMIFS(Ppto!$K:$K,Ppto!$B:$B,CU$11,Ppto!$G:$G,$B63)</f>
        <v>0</v>
      </c>
      <c r="CV63" s="33">
        <f>SUMIFS(Ppto!$L:$L,Ppto!$B:$B,CU$11,Ppto!$G:$G,$B63)</f>
        <v>0</v>
      </c>
      <c r="CW63" s="33">
        <f>SUMIFS(Ppto!$N:$N,Ppto!$B:$B,CU$11,Ppto!$G:$G,$B63)</f>
        <v>0</v>
      </c>
      <c r="CX63" s="33">
        <f>SUMIFS(Ppto!$M:$M,Ppto!$B:$B,CU$11,Ppto!$G:$G,$B63)</f>
        <v>0</v>
      </c>
      <c r="CZ63" s="33">
        <f t="shared" si="686"/>
        <v>0</v>
      </c>
      <c r="DA63" s="33">
        <f t="shared" si="687"/>
        <v>0</v>
      </c>
      <c r="DB63" s="33">
        <f>CR63+CW63</f>
        <v>0</v>
      </c>
      <c r="DC63" s="33">
        <f>CS63+CX63</f>
        <v>0</v>
      </c>
      <c r="DE63" s="33">
        <f>SUMIFS(Ppto!$K:$K,Ppto!$B:$B,DE$11,Ppto!$G:$G,$B63)</f>
        <v>0</v>
      </c>
      <c r="DF63" s="33">
        <f>SUMIFS(Ppto!$L:$L,Ppto!$B:$B,DE$11,Ppto!$G:$G,$B63)</f>
        <v>0</v>
      </c>
      <c r="DG63" s="33">
        <f>SUMIFS(Ppto!$N:$N,Ppto!$B:$B,DE$11,Ppto!$G:$G,$B63)</f>
        <v>0</v>
      </c>
      <c r="DH63" s="33">
        <f>SUMIFS(Ppto!$M:$M,Ppto!$B:$B,DE$11,Ppto!$G:$G,$B63)</f>
        <v>0</v>
      </c>
      <c r="DJ63" s="33">
        <f t="shared" si="690"/>
        <v>0</v>
      </c>
      <c r="DK63" s="33">
        <f t="shared" si="691"/>
        <v>0</v>
      </c>
      <c r="DL63" s="33">
        <f>DB63+DG63</f>
        <v>0</v>
      </c>
      <c r="DM63" s="33">
        <f>DC63+DH63</f>
        <v>0</v>
      </c>
    </row>
    <row r="64" spans="2:117" x14ac:dyDescent="0.25">
      <c r="B64" s="19" t="s">
        <v>258</v>
      </c>
      <c r="D64" s="33"/>
      <c r="E64" s="33"/>
      <c r="F64" s="33"/>
      <c r="G64" s="33"/>
      <c r="I64" s="33"/>
      <c r="J64" s="33"/>
      <c r="K64" s="33"/>
      <c r="L64" s="33"/>
      <c r="N64" s="33">
        <f t="shared" si="651"/>
        <v>0</v>
      </c>
      <c r="O64" s="33">
        <f t="shared" si="652"/>
        <v>0</v>
      </c>
      <c r="P64" s="33">
        <f t="shared" ref="P64:Q64" si="694">F64+K64</f>
        <v>0</v>
      </c>
      <c r="Q64" s="33">
        <f t="shared" si="694"/>
        <v>0</v>
      </c>
      <c r="S64" s="33"/>
      <c r="T64" s="33"/>
      <c r="U64" s="33"/>
      <c r="V64" s="33"/>
      <c r="X64" s="33">
        <f t="shared" si="654"/>
        <v>0</v>
      </c>
      <c r="Y64" s="33">
        <f t="shared" si="655"/>
        <v>0</v>
      </c>
      <c r="Z64" s="33">
        <f t="shared" ref="Z64" si="695">P64+U64</f>
        <v>0</v>
      </c>
      <c r="AA64" s="33">
        <f t="shared" ref="AA64" si="696">Q64+V64</f>
        <v>0</v>
      </c>
      <c r="AC64" s="33"/>
      <c r="AD64" s="33"/>
      <c r="AE64" s="33"/>
      <c r="AF64" s="33"/>
      <c r="AH64" s="33">
        <f t="shared" si="658"/>
        <v>0</v>
      </c>
      <c r="AI64" s="33">
        <f t="shared" si="659"/>
        <v>0</v>
      </c>
      <c r="AJ64" s="33">
        <f t="shared" ref="AJ64" si="697">Z64+AE64</f>
        <v>0</v>
      </c>
      <c r="AK64" s="33">
        <f t="shared" ref="AK64" si="698">AA64+AF64</f>
        <v>0</v>
      </c>
      <c r="AM64" s="33"/>
      <c r="AN64" s="33"/>
      <c r="AO64" s="33"/>
      <c r="AP64" s="33"/>
      <c r="AR64" s="33">
        <f t="shared" si="662"/>
        <v>0</v>
      </c>
      <c r="AS64" s="33">
        <f t="shared" si="663"/>
        <v>0</v>
      </c>
      <c r="AT64" s="33">
        <f t="shared" ref="AT64" si="699">AJ64+AO64</f>
        <v>0</v>
      </c>
      <c r="AU64" s="33">
        <f t="shared" ref="AU64" si="700">AK64+AP64</f>
        <v>0</v>
      </c>
      <c r="AW64" s="33"/>
      <c r="AX64" s="33"/>
      <c r="AY64" s="33"/>
      <c r="AZ64" s="33"/>
      <c r="BB64" s="33">
        <f t="shared" si="666"/>
        <v>0</v>
      </c>
      <c r="BC64" s="33">
        <f t="shared" si="667"/>
        <v>0</v>
      </c>
      <c r="BD64" s="33">
        <f t="shared" ref="BD64" si="701">AT64+AY64</f>
        <v>0</v>
      </c>
      <c r="BE64" s="33">
        <f t="shared" ref="BE64" si="702">AU64+AZ64</f>
        <v>0</v>
      </c>
      <c r="BG64" s="33"/>
      <c r="BH64" s="33"/>
      <c r="BI64" s="33"/>
      <c r="BJ64" s="33"/>
      <c r="BL64" s="33">
        <f t="shared" si="670"/>
        <v>0</v>
      </c>
      <c r="BM64" s="33">
        <f t="shared" si="671"/>
        <v>0</v>
      </c>
      <c r="BN64" s="33">
        <f t="shared" ref="BN64" si="703">BD64+BI64</f>
        <v>0</v>
      </c>
      <c r="BO64" s="33">
        <f t="shared" ref="BO64" si="704">BE64+BJ64</f>
        <v>0</v>
      </c>
      <c r="BQ64" s="33"/>
      <c r="BR64" s="33"/>
      <c r="BS64" s="33"/>
      <c r="BT64" s="33"/>
      <c r="BV64" s="33">
        <f t="shared" si="674"/>
        <v>0</v>
      </c>
      <c r="BW64" s="33">
        <f t="shared" si="675"/>
        <v>0</v>
      </c>
      <c r="BX64" s="33">
        <f t="shared" ref="BX64" si="705">BN64+BS64</f>
        <v>0</v>
      </c>
      <c r="BY64" s="33">
        <f t="shared" ref="BY64" si="706">BO64+BT64</f>
        <v>0</v>
      </c>
      <c r="CA64" s="33"/>
      <c r="CB64" s="33"/>
      <c r="CC64" s="33"/>
      <c r="CD64" s="33"/>
      <c r="CF64" s="33">
        <f t="shared" si="678"/>
        <v>0</v>
      </c>
      <c r="CG64" s="33">
        <f t="shared" si="679"/>
        <v>0</v>
      </c>
      <c r="CH64" s="33">
        <f t="shared" ref="CH64" si="707">BX64+CC64</f>
        <v>0</v>
      </c>
      <c r="CI64" s="33">
        <f t="shared" ref="CI64" si="708">BY64+CD64</f>
        <v>0</v>
      </c>
      <c r="CK64" s="33"/>
      <c r="CL64" s="33"/>
      <c r="CM64" s="33"/>
      <c r="CN64" s="33"/>
      <c r="CP64" s="33">
        <f t="shared" si="682"/>
        <v>0</v>
      </c>
      <c r="CQ64" s="33">
        <f t="shared" si="683"/>
        <v>0</v>
      </c>
      <c r="CR64" s="33">
        <f t="shared" ref="CR64" si="709">CH64+CM64</f>
        <v>0</v>
      </c>
      <c r="CS64" s="33">
        <f t="shared" ref="CS64" si="710">CI64+CN64</f>
        <v>0</v>
      </c>
      <c r="CU64" s="33"/>
      <c r="CV64" s="33"/>
      <c r="CW64" s="33"/>
      <c r="CX64" s="33"/>
      <c r="CZ64" s="33">
        <f t="shared" si="686"/>
        <v>0</v>
      </c>
      <c r="DA64" s="33">
        <f t="shared" si="687"/>
        <v>0</v>
      </c>
      <c r="DB64" s="33">
        <f t="shared" ref="DB64" si="711">CR64+CW64</f>
        <v>0</v>
      </c>
      <c r="DC64" s="33">
        <f t="shared" ref="DC64" si="712">CS64+CX64</f>
        <v>0</v>
      </c>
      <c r="DE64" s="33"/>
      <c r="DF64" s="33"/>
      <c r="DG64" s="33"/>
      <c r="DH64" s="33"/>
      <c r="DJ64" s="33">
        <f t="shared" si="690"/>
        <v>0</v>
      </c>
      <c r="DK64" s="33">
        <f t="shared" si="691"/>
        <v>0</v>
      </c>
      <c r="DL64" s="33">
        <f t="shared" ref="DL64" si="713">DB64+DG64</f>
        <v>0</v>
      </c>
      <c r="DM64" s="33">
        <f t="shared" ref="DM64" si="714">DC64+DH64</f>
        <v>0</v>
      </c>
    </row>
    <row r="65" spans="2:117" s="15" customFormat="1" ht="12" thickBot="1" x14ac:dyDescent="0.3">
      <c r="B65" s="20" t="s">
        <v>259</v>
      </c>
      <c r="D65" s="34">
        <f>SUM(D62:D64)</f>
        <v>0</v>
      </c>
      <c r="E65" s="34">
        <f t="shared" ref="E65:F65" si="715">SUM(E62:E64)</f>
        <v>0</v>
      </c>
      <c r="F65" s="34">
        <f t="shared" si="715"/>
        <v>0</v>
      </c>
      <c r="G65" s="34">
        <f>SUM(G62:G64)</f>
        <v>0</v>
      </c>
      <c r="I65" s="34">
        <f>SUM(I62:I64)</f>
        <v>0</v>
      </c>
      <c r="J65" s="34">
        <f t="shared" ref="J65:K65" si="716">SUM(J62:J64)</f>
        <v>0</v>
      </c>
      <c r="K65" s="34">
        <f t="shared" si="716"/>
        <v>0</v>
      </c>
      <c r="L65" s="34">
        <f>SUM(L62:L64)</f>
        <v>0</v>
      </c>
      <c r="N65" s="34">
        <f>SUM(N62:N64)</f>
        <v>0</v>
      </c>
      <c r="O65" s="34">
        <f t="shared" ref="O65:P65" si="717">SUM(O62:O64)</f>
        <v>0</v>
      </c>
      <c r="P65" s="34">
        <f t="shared" si="717"/>
        <v>0</v>
      </c>
      <c r="Q65" s="34">
        <f t="shared" ref="Q65" si="718">SUM(Q62:Q64)</f>
        <v>0</v>
      </c>
      <c r="S65" s="34">
        <f>SUM(S62:S64)</f>
        <v>0</v>
      </c>
      <c r="T65" s="34">
        <f t="shared" ref="T65:U65" si="719">SUM(T62:T64)</f>
        <v>0</v>
      </c>
      <c r="U65" s="34">
        <f t="shared" si="719"/>
        <v>0</v>
      </c>
      <c r="V65" s="34">
        <f>SUM(V62:V64)</f>
        <v>0</v>
      </c>
      <c r="X65" s="34">
        <f>SUM(X62:X64)</f>
        <v>0</v>
      </c>
      <c r="Y65" s="34">
        <f t="shared" ref="Y65:AA65" si="720">SUM(Y62:Y64)</f>
        <v>0</v>
      </c>
      <c r="Z65" s="34">
        <f t="shared" si="720"/>
        <v>0</v>
      </c>
      <c r="AA65" s="34">
        <f t="shared" si="720"/>
        <v>0</v>
      </c>
      <c r="AC65" s="34">
        <f>SUM(AC62:AC64)</f>
        <v>0</v>
      </c>
      <c r="AD65" s="34">
        <f t="shared" ref="AD65:AE65" si="721">SUM(AD62:AD64)</f>
        <v>0</v>
      </c>
      <c r="AE65" s="34">
        <f t="shared" si="721"/>
        <v>0</v>
      </c>
      <c r="AF65" s="34">
        <f>SUM(AF62:AF64)</f>
        <v>0</v>
      </c>
      <c r="AH65" s="34">
        <f>SUM(AH62:AH64)</f>
        <v>0</v>
      </c>
      <c r="AI65" s="34">
        <f t="shared" ref="AI65:AK65" si="722">SUM(AI62:AI64)</f>
        <v>0</v>
      </c>
      <c r="AJ65" s="34">
        <f t="shared" si="722"/>
        <v>0</v>
      </c>
      <c r="AK65" s="34">
        <f t="shared" si="722"/>
        <v>0</v>
      </c>
      <c r="AM65" s="34">
        <f>SUM(AM62:AM64)</f>
        <v>0</v>
      </c>
      <c r="AN65" s="34">
        <f t="shared" ref="AN65:AO65" si="723">SUM(AN62:AN64)</f>
        <v>0</v>
      </c>
      <c r="AO65" s="34">
        <f t="shared" si="723"/>
        <v>0</v>
      </c>
      <c r="AP65" s="34">
        <f>SUM(AP62:AP64)</f>
        <v>0</v>
      </c>
      <c r="AR65" s="34">
        <f>SUM(AR62:AR64)</f>
        <v>0</v>
      </c>
      <c r="AS65" s="34">
        <f t="shared" ref="AS65:AU65" si="724">SUM(AS62:AS64)</f>
        <v>0</v>
      </c>
      <c r="AT65" s="34">
        <f t="shared" si="724"/>
        <v>0</v>
      </c>
      <c r="AU65" s="34">
        <f t="shared" si="724"/>
        <v>0</v>
      </c>
      <c r="AW65" s="34">
        <f>SUM(AW62:AW64)</f>
        <v>0</v>
      </c>
      <c r="AX65" s="34">
        <f t="shared" ref="AX65:AY65" si="725">SUM(AX62:AX64)</f>
        <v>0</v>
      </c>
      <c r="AY65" s="34">
        <f t="shared" si="725"/>
        <v>0</v>
      </c>
      <c r="AZ65" s="34">
        <f>SUM(AZ62:AZ64)</f>
        <v>0</v>
      </c>
      <c r="BB65" s="34">
        <f>SUM(BB62:BB64)</f>
        <v>0</v>
      </c>
      <c r="BC65" s="34">
        <f t="shared" ref="BC65:BE65" si="726">SUM(BC62:BC64)</f>
        <v>0</v>
      </c>
      <c r="BD65" s="34">
        <f t="shared" si="726"/>
        <v>0</v>
      </c>
      <c r="BE65" s="34">
        <f t="shared" si="726"/>
        <v>0</v>
      </c>
      <c r="BG65" s="34">
        <f>SUM(BG62:BG64)</f>
        <v>0</v>
      </c>
      <c r="BH65" s="34">
        <f t="shared" ref="BH65:BI65" si="727">SUM(BH62:BH64)</f>
        <v>0</v>
      </c>
      <c r="BI65" s="34">
        <f t="shared" si="727"/>
        <v>0</v>
      </c>
      <c r="BJ65" s="34">
        <f>SUM(BJ62:BJ64)</f>
        <v>0</v>
      </c>
      <c r="BL65" s="34">
        <f>SUM(BL62:BL64)</f>
        <v>0</v>
      </c>
      <c r="BM65" s="34">
        <f t="shared" ref="BM65:BO65" si="728">SUM(BM62:BM64)</f>
        <v>0</v>
      </c>
      <c r="BN65" s="34">
        <f t="shared" si="728"/>
        <v>0</v>
      </c>
      <c r="BO65" s="34">
        <f t="shared" si="728"/>
        <v>0</v>
      </c>
      <c r="BQ65" s="34">
        <f>SUM(BQ62:BQ64)</f>
        <v>0</v>
      </c>
      <c r="BR65" s="34">
        <f t="shared" ref="BR65:BS65" si="729">SUM(BR62:BR64)</f>
        <v>0</v>
      </c>
      <c r="BS65" s="34">
        <f t="shared" si="729"/>
        <v>0</v>
      </c>
      <c r="BT65" s="34">
        <f>SUM(BT62:BT64)</f>
        <v>0</v>
      </c>
      <c r="BV65" s="34">
        <f>SUM(BV62:BV64)</f>
        <v>0</v>
      </c>
      <c r="BW65" s="34">
        <f t="shared" ref="BW65:BY65" si="730">SUM(BW62:BW64)</f>
        <v>0</v>
      </c>
      <c r="BX65" s="34">
        <f t="shared" si="730"/>
        <v>0</v>
      </c>
      <c r="BY65" s="34">
        <f t="shared" si="730"/>
        <v>0</v>
      </c>
      <c r="CA65" s="34">
        <f>SUM(CA62:CA64)</f>
        <v>0</v>
      </c>
      <c r="CB65" s="34">
        <f t="shared" ref="CB65:CC65" si="731">SUM(CB62:CB64)</f>
        <v>0</v>
      </c>
      <c r="CC65" s="34">
        <f t="shared" si="731"/>
        <v>0</v>
      </c>
      <c r="CD65" s="34">
        <f>SUM(CD62:CD64)</f>
        <v>0</v>
      </c>
      <c r="CF65" s="34">
        <f>SUM(CF62:CF64)</f>
        <v>0</v>
      </c>
      <c r="CG65" s="34">
        <f t="shared" ref="CG65:CI65" si="732">SUM(CG62:CG64)</f>
        <v>0</v>
      </c>
      <c r="CH65" s="34">
        <f t="shared" si="732"/>
        <v>0</v>
      </c>
      <c r="CI65" s="34">
        <f t="shared" si="732"/>
        <v>0</v>
      </c>
      <c r="CK65" s="34">
        <f>SUM(CK62:CK64)</f>
        <v>0</v>
      </c>
      <c r="CL65" s="34">
        <f t="shared" ref="CL65:CM65" si="733">SUM(CL62:CL64)</f>
        <v>0</v>
      </c>
      <c r="CM65" s="34">
        <f t="shared" si="733"/>
        <v>0</v>
      </c>
      <c r="CN65" s="34">
        <f>SUM(CN62:CN64)</f>
        <v>0</v>
      </c>
      <c r="CP65" s="34">
        <f>SUM(CP62:CP64)</f>
        <v>0</v>
      </c>
      <c r="CQ65" s="34">
        <f t="shared" ref="CQ65:CS65" si="734">SUM(CQ62:CQ64)</f>
        <v>0</v>
      </c>
      <c r="CR65" s="34">
        <f t="shared" si="734"/>
        <v>0</v>
      </c>
      <c r="CS65" s="34">
        <f t="shared" si="734"/>
        <v>0</v>
      </c>
      <c r="CU65" s="34">
        <f>SUM(CU62:CU64)</f>
        <v>0</v>
      </c>
      <c r="CV65" s="34">
        <f t="shared" ref="CV65:CW65" si="735">SUM(CV62:CV64)</f>
        <v>0</v>
      </c>
      <c r="CW65" s="34">
        <f t="shared" si="735"/>
        <v>0</v>
      </c>
      <c r="CX65" s="34">
        <f>SUM(CX62:CX64)</f>
        <v>0</v>
      </c>
      <c r="CZ65" s="34">
        <f>SUM(CZ62:CZ64)</f>
        <v>0</v>
      </c>
      <c r="DA65" s="34">
        <f t="shared" ref="DA65:DC65" si="736">SUM(DA62:DA64)</f>
        <v>0</v>
      </c>
      <c r="DB65" s="34">
        <f t="shared" si="736"/>
        <v>0</v>
      </c>
      <c r="DC65" s="34">
        <f t="shared" si="736"/>
        <v>0</v>
      </c>
      <c r="DE65" s="34">
        <f>SUM(DE62:DE64)</f>
        <v>0</v>
      </c>
      <c r="DF65" s="34">
        <f t="shared" ref="DF65:DG65" si="737">SUM(DF62:DF64)</f>
        <v>0</v>
      </c>
      <c r="DG65" s="34">
        <f t="shared" si="737"/>
        <v>0</v>
      </c>
      <c r="DH65" s="34">
        <f>SUM(DH62:DH64)</f>
        <v>0</v>
      </c>
      <c r="DJ65" s="34">
        <f>SUM(DJ62:DJ64)</f>
        <v>0</v>
      </c>
      <c r="DK65" s="34">
        <f t="shared" ref="DK65:DM65" si="738">SUM(DK62:DK64)</f>
        <v>0</v>
      </c>
      <c r="DL65" s="34">
        <f t="shared" si="738"/>
        <v>0</v>
      </c>
      <c r="DM65" s="34">
        <f t="shared" si="738"/>
        <v>0</v>
      </c>
    </row>
    <row r="66" spans="2:117" s="15" customFormat="1" ht="12.75" thickTop="1" thickBot="1" x14ac:dyDescent="0.3">
      <c r="B66" s="23" t="s">
        <v>260</v>
      </c>
      <c r="D66" s="36">
        <f>D65</f>
        <v>0</v>
      </c>
      <c r="E66" s="36">
        <f t="shared" ref="E66:F66" si="739">E65</f>
        <v>0</v>
      </c>
      <c r="F66" s="36">
        <f t="shared" si="739"/>
        <v>0</v>
      </c>
      <c r="G66" s="36">
        <f>G65</f>
        <v>0</v>
      </c>
      <c r="I66" s="36">
        <f>I65</f>
        <v>0</v>
      </c>
      <c r="J66" s="36">
        <f t="shared" ref="J66:K66" si="740">J65</f>
        <v>0</v>
      </c>
      <c r="K66" s="36">
        <f t="shared" si="740"/>
        <v>0</v>
      </c>
      <c r="L66" s="36">
        <f>L65</f>
        <v>0</v>
      </c>
      <c r="N66" s="36">
        <f>N65</f>
        <v>0</v>
      </c>
      <c r="O66" s="36">
        <f t="shared" ref="O66:P66" si="741">O65</f>
        <v>0</v>
      </c>
      <c r="P66" s="36">
        <f t="shared" si="741"/>
        <v>0</v>
      </c>
      <c r="Q66" s="36">
        <f t="shared" ref="Q66" si="742">Q65</f>
        <v>0</v>
      </c>
      <c r="S66" s="36">
        <f>S65</f>
        <v>0</v>
      </c>
      <c r="T66" s="36">
        <f t="shared" ref="T66:U66" si="743">T65</f>
        <v>0</v>
      </c>
      <c r="U66" s="36">
        <f t="shared" si="743"/>
        <v>0</v>
      </c>
      <c r="V66" s="36">
        <f>V65</f>
        <v>0</v>
      </c>
      <c r="X66" s="36">
        <f>X65</f>
        <v>0</v>
      </c>
      <c r="Y66" s="36">
        <f t="shared" ref="Y66:AA66" si="744">Y65</f>
        <v>0</v>
      </c>
      <c r="Z66" s="36">
        <f t="shared" si="744"/>
        <v>0</v>
      </c>
      <c r="AA66" s="36">
        <f t="shared" si="744"/>
        <v>0</v>
      </c>
      <c r="AC66" s="36">
        <f>AC65</f>
        <v>0</v>
      </c>
      <c r="AD66" s="36">
        <f t="shared" ref="AD66:AE66" si="745">AD65</f>
        <v>0</v>
      </c>
      <c r="AE66" s="36">
        <f t="shared" si="745"/>
        <v>0</v>
      </c>
      <c r="AF66" s="36">
        <f>AF65</f>
        <v>0</v>
      </c>
      <c r="AH66" s="36">
        <f>AH65</f>
        <v>0</v>
      </c>
      <c r="AI66" s="36">
        <f t="shared" ref="AI66:AK66" si="746">AI65</f>
        <v>0</v>
      </c>
      <c r="AJ66" s="36">
        <f t="shared" si="746"/>
        <v>0</v>
      </c>
      <c r="AK66" s="36">
        <f t="shared" si="746"/>
        <v>0</v>
      </c>
      <c r="AM66" s="36">
        <f>AM65</f>
        <v>0</v>
      </c>
      <c r="AN66" s="36">
        <f t="shared" ref="AN66:AO66" si="747">AN65</f>
        <v>0</v>
      </c>
      <c r="AO66" s="36">
        <f t="shared" si="747"/>
        <v>0</v>
      </c>
      <c r="AP66" s="36">
        <f>AP65</f>
        <v>0</v>
      </c>
      <c r="AR66" s="36">
        <f>AR65</f>
        <v>0</v>
      </c>
      <c r="AS66" s="36">
        <f t="shared" ref="AS66:AU66" si="748">AS65</f>
        <v>0</v>
      </c>
      <c r="AT66" s="36">
        <f t="shared" si="748"/>
        <v>0</v>
      </c>
      <c r="AU66" s="36">
        <f t="shared" si="748"/>
        <v>0</v>
      </c>
      <c r="AW66" s="36">
        <f>AW65</f>
        <v>0</v>
      </c>
      <c r="AX66" s="36">
        <f t="shared" ref="AX66:AY66" si="749">AX65</f>
        <v>0</v>
      </c>
      <c r="AY66" s="36">
        <f t="shared" si="749"/>
        <v>0</v>
      </c>
      <c r="AZ66" s="36">
        <f>AZ65</f>
        <v>0</v>
      </c>
      <c r="BB66" s="36">
        <f>BB65</f>
        <v>0</v>
      </c>
      <c r="BC66" s="36">
        <f t="shared" ref="BC66:BE66" si="750">BC65</f>
        <v>0</v>
      </c>
      <c r="BD66" s="36">
        <f t="shared" si="750"/>
        <v>0</v>
      </c>
      <c r="BE66" s="36">
        <f t="shared" si="750"/>
        <v>0</v>
      </c>
      <c r="BG66" s="36">
        <f>BG65</f>
        <v>0</v>
      </c>
      <c r="BH66" s="36">
        <f t="shared" ref="BH66:BI66" si="751">BH65</f>
        <v>0</v>
      </c>
      <c r="BI66" s="36">
        <f t="shared" si="751"/>
        <v>0</v>
      </c>
      <c r="BJ66" s="36">
        <f>BJ65</f>
        <v>0</v>
      </c>
      <c r="BL66" s="36">
        <f>BL65</f>
        <v>0</v>
      </c>
      <c r="BM66" s="36">
        <f t="shared" ref="BM66:BO66" si="752">BM65</f>
        <v>0</v>
      </c>
      <c r="BN66" s="36">
        <f t="shared" si="752"/>
        <v>0</v>
      </c>
      <c r="BO66" s="36">
        <f t="shared" si="752"/>
        <v>0</v>
      </c>
      <c r="BQ66" s="36">
        <f>BQ65</f>
        <v>0</v>
      </c>
      <c r="BR66" s="36">
        <f t="shared" ref="BR66:BS66" si="753">BR65</f>
        <v>0</v>
      </c>
      <c r="BS66" s="36">
        <f t="shared" si="753"/>
        <v>0</v>
      </c>
      <c r="BT66" s="36">
        <f>BT65</f>
        <v>0</v>
      </c>
      <c r="BV66" s="36">
        <f>BV65</f>
        <v>0</v>
      </c>
      <c r="BW66" s="36">
        <f t="shared" ref="BW66:BY66" si="754">BW65</f>
        <v>0</v>
      </c>
      <c r="BX66" s="36">
        <f t="shared" si="754"/>
        <v>0</v>
      </c>
      <c r="BY66" s="36">
        <f t="shared" si="754"/>
        <v>0</v>
      </c>
      <c r="CA66" s="36">
        <f>CA65</f>
        <v>0</v>
      </c>
      <c r="CB66" s="36">
        <f t="shared" ref="CB66:CC66" si="755">CB65</f>
        <v>0</v>
      </c>
      <c r="CC66" s="36">
        <f t="shared" si="755"/>
        <v>0</v>
      </c>
      <c r="CD66" s="36">
        <f>CD65</f>
        <v>0</v>
      </c>
      <c r="CF66" s="36">
        <f>CF65</f>
        <v>0</v>
      </c>
      <c r="CG66" s="36">
        <f t="shared" ref="CG66:CI66" si="756">CG65</f>
        <v>0</v>
      </c>
      <c r="CH66" s="36">
        <f t="shared" si="756"/>
        <v>0</v>
      </c>
      <c r="CI66" s="36">
        <f t="shared" si="756"/>
        <v>0</v>
      </c>
      <c r="CK66" s="36">
        <f>CK65</f>
        <v>0</v>
      </c>
      <c r="CL66" s="36">
        <f t="shared" ref="CL66:CM66" si="757">CL65</f>
        <v>0</v>
      </c>
      <c r="CM66" s="36">
        <f t="shared" si="757"/>
        <v>0</v>
      </c>
      <c r="CN66" s="36">
        <f>CN65</f>
        <v>0</v>
      </c>
      <c r="CP66" s="36">
        <f>CP65</f>
        <v>0</v>
      </c>
      <c r="CQ66" s="36">
        <f t="shared" ref="CQ66:CS66" si="758">CQ65</f>
        <v>0</v>
      </c>
      <c r="CR66" s="36">
        <f t="shared" si="758"/>
        <v>0</v>
      </c>
      <c r="CS66" s="36">
        <f t="shared" si="758"/>
        <v>0</v>
      </c>
      <c r="CU66" s="36">
        <f>CU65</f>
        <v>0</v>
      </c>
      <c r="CV66" s="36">
        <f t="shared" ref="CV66:CW66" si="759">CV65</f>
        <v>0</v>
      </c>
      <c r="CW66" s="36">
        <f t="shared" si="759"/>
        <v>0</v>
      </c>
      <c r="CX66" s="36">
        <f>CX65</f>
        <v>0</v>
      </c>
      <c r="CZ66" s="36">
        <f>CZ65</f>
        <v>0</v>
      </c>
      <c r="DA66" s="36">
        <f t="shared" ref="DA66:DC66" si="760">DA65</f>
        <v>0</v>
      </c>
      <c r="DB66" s="36">
        <f t="shared" si="760"/>
        <v>0</v>
      </c>
      <c r="DC66" s="36">
        <f t="shared" si="760"/>
        <v>0</v>
      </c>
      <c r="DE66" s="36">
        <f>DE65</f>
        <v>0</v>
      </c>
      <c r="DF66" s="36">
        <f t="shared" ref="DF66:DG66" si="761">DF65</f>
        <v>0</v>
      </c>
      <c r="DG66" s="36">
        <f t="shared" si="761"/>
        <v>0</v>
      </c>
      <c r="DH66" s="36">
        <f>DH65</f>
        <v>0</v>
      </c>
      <c r="DJ66" s="36">
        <f>DJ65</f>
        <v>0</v>
      </c>
      <c r="DK66" s="36">
        <f t="shared" ref="DK66:DM66" si="762">DK65</f>
        <v>0</v>
      </c>
      <c r="DL66" s="36">
        <f t="shared" si="762"/>
        <v>0</v>
      </c>
      <c r="DM66" s="36">
        <f t="shared" si="762"/>
        <v>0</v>
      </c>
    </row>
    <row r="67" spans="2:117" ht="12" thickTop="1" x14ac:dyDescent="0.25">
      <c r="B67" s="19" t="s">
        <v>261</v>
      </c>
      <c r="D67" s="33"/>
      <c r="E67" s="33"/>
      <c r="F67" s="33"/>
      <c r="G67" s="33"/>
      <c r="I67" s="33"/>
      <c r="J67" s="33"/>
      <c r="K67" s="33"/>
      <c r="L67" s="33"/>
      <c r="N67" s="33">
        <f t="shared" ref="N67:N69" si="763">D67+I67</f>
        <v>0</v>
      </c>
      <c r="O67" s="33">
        <f t="shared" ref="O67:O69" si="764">E67+J67</f>
        <v>0</v>
      </c>
      <c r="P67" s="33">
        <f t="shared" ref="P67:Q69" si="765">F67+K67</f>
        <v>0</v>
      </c>
      <c r="Q67" s="33">
        <f t="shared" si="765"/>
        <v>0</v>
      </c>
      <c r="S67" s="33"/>
      <c r="T67" s="33"/>
      <c r="U67" s="33"/>
      <c r="V67" s="33"/>
      <c r="X67" s="33">
        <f t="shared" ref="X67:X69" si="766">N67+S67</f>
        <v>0</v>
      </c>
      <c r="Y67" s="33">
        <f t="shared" ref="Y67:Y69" si="767">O67+T67</f>
        <v>0</v>
      </c>
      <c r="Z67" s="33">
        <f t="shared" ref="Z67:Z69" si="768">P67+U67</f>
        <v>0</v>
      </c>
      <c r="AA67" s="33">
        <f t="shared" ref="AA67:AA69" si="769">Q67+V67</f>
        <v>0</v>
      </c>
      <c r="AC67" s="33"/>
      <c r="AD67" s="33"/>
      <c r="AE67" s="33"/>
      <c r="AF67" s="33"/>
      <c r="AH67" s="33">
        <f t="shared" ref="AH67:AH69" si="770">X67+AC67</f>
        <v>0</v>
      </c>
      <c r="AI67" s="33">
        <f t="shared" ref="AI67:AI69" si="771">Y67+AD67</f>
        <v>0</v>
      </c>
      <c r="AJ67" s="33">
        <f t="shared" ref="AJ67:AJ69" si="772">Z67+AE67</f>
        <v>0</v>
      </c>
      <c r="AK67" s="33">
        <f t="shared" ref="AK67:AK69" si="773">AA67+AF67</f>
        <v>0</v>
      </c>
      <c r="AM67" s="33"/>
      <c r="AN67" s="33"/>
      <c r="AO67" s="33"/>
      <c r="AP67" s="33"/>
      <c r="AR67" s="33">
        <f t="shared" ref="AR67:AR69" si="774">AH67+AM67</f>
        <v>0</v>
      </c>
      <c r="AS67" s="33">
        <f t="shared" ref="AS67:AS69" si="775">AI67+AN67</f>
        <v>0</v>
      </c>
      <c r="AT67" s="33">
        <f t="shared" ref="AT67:AT69" si="776">AJ67+AO67</f>
        <v>0</v>
      </c>
      <c r="AU67" s="33">
        <f t="shared" ref="AU67:AU69" si="777">AK67+AP67</f>
        <v>0</v>
      </c>
      <c r="AW67" s="33"/>
      <c r="AX67" s="33"/>
      <c r="AY67" s="33"/>
      <c r="AZ67" s="33"/>
      <c r="BB67" s="33">
        <f t="shared" ref="BB67:BB69" si="778">AR67+AW67</f>
        <v>0</v>
      </c>
      <c r="BC67" s="33">
        <f t="shared" ref="BC67:BC69" si="779">AS67+AX67</f>
        <v>0</v>
      </c>
      <c r="BD67" s="33">
        <f t="shared" ref="BD67:BD69" si="780">AT67+AY67</f>
        <v>0</v>
      </c>
      <c r="BE67" s="33">
        <f t="shared" ref="BE67:BE69" si="781">AU67+AZ67</f>
        <v>0</v>
      </c>
      <c r="BG67" s="33"/>
      <c r="BH67" s="33"/>
      <c r="BI67" s="33"/>
      <c r="BJ67" s="33"/>
      <c r="BL67" s="33">
        <f t="shared" ref="BL67:BL69" si="782">BB67+BG67</f>
        <v>0</v>
      </c>
      <c r="BM67" s="33">
        <f t="shared" ref="BM67:BM69" si="783">BC67+BH67</f>
        <v>0</v>
      </c>
      <c r="BN67" s="33">
        <f t="shared" ref="BN67:BN69" si="784">BD67+BI67</f>
        <v>0</v>
      </c>
      <c r="BO67" s="33">
        <f t="shared" ref="BO67:BO69" si="785">BE67+BJ67</f>
        <v>0</v>
      </c>
      <c r="BQ67" s="33"/>
      <c r="BR67" s="33"/>
      <c r="BS67" s="33"/>
      <c r="BT67" s="33"/>
      <c r="BV67" s="33">
        <f t="shared" ref="BV67:BV69" si="786">BL67+BQ67</f>
        <v>0</v>
      </c>
      <c r="BW67" s="33">
        <f t="shared" ref="BW67:BW69" si="787">BM67+BR67</f>
        <v>0</v>
      </c>
      <c r="BX67" s="33">
        <f t="shared" ref="BX67:BX69" si="788">BN67+BS67</f>
        <v>0</v>
      </c>
      <c r="BY67" s="33">
        <f t="shared" ref="BY67:BY69" si="789">BO67+BT67</f>
        <v>0</v>
      </c>
      <c r="CA67" s="33"/>
      <c r="CB67" s="33"/>
      <c r="CC67" s="33"/>
      <c r="CD67" s="33"/>
      <c r="CF67" s="33">
        <f t="shared" ref="CF67:CF69" si="790">BV67+CA67</f>
        <v>0</v>
      </c>
      <c r="CG67" s="33">
        <f t="shared" ref="CG67:CG69" si="791">BW67+CB67</f>
        <v>0</v>
      </c>
      <c r="CH67" s="33">
        <f t="shared" ref="CH67:CH69" si="792">BX67+CC67</f>
        <v>0</v>
      </c>
      <c r="CI67" s="33">
        <f t="shared" ref="CI67:CI69" si="793">BY67+CD67</f>
        <v>0</v>
      </c>
      <c r="CK67" s="33"/>
      <c r="CL67" s="33"/>
      <c r="CM67" s="33"/>
      <c r="CN67" s="33"/>
      <c r="CP67" s="33">
        <f t="shared" ref="CP67:CP69" si="794">CF67+CK67</f>
        <v>0</v>
      </c>
      <c r="CQ67" s="33">
        <f t="shared" ref="CQ67:CQ69" si="795">CG67+CL67</f>
        <v>0</v>
      </c>
      <c r="CR67" s="33">
        <f t="shared" ref="CR67:CR69" si="796">CH67+CM67</f>
        <v>0</v>
      </c>
      <c r="CS67" s="33">
        <f t="shared" ref="CS67:CS69" si="797">CI67+CN67</f>
        <v>0</v>
      </c>
      <c r="CU67" s="33"/>
      <c r="CV67" s="33"/>
      <c r="CW67" s="33"/>
      <c r="CX67" s="33"/>
      <c r="CZ67" s="33">
        <f t="shared" ref="CZ67:CZ69" si="798">CP67+CU67</f>
        <v>0</v>
      </c>
      <c r="DA67" s="33">
        <f t="shared" ref="DA67:DA69" si="799">CQ67+CV67</f>
        <v>0</v>
      </c>
      <c r="DB67" s="33">
        <f t="shared" ref="DB67:DB69" si="800">CR67+CW67</f>
        <v>0</v>
      </c>
      <c r="DC67" s="33">
        <f t="shared" ref="DC67:DC69" si="801">CS67+CX67</f>
        <v>0</v>
      </c>
      <c r="DE67" s="33"/>
      <c r="DF67" s="33"/>
      <c r="DG67" s="33"/>
      <c r="DH67" s="33"/>
      <c r="DJ67" s="33">
        <f t="shared" ref="DJ67:DJ69" si="802">CZ67+DE67</f>
        <v>0</v>
      </c>
      <c r="DK67" s="33">
        <f t="shared" ref="DK67:DK69" si="803">DA67+DF67</f>
        <v>0</v>
      </c>
      <c r="DL67" s="33">
        <f t="shared" ref="DL67:DL69" si="804">DB67+DG67</f>
        <v>0</v>
      </c>
      <c r="DM67" s="33">
        <f t="shared" ref="DM67:DM69" si="805">DC67+DH67</f>
        <v>0</v>
      </c>
    </row>
    <row r="68" spans="2:117" x14ac:dyDescent="0.25">
      <c r="B68" s="19" t="s">
        <v>255</v>
      </c>
      <c r="D68" s="33"/>
      <c r="E68" s="33"/>
      <c r="F68" s="33"/>
      <c r="G68" s="33"/>
      <c r="I68" s="33"/>
      <c r="J68" s="33"/>
      <c r="K68" s="33"/>
      <c r="L68" s="33"/>
      <c r="N68" s="33">
        <f t="shared" si="763"/>
        <v>0</v>
      </c>
      <c r="O68" s="33">
        <f t="shared" si="764"/>
        <v>0</v>
      </c>
      <c r="P68" s="33">
        <f t="shared" si="765"/>
        <v>0</v>
      </c>
      <c r="Q68" s="33">
        <f t="shared" si="765"/>
        <v>0</v>
      </c>
      <c r="S68" s="33"/>
      <c r="T68" s="33"/>
      <c r="U68" s="33"/>
      <c r="V68" s="33"/>
      <c r="X68" s="33">
        <f t="shared" si="766"/>
        <v>0</v>
      </c>
      <c r="Y68" s="33">
        <f t="shared" si="767"/>
        <v>0</v>
      </c>
      <c r="Z68" s="33">
        <f t="shared" si="768"/>
        <v>0</v>
      </c>
      <c r="AA68" s="33">
        <f t="shared" si="769"/>
        <v>0</v>
      </c>
      <c r="AC68" s="33"/>
      <c r="AD68" s="33"/>
      <c r="AE68" s="33"/>
      <c r="AF68" s="33"/>
      <c r="AH68" s="33">
        <f t="shared" si="770"/>
        <v>0</v>
      </c>
      <c r="AI68" s="33">
        <f t="shared" si="771"/>
        <v>0</v>
      </c>
      <c r="AJ68" s="33">
        <f t="shared" si="772"/>
        <v>0</v>
      </c>
      <c r="AK68" s="33">
        <f t="shared" si="773"/>
        <v>0</v>
      </c>
      <c r="AM68" s="33"/>
      <c r="AN68" s="33"/>
      <c r="AO68" s="33"/>
      <c r="AP68" s="33"/>
      <c r="AR68" s="33">
        <f t="shared" si="774"/>
        <v>0</v>
      </c>
      <c r="AS68" s="33">
        <f t="shared" si="775"/>
        <v>0</v>
      </c>
      <c r="AT68" s="33">
        <f t="shared" si="776"/>
        <v>0</v>
      </c>
      <c r="AU68" s="33">
        <f t="shared" si="777"/>
        <v>0</v>
      </c>
      <c r="AW68" s="33"/>
      <c r="AX68" s="33"/>
      <c r="AY68" s="33"/>
      <c r="AZ68" s="33"/>
      <c r="BB68" s="33">
        <f t="shared" si="778"/>
        <v>0</v>
      </c>
      <c r="BC68" s="33">
        <f t="shared" si="779"/>
        <v>0</v>
      </c>
      <c r="BD68" s="33">
        <f t="shared" si="780"/>
        <v>0</v>
      </c>
      <c r="BE68" s="33">
        <f t="shared" si="781"/>
        <v>0</v>
      </c>
      <c r="BG68" s="33"/>
      <c r="BH68" s="33"/>
      <c r="BI68" s="33"/>
      <c r="BJ68" s="33"/>
      <c r="BL68" s="33">
        <f t="shared" si="782"/>
        <v>0</v>
      </c>
      <c r="BM68" s="33">
        <f t="shared" si="783"/>
        <v>0</v>
      </c>
      <c r="BN68" s="33">
        <f t="shared" si="784"/>
        <v>0</v>
      </c>
      <c r="BO68" s="33">
        <f t="shared" si="785"/>
        <v>0</v>
      </c>
      <c r="BQ68" s="33"/>
      <c r="BR68" s="33"/>
      <c r="BS68" s="33"/>
      <c r="BT68" s="33"/>
      <c r="BV68" s="33">
        <f t="shared" si="786"/>
        <v>0</v>
      </c>
      <c r="BW68" s="33">
        <f t="shared" si="787"/>
        <v>0</v>
      </c>
      <c r="BX68" s="33">
        <f t="shared" si="788"/>
        <v>0</v>
      </c>
      <c r="BY68" s="33">
        <f t="shared" si="789"/>
        <v>0</v>
      </c>
      <c r="CA68" s="33"/>
      <c r="CB68" s="33"/>
      <c r="CC68" s="33"/>
      <c r="CD68" s="33"/>
      <c r="CF68" s="33">
        <f t="shared" si="790"/>
        <v>0</v>
      </c>
      <c r="CG68" s="33">
        <f t="shared" si="791"/>
        <v>0</v>
      </c>
      <c r="CH68" s="33">
        <f t="shared" si="792"/>
        <v>0</v>
      </c>
      <c r="CI68" s="33">
        <f t="shared" si="793"/>
        <v>0</v>
      </c>
      <c r="CK68" s="33"/>
      <c r="CL68" s="33"/>
      <c r="CM68" s="33"/>
      <c r="CN68" s="33"/>
      <c r="CP68" s="33">
        <f t="shared" si="794"/>
        <v>0</v>
      </c>
      <c r="CQ68" s="33">
        <f t="shared" si="795"/>
        <v>0</v>
      </c>
      <c r="CR68" s="33">
        <f t="shared" si="796"/>
        <v>0</v>
      </c>
      <c r="CS68" s="33">
        <f t="shared" si="797"/>
        <v>0</v>
      </c>
      <c r="CU68" s="33"/>
      <c r="CV68" s="33"/>
      <c r="CW68" s="33"/>
      <c r="CX68" s="33"/>
      <c r="CZ68" s="33">
        <f t="shared" si="798"/>
        <v>0</v>
      </c>
      <c r="DA68" s="33">
        <f t="shared" si="799"/>
        <v>0</v>
      </c>
      <c r="DB68" s="33">
        <f t="shared" si="800"/>
        <v>0</v>
      </c>
      <c r="DC68" s="33">
        <f t="shared" si="801"/>
        <v>0</v>
      </c>
      <c r="DE68" s="33"/>
      <c r="DF68" s="33"/>
      <c r="DG68" s="33"/>
      <c r="DH68" s="33"/>
      <c r="DJ68" s="33">
        <f t="shared" si="802"/>
        <v>0</v>
      </c>
      <c r="DK68" s="33">
        <f t="shared" si="803"/>
        <v>0</v>
      </c>
      <c r="DL68" s="33">
        <f t="shared" si="804"/>
        <v>0</v>
      </c>
      <c r="DM68" s="33">
        <f t="shared" si="805"/>
        <v>0</v>
      </c>
    </row>
    <row r="69" spans="2:117" x14ac:dyDescent="0.25">
      <c r="B69" s="24" t="s">
        <v>151</v>
      </c>
      <c r="D69" s="33">
        <f>SUMIFS(Ppto!$K:$K,Ppto!$B:$B,D$11,Ppto!$I:$I,"Si")</f>
        <v>0</v>
      </c>
      <c r="E69" s="33">
        <f>SUMIFS(Ppto!$L:$L,Ppto!$B:$B,D$11,Ppto!$I:$I,"Si")</f>
        <v>0</v>
      </c>
      <c r="F69" s="33">
        <f>SUMIFS(Ppto!$N:$N,Ppto!$B:$B,D$11,Ppto!$I:$I,"Si")</f>
        <v>0</v>
      </c>
      <c r="G69" s="33">
        <f>SUMIFS(Ppto!$M:$M,Ppto!$B:$B,D$11,Ppto!$I:$I,"Si")</f>
        <v>0</v>
      </c>
      <c r="I69" s="33">
        <f>SUMIFS(Ppto!$K:$K,Ppto!$B:$B,I$11,Ppto!$I:$I,"Si")</f>
        <v>0</v>
      </c>
      <c r="J69" s="33">
        <f>SUMIFS(Ppto!$L:$L,Ppto!$B:$B,I$11,Ppto!$I:$I,"Si")</f>
        <v>0</v>
      </c>
      <c r="K69" s="33">
        <f>SUMIFS(Ppto!$N:$N,Ppto!$B:$B,I$11,Ppto!$I:$I,"Si")</f>
        <v>0</v>
      </c>
      <c r="L69" s="33">
        <f>SUMIFS(Ppto!$M:$M,Ppto!$B:$B,I$11,Ppto!$I:$I,"Si")</f>
        <v>0</v>
      </c>
      <c r="N69" s="33">
        <f t="shared" si="763"/>
        <v>0</v>
      </c>
      <c r="O69" s="33">
        <f t="shared" si="764"/>
        <v>0</v>
      </c>
      <c r="P69" s="33">
        <f t="shared" si="765"/>
        <v>0</v>
      </c>
      <c r="Q69" s="33">
        <f t="shared" si="765"/>
        <v>0</v>
      </c>
      <c r="S69" s="33">
        <f>SUMIFS(Ppto!$K:$K,Ppto!$B:$B,S$11,Ppto!$I:$I,"Si")</f>
        <v>0</v>
      </c>
      <c r="T69" s="33">
        <f>SUMIFS(Ppto!$L:$L,Ppto!$B:$B,S$11,Ppto!$I:$I,"Si")</f>
        <v>0</v>
      </c>
      <c r="U69" s="33">
        <f>SUMIFS(Ppto!$N:$N,Ppto!$B:$B,S$11,Ppto!$I:$I,"Si")</f>
        <v>0</v>
      </c>
      <c r="V69" s="33">
        <f>SUMIFS(Ppto!$M:$M,Ppto!$B:$B,S$11,Ppto!$I:$I,"Si")</f>
        <v>0</v>
      </c>
      <c r="X69" s="33">
        <f t="shared" si="766"/>
        <v>0</v>
      </c>
      <c r="Y69" s="33">
        <f t="shared" si="767"/>
        <v>0</v>
      </c>
      <c r="Z69" s="33">
        <f t="shared" si="768"/>
        <v>0</v>
      </c>
      <c r="AA69" s="33">
        <f t="shared" si="769"/>
        <v>0</v>
      </c>
      <c r="AC69" s="33">
        <f>SUMIFS(Ppto!$K:$K,Ppto!$B:$B,AC$11,Ppto!$I:$I,"Si")</f>
        <v>0</v>
      </c>
      <c r="AD69" s="33">
        <f>SUMIFS(Ppto!$L:$L,Ppto!$B:$B,AC$11,Ppto!$I:$I,"Si")</f>
        <v>0</v>
      </c>
      <c r="AE69" s="33">
        <f>SUMIFS(Ppto!$N:$N,Ppto!$B:$B,AC$11,Ppto!$I:$I,"Si")</f>
        <v>0</v>
      </c>
      <c r="AF69" s="33">
        <f>SUMIFS(Ppto!$M:$M,Ppto!$B:$B,AC$11,Ppto!$I:$I,"Si")</f>
        <v>0</v>
      </c>
      <c r="AH69" s="33">
        <f t="shared" si="770"/>
        <v>0</v>
      </c>
      <c r="AI69" s="33">
        <f t="shared" si="771"/>
        <v>0</v>
      </c>
      <c r="AJ69" s="33">
        <f t="shared" si="772"/>
        <v>0</v>
      </c>
      <c r="AK69" s="33">
        <f t="shared" si="773"/>
        <v>0</v>
      </c>
      <c r="AM69" s="33">
        <f>SUMIFS(Ppto!$K:$K,Ppto!$B:$B,AM$11,Ppto!$I:$I,"Si")</f>
        <v>0</v>
      </c>
      <c r="AN69" s="33">
        <f>SUMIFS(Ppto!$L:$L,Ppto!$B:$B,AM$11,Ppto!$I:$I,"Si")</f>
        <v>0</v>
      </c>
      <c r="AO69" s="33">
        <f>SUMIFS(Ppto!$N:$N,Ppto!$B:$B,AM$11,Ppto!$I:$I,"Si")</f>
        <v>0</v>
      </c>
      <c r="AP69" s="33">
        <f>SUMIFS(Ppto!$M:$M,Ppto!$B:$B,AM$11,Ppto!$I:$I,"Si")</f>
        <v>0</v>
      </c>
      <c r="AR69" s="33">
        <f t="shared" si="774"/>
        <v>0</v>
      </c>
      <c r="AS69" s="33">
        <f t="shared" si="775"/>
        <v>0</v>
      </c>
      <c r="AT69" s="33">
        <f t="shared" si="776"/>
        <v>0</v>
      </c>
      <c r="AU69" s="33">
        <f t="shared" si="777"/>
        <v>0</v>
      </c>
      <c r="AW69" s="33">
        <f>SUMIFS(Ppto!$K:$K,Ppto!$B:$B,AW$11,Ppto!$I:$I,"Si")</f>
        <v>0</v>
      </c>
      <c r="AX69" s="33">
        <f>SUMIFS(Ppto!$L:$L,Ppto!$B:$B,AW$11,Ppto!$I:$I,"Si")</f>
        <v>0</v>
      </c>
      <c r="AY69" s="33">
        <f>SUMIFS(Ppto!$N:$N,Ppto!$B:$B,AW$11,Ppto!$I:$I,"Si")</f>
        <v>0</v>
      </c>
      <c r="AZ69" s="33">
        <f>SUMIFS(Ppto!$M:$M,Ppto!$B:$B,AW$11,Ppto!$I:$I,"Si")</f>
        <v>0</v>
      </c>
      <c r="BB69" s="33">
        <f t="shared" si="778"/>
        <v>0</v>
      </c>
      <c r="BC69" s="33">
        <f t="shared" si="779"/>
        <v>0</v>
      </c>
      <c r="BD69" s="33">
        <f t="shared" si="780"/>
        <v>0</v>
      </c>
      <c r="BE69" s="33">
        <f t="shared" si="781"/>
        <v>0</v>
      </c>
      <c r="BG69" s="33">
        <f>SUMIFS(Ppto!$K:$K,Ppto!$B:$B,BG$11,Ppto!$I:$I,"Si")</f>
        <v>0</v>
      </c>
      <c r="BH69" s="33">
        <f>SUMIFS(Ppto!$L:$L,Ppto!$B:$B,BG$11,Ppto!$I:$I,"Si")</f>
        <v>0</v>
      </c>
      <c r="BI69" s="33">
        <f>SUMIFS(Ppto!$N:$N,Ppto!$B:$B,BG$11,Ppto!$I:$I,"Si")</f>
        <v>0</v>
      </c>
      <c r="BJ69" s="33">
        <f>SUMIFS(Ppto!$M:$M,Ppto!$B:$B,BG$11,Ppto!$I:$I,"Si")</f>
        <v>0</v>
      </c>
      <c r="BL69" s="33">
        <f t="shared" si="782"/>
        <v>0</v>
      </c>
      <c r="BM69" s="33">
        <f t="shared" si="783"/>
        <v>0</v>
      </c>
      <c r="BN69" s="33">
        <f t="shared" si="784"/>
        <v>0</v>
      </c>
      <c r="BO69" s="33">
        <f t="shared" si="785"/>
        <v>0</v>
      </c>
      <c r="BQ69" s="33">
        <f>SUMIFS(Ppto!$K:$K,Ppto!$B:$B,BQ$11,Ppto!$I:$I,"Si")</f>
        <v>0</v>
      </c>
      <c r="BR69" s="33">
        <f>SUMIFS(Ppto!$L:$L,Ppto!$B:$B,BQ$11,Ppto!$I:$I,"Si")</f>
        <v>0</v>
      </c>
      <c r="BS69" s="33">
        <f>SUMIFS(Ppto!$N:$N,Ppto!$B:$B,BQ$11,Ppto!$I:$I,"Si")</f>
        <v>0</v>
      </c>
      <c r="BT69" s="33">
        <f>SUMIFS(Ppto!$M:$M,Ppto!$B:$B,BQ$11,Ppto!$I:$I,"Si")</f>
        <v>0</v>
      </c>
      <c r="BV69" s="33">
        <f t="shared" si="786"/>
        <v>0</v>
      </c>
      <c r="BW69" s="33">
        <f t="shared" si="787"/>
        <v>0</v>
      </c>
      <c r="BX69" s="33">
        <f t="shared" si="788"/>
        <v>0</v>
      </c>
      <c r="BY69" s="33">
        <f t="shared" si="789"/>
        <v>0</v>
      </c>
      <c r="CA69" s="33">
        <f>SUMIFS(Ppto!$K:$K,Ppto!$B:$B,CA$11,Ppto!$I:$I,"Si")</f>
        <v>0</v>
      </c>
      <c r="CB69" s="33">
        <f>SUMIFS(Ppto!$L:$L,Ppto!$B:$B,CA$11,Ppto!$I:$I,"Si")</f>
        <v>0</v>
      </c>
      <c r="CC69" s="33">
        <f>SUMIFS(Ppto!$N:$N,Ppto!$B:$B,CA$11,Ppto!$I:$I,"Si")</f>
        <v>0</v>
      </c>
      <c r="CD69" s="33">
        <f>SUMIFS(Ppto!$M:$M,Ppto!$B:$B,CA$11,Ppto!$I:$I,"Si")</f>
        <v>0</v>
      </c>
      <c r="CF69" s="33">
        <f t="shared" si="790"/>
        <v>0</v>
      </c>
      <c r="CG69" s="33">
        <f t="shared" si="791"/>
        <v>0</v>
      </c>
      <c r="CH69" s="33">
        <f t="shared" si="792"/>
        <v>0</v>
      </c>
      <c r="CI69" s="33">
        <f t="shared" si="793"/>
        <v>0</v>
      </c>
      <c r="CK69" s="33">
        <f>SUMIFS(Ppto!$K:$K,Ppto!$B:$B,CK$11,Ppto!$I:$I,"Si")</f>
        <v>0</v>
      </c>
      <c r="CL69" s="33">
        <f>SUMIFS(Ppto!$L:$L,Ppto!$B:$B,CK$11,Ppto!$I:$I,"Si")</f>
        <v>0</v>
      </c>
      <c r="CM69" s="33">
        <f>SUMIFS(Ppto!$N:$N,Ppto!$B:$B,CK$11,Ppto!$I:$I,"Si")</f>
        <v>0</v>
      </c>
      <c r="CN69" s="33">
        <f>SUMIFS(Ppto!$M:$M,Ppto!$B:$B,CK$11,Ppto!$I:$I,"Si")</f>
        <v>0</v>
      </c>
      <c r="CP69" s="33">
        <f t="shared" si="794"/>
        <v>0</v>
      </c>
      <c r="CQ69" s="33">
        <f t="shared" si="795"/>
        <v>0</v>
      </c>
      <c r="CR69" s="33">
        <f t="shared" si="796"/>
        <v>0</v>
      </c>
      <c r="CS69" s="33">
        <f t="shared" si="797"/>
        <v>0</v>
      </c>
      <c r="CU69" s="33">
        <f>SUMIFS(Ppto!$K:$K,Ppto!$B:$B,CU$11,Ppto!$I:$I,"Si")</f>
        <v>0</v>
      </c>
      <c r="CV69" s="33">
        <f>SUMIFS(Ppto!$L:$L,Ppto!$B:$B,CU$11,Ppto!$I:$I,"Si")</f>
        <v>0</v>
      </c>
      <c r="CW69" s="33">
        <f>SUMIFS(Ppto!$N:$N,Ppto!$B:$B,CU$11,Ppto!$I:$I,"Si")</f>
        <v>0</v>
      </c>
      <c r="CX69" s="33">
        <f>SUMIFS(Ppto!$M:$M,Ppto!$B:$B,CU$11,Ppto!$I:$I,"Si")</f>
        <v>0</v>
      </c>
      <c r="CZ69" s="33">
        <f t="shared" si="798"/>
        <v>0</v>
      </c>
      <c r="DA69" s="33">
        <f t="shared" si="799"/>
        <v>0</v>
      </c>
      <c r="DB69" s="33">
        <f t="shared" si="800"/>
        <v>0</v>
      </c>
      <c r="DC69" s="33">
        <f t="shared" si="801"/>
        <v>0</v>
      </c>
      <c r="DE69" s="33">
        <f>SUMIFS(Ppto!$K:$K,Ppto!$B:$B,DE$11,Ppto!$I:$I,"Si")</f>
        <v>0</v>
      </c>
      <c r="DF69" s="33">
        <f>SUMIFS(Ppto!$L:$L,Ppto!$B:$B,DE$11,Ppto!$I:$I,"Si")</f>
        <v>0</v>
      </c>
      <c r="DG69" s="33">
        <f>SUMIFS(Ppto!$N:$N,Ppto!$B:$B,DE$11,Ppto!$I:$I,"Si")</f>
        <v>0</v>
      </c>
      <c r="DH69" s="33">
        <f>SUMIFS(Ppto!$M:$M,Ppto!$B:$B,DE$11,Ppto!$I:$I,"Si")</f>
        <v>0</v>
      </c>
      <c r="DJ69" s="33">
        <f t="shared" si="802"/>
        <v>0</v>
      </c>
      <c r="DK69" s="33">
        <f t="shared" si="803"/>
        <v>0</v>
      </c>
      <c r="DL69" s="33">
        <f t="shared" si="804"/>
        <v>0</v>
      </c>
      <c r="DM69" s="33">
        <f t="shared" si="805"/>
        <v>0</v>
      </c>
    </row>
    <row r="70" spans="2:117" s="15" customFormat="1" ht="12" thickBot="1" x14ac:dyDescent="0.3">
      <c r="B70" s="20" t="s">
        <v>262</v>
      </c>
      <c r="D70" s="34">
        <f>SUM(D67:D69)</f>
        <v>0</v>
      </c>
      <c r="E70" s="34">
        <f t="shared" ref="E70:F70" si="806">SUM(E67:E69)</f>
        <v>0</v>
      </c>
      <c r="F70" s="34">
        <f t="shared" si="806"/>
        <v>0</v>
      </c>
      <c r="G70" s="34">
        <f>SUM(G67:G69)</f>
        <v>0</v>
      </c>
      <c r="I70" s="34">
        <f>SUM(I67:I69)</f>
        <v>0</v>
      </c>
      <c r="J70" s="34">
        <f t="shared" ref="J70:K70" si="807">SUM(J67:J69)</f>
        <v>0</v>
      </c>
      <c r="K70" s="34">
        <f t="shared" si="807"/>
        <v>0</v>
      </c>
      <c r="L70" s="34">
        <f>SUM(L67:L69)</f>
        <v>0</v>
      </c>
      <c r="N70" s="34">
        <f>SUM(N67:N69)</f>
        <v>0</v>
      </c>
      <c r="O70" s="34">
        <f t="shared" ref="O70:P70" si="808">SUM(O67:O69)</f>
        <v>0</v>
      </c>
      <c r="P70" s="34">
        <f t="shared" si="808"/>
        <v>0</v>
      </c>
      <c r="Q70" s="34">
        <f t="shared" ref="Q70" si="809">SUM(Q67:Q69)</f>
        <v>0</v>
      </c>
      <c r="S70" s="34">
        <f>SUM(S67:S69)</f>
        <v>0</v>
      </c>
      <c r="T70" s="34">
        <f t="shared" ref="T70:U70" si="810">SUM(T67:T69)</f>
        <v>0</v>
      </c>
      <c r="U70" s="34">
        <f t="shared" si="810"/>
        <v>0</v>
      </c>
      <c r="V70" s="34">
        <f>SUM(V67:V69)</f>
        <v>0</v>
      </c>
      <c r="X70" s="34">
        <f>SUM(X67:X69)</f>
        <v>0</v>
      </c>
      <c r="Y70" s="34">
        <f t="shared" ref="Y70:AA70" si="811">SUM(Y67:Y69)</f>
        <v>0</v>
      </c>
      <c r="Z70" s="34">
        <f t="shared" si="811"/>
        <v>0</v>
      </c>
      <c r="AA70" s="34">
        <f t="shared" si="811"/>
        <v>0</v>
      </c>
      <c r="AC70" s="34">
        <f>SUM(AC67:AC69)</f>
        <v>0</v>
      </c>
      <c r="AD70" s="34">
        <f t="shared" ref="AD70:AE70" si="812">SUM(AD67:AD69)</f>
        <v>0</v>
      </c>
      <c r="AE70" s="34">
        <f t="shared" si="812"/>
        <v>0</v>
      </c>
      <c r="AF70" s="34">
        <f>SUM(AF67:AF69)</f>
        <v>0</v>
      </c>
      <c r="AH70" s="34">
        <f>SUM(AH67:AH69)</f>
        <v>0</v>
      </c>
      <c r="AI70" s="34">
        <f t="shared" ref="AI70:AK70" si="813">SUM(AI67:AI69)</f>
        <v>0</v>
      </c>
      <c r="AJ70" s="34">
        <f t="shared" si="813"/>
        <v>0</v>
      </c>
      <c r="AK70" s="34">
        <f t="shared" si="813"/>
        <v>0</v>
      </c>
      <c r="AM70" s="34">
        <f>SUM(AM67:AM69)</f>
        <v>0</v>
      </c>
      <c r="AN70" s="34">
        <f t="shared" ref="AN70:AO70" si="814">SUM(AN67:AN69)</f>
        <v>0</v>
      </c>
      <c r="AO70" s="34">
        <f t="shared" si="814"/>
        <v>0</v>
      </c>
      <c r="AP70" s="34">
        <f>SUM(AP67:AP69)</f>
        <v>0</v>
      </c>
      <c r="AR70" s="34">
        <f>SUM(AR67:AR69)</f>
        <v>0</v>
      </c>
      <c r="AS70" s="34">
        <f t="shared" ref="AS70:AU70" si="815">SUM(AS67:AS69)</f>
        <v>0</v>
      </c>
      <c r="AT70" s="34">
        <f t="shared" si="815"/>
        <v>0</v>
      </c>
      <c r="AU70" s="34">
        <f t="shared" si="815"/>
        <v>0</v>
      </c>
      <c r="AW70" s="34">
        <f>SUM(AW67:AW69)</f>
        <v>0</v>
      </c>
      <c r="AX70" s="34">
        <f t="shared" ref="AX70:AY70" si="816">SUM(AX67:AX69)</f>
        <v>0</v>
      </c>
      <c r="AY70" s="34">
        <f t="shared" si="816"/>
        <v>0</v>
      </c>
      <c r="AZ70" s="34">
        <f>SUM(AZ67:AZ69)</f>
        <v>0</v>
      </c>
      <c r="BB70" s="34">
        <f>SUM(BB67:BB69)</f>
        <v>0</v>
      </c>
      <c r="BC70" s="34">
        <f t="shared" ref="BC70:BE70" si="817">SUM(BC67:BC69)</f>
        <v>0</v>
      </c>
      <c r="BD70" s="34">
        <f t="shared" si="817"/>
        <v>0</v>
      </c>
      <c r="BE70" s="34">
        <f t="shared" si="817"/>
        <v>0</v>
      </c>
      <c r="BG70" s="34">
        <f>SUM(BG67:BG69)</f>
        <v>0</v>
      </c>
      <c r="BH70" s="34">
        <f t="shared" ref="BH70:BI70" si="818">SUM(BH67:BH69)</f>
        <v>0</v>
      </c>
      <c r="BI70" s="34">
        <f t="shared" si="818"/>
        <v>0</v>
      </c>
      <c r="BJ70" s="34">
        <f>SUM(BJ67:BJ69)</f>
        <v>0</v>
      </c>
      <c r="BL70" s="34">
        <f>SUM(BL67:BL69)</f>
        <v>0</v>
      </c>
      <c r="BM70" s="34">
        <f t="shared" ref="BM70:BO70" si="819">SUM(BM67:BM69)</f>
        <v>0</v>
      </c>
      <c r="BN70" s="34">
        <f t="shared" si="819"/>
        <v>0</v>
      </c>
      <c r="BO70" s="34">
        <f t="shared" si="819"/>
        <v>0</v>
      </c>
      <c r="BQ70" s="34">
        <f>SUM(BQ67:BQ69)</f>
        <v>0</v>
      </c>
      <c r="BR70" s="34">
        <f t="shared" ref="BR70:BS70" si="820">SUM(BR67:BR69)</f>
        <v>0</v>
      </c>
      <c r="BS70" s="34">
        <f t="shared" si="820"/>
        <v>0</v>
      </c>
      <c r="BT70" s="34">
        <f>SUM(BT67:BT69)</f>
        <v>0</v>
      </c>
      <c r="BV70" s="34">
        <f>SUM(BV67:BV69)</f>
        <v>0</v>
      </c>
      <c r="BW70" s="34">
        <f t="shared" ref="BW70:BY70" si="821">SUM(BW67:BW69)</f>
        <v>0</v>
      </c>
      <c r="BX70" s="34">
        <f t="shared" si="821"/>
        <v>0</v>
      </c>
      <c r="BY70" s="34">
        <f t="shared" si="821"/>
        <v>0</v>
      </c>
      <c r="CA70" s="34">
        <f>SUM(CA67:CA69)</f>
        <v>0</v>
      </c>
      <c r="CB70" s="34">
        <f t="shared" ref="CB70:CC70" si="822">SUM(CB67:CB69)</f>
        <v>0</v>
      </c>
      <c r="CC70" s="34">
        <f t="shared" si="822"/>
        <v>0</v>
      </c>
      <c r="CD70" s="34">
        <f>SUM(CD67:CD69)</f>
        <v>0</v>
      </c>
      <c r="CF70" s="34">
        <f>SUM(CF67:CF69)</f>
        <v>0</v>
      </c>
      <c r="CG70" s="34">
        <f t="shared" ref="CG70:CI70" si="823">SUM(CG67:CG69)</f>
        <v>0</v>
      </c>
      <c r="CH70" s="34">
        <f t="shared" si="823"/>
        <v>0</v>
      </c>
      <c r="CI70" s="34">
        <f t="shared" si="823"/>
        <v>0</v>
      </c>
      <c r="CK70" s="34">
        <f>SUM(CK67:CK69)</f>
        <v>0</v>
      </c>
      <c r="CL70" s="34">
        <f t="shared" ref="CL70:CM70" si="824">SUM(CL67:CL69)</f>
        <v>0</v>
      </c>
      <c r="CM70" s="34">
        <f t="shared" si="824"/>
        <v>0</v>
      </c>
      <c r="CN70" s="34">
        <f>SUM(CN67:CN69)</f>
        <v>0</v>
      </c>
      <c r="CP70" s="34">
        <f>SUM(CP67:CP69)</f>
        <v>0</v>
      </c>
      <c r="CQ70" s="34">
        <f t="shared" ref="CQ70:CS70" si="825">SUM(CQ67:CQ69)</f>
        <v>0</v>
      </c>
      <c r="CR70" s="34">
        <f t="shared" si="825"/>
        <v>0</v>
      </c>
      <c r="CS70" s="34">
        <f t="shared" si="825"/>
        <v>0</v>
      </c>
      <c r="CU70" s="34">
        <f>SUM(CU67:CU69)</f>
        <v>0</v>
      </c>
      <c r="CV70" s="34">
        <f t="shared" ref="CV70:CW70" si="826">SUM(CV67:CV69)</f>
        <v>0</v>
      </c>
      <c r="CW70" s="34">
        <f t="shared" si="826"/>
        <v>0</v>
      </c>
      <c r="CX70" s="34">
        <f>SUM(CX67:CX69)</f>
        <v>0</v>
      </c>
      <c r="CZ70" s="34">
        <f>SUM(CZ67:CZ69)</f>
        <v>0</v>
      </c>
      <c r="DA70" s="34">
        <f t="shared" ref="DA70:DC70" si="827">SUM(DA67:DA69)</f>
        <v>0</v>
      </c>
      <c r="DB70" s="34">
        <f t="shared" si="827"/>
        <v>0</v>
      </c>
      <c r="DC70" s="34">
        <f t="shared" si="827"/>
        <v>0</v>
      </c>
      <c r="DE70" s="34">
        <f>SUM(DE67:DE69)</f>
        <v>0</v>
      </c>
      <c r="DF70" s="34">
        <f t="shared" ref="DF70:DG70" si="828">SUM(DF67:DF69)</f>
        <v>0</v>
      </c>
      <c r="DG70" s="34">
        <f t="shared" si="828"/>
        <v>0</v>
      </c>
      <c r="DH70" s="34">
        <f>SUM(DH67:DH69)</f>
        <v>0</v>
      </c>
      <c r="DJ70" s="34">
        <f>SUM(DJ67:DJ69)</f>
        <v>0</v>
      </c>
      <c r="DK70" s="34">
        <f t="shared" ref="DK70:DM70" si="829">SUM(DK67:DK69)</f>
        <v>0</v>
      </c>
      <c r="DL70" s="34">
        <f t="shared" si="829"/>
        <v>0</v>
      </c>
      <c r="DM70" s="34">
        <f t="shared" si="829"/>
        <v>0</v>
      </c>
    </row>
    <row r="71" spans="2:117" s="15" customFormat="1" ht="12.75" thickTop="1" thickBot="1" x14ac:dyDescent="0.3">
      <c r="B71" s="23" t="s">
        <v>263</v>
      </c>
      <c r="D71" s="36">
        <f>ROUND(D70+D66+D61+D55+D52,2)</f>
        <v>0</v>
      </c>
      <c r="E71" s="36">
        <f t="shared" ref="E71:G71" si="830">+E70+E66+E61+E55+E52</f>
        <v>0</v>
      </c>
      <c r="F71" s="36">
        <f>+F70+F66+F61+F55+F52</f>
        <v>0</v>
      </c>
      <c r="G71" s="36">
        <f t="shared" si="830"/>
        <v>0</v>
      </c>
      <c r="I71" s="36">
        <f>ROUND(I70+I66+I61+I55+I52,2)</f>
        <v>0</v>
      </c>
      <c r="J71" s="36">
        <f t="shared" ref="J71" si="831">+J70+J66+J61+J55+J52</f>
        <v>0</v>
      </c>
      <c r="K71" s="36">
        <f>+K70+K66+K61+K55+K52</f>
        <v>0</v>
      </c>
      <c r="L71" s="36">
        <f t="shared" ref="L71" si="832">+L70+L66+L61+L55+L52</f>
        <v>0</v>
      </c>
      <c r="N71" s="36">
        <f>ROUND(N70+N66+N61+N55+N52,2)</f>
        <v>0</v>
      </c>
      <c r="O71" s="36">
        <f t="shared" ref="O71" si="833">ROUND(O70+O66+O61+O55+O52,2)</f>
        <v>0</v>
      </c>
      <c r="P71" s="36">
        <f t="shared" ref="P71:Q71" si="834">ROUND(P70+P66+P61+P55+P52,2)</f>
        <v>0</v>
      </c>
      <c r="Q71" s="36">
        <f t="shared" si="834"/>
        <v>0</v>
      </c>
      <c r="S71" s="36">
        <f>ROUND(S70+S66+S61+S55+S52,2)</f>
        <v>0</v>
      </c>
      <c r="T71" s="36">
        <f t="shared" ref="T71" si="835">+T70+T66+T61+T55+T52</f>
        <v>0</v>
      </c>
      <c r="U71" s="36">
        <f>+U70+U66+U61+U55+U52</f>
        <v>0</v>
      </c>
      <c r="V71" s="36">
        <f t="shared" ref="V71" si="836">+V70+V66+V61+V55+V52</f>
        <v>0</v>
      </c>
      <c r="X71" s="36">
        <f>ROUND(X70+X66+X61+X55+X52,2)</f>
        <v>0</v>
      </c>
      <c r="Y71" s="36">
        <f t="shared" ref="Y71:AA71" si="837">ROUND(Y70+Y66+Y61+Y55+Y52,2)</f>
        <v>0</v>
      </c>
      <c r="Z71" s="36">
        <f t="shared" si="837"/>
        <v>0</v>
      </c>
      <c r="AA71" s="36">
        <f t="shared" si="837"/>
        <v>0</v>
      </c>
      <c r="AC71" s="36">
        <f>ROUND(AC70+AC66+AC61+AC55+AC52,2)</f>
        <v>0</v>
      </c>
      <c r="AD71" s="36">
        <f t="shared" ref="AD71" si="838">+AD70+AD66+AD61+AD55+AD52</f>
        <v>0</v>
      </c>
      <c r="AE71" s="36">
        <f>+AE70+AE66+AE61+AE55+AE52</f>
        <v>0</v>
      </c>
      <c r="AF71" s="36">
        <f t="shared" ref="AF71" si="839">+AF70+AF66+AF61+AF55+AF52</f>
        <v>0</v>
      </c>
      <c r="AH71" s="36">
        <f>ROUND(AH70+AH66+AH61+AH55+AH52,2)</f>
        <v>0</v>
      </c>
      <c r="AI71" s="36">
        <f t="shared" ref="AI71:AK71" si="840">ROUND(AI70+AI66+AI61+AI55+AI52,2)</f>
        <v>0</v>
      </c>
      <c r="AJ71" s="36">
        <f t="shared" si="840"/>
        <v>0</v>
      </c>
      <c r="AK71" s="36">
        <f t="shared" si="840"/>
        <v>0</v>
      </c>
      <c r="AM71" s="36">
        <f>ROUND(AM70+AM66+AM61+AM55+AM52,2)</f>
        <v>0</v>
      </c>
      <c r="AN71" s="36">
        <f t="shared" ref="AN71" si="841">+AN70+AN66+AN61+AN55+AN52</f>
        <v>0</v>
      </c>
      <c r="AO71" s="36">
        <f>+AO70+AO66+AO61+AO55+AO52</f>
        <v>0</v>
      </c>
      <c r="AP71" s="36">
        <f t="shared" ref="AP71" si="842">+AP70+AP66+AP61+AP55+AP52</f>
        <v>0</v>
      </c>
      <c r="AR71" s="36">
        <f>ROUND(AR70+AR66+AR61+AR55+AR52,2)</f>
        <v>0</v>
      </c>
      <c r="AS71" s="36">
        <f t="shared" ref="AS71:AU71" si="843">ROUND(AS70+AS66+AS61+AS55+AS52,2)</f>
        <v>0</v>
      </c>
      <c r="AT71" s="36">
        <f t="shared" si="843"/>
        <v>0</v>
      </c>
      <c r="AU71" s="36">
        <f t="shared" si="843"/>
        <v>0</v>
      </c>
      <c r="AW71" s="36">
        <f>ROUND(AW70+AW66+AW61+AW55+AW52,2)</f>
        <v>0</v>
      </c>
      <c r="AX71" s="36">
        <f t="shared" ref="AX71" si="844">+AX70+AX66+AX61+AX55+AX52</f>
        <v>0</v>
      </c>
      <c r="AY71" s="36">
        <f>+AY70+AY66+AY61+AY55+AY52</f>
        <v>0</v>
      </c>
      <c r="AZ71" s="36">
        <f t="shared" ref="AZ71" si="845">+AZ70+AZ66+AZ61+AZ55+AZ52</f>
        <v>0</v>
      </c>
      <c r="BB71" s="36">
        <f>ROUND(BB70+BB66+BB61+BB55+BB52,2)</f>
        <v>0</v>
      </c>
      <c r="BC71" s="36">
        <f t="shared" ref="BC71:BE71" si="846">ROUND(BC70+BC66+BC61+BC55+BC52,2)</f>
        <v>0</v>
      </c>
      <c r="BD71" s="36">
        <f t="shared" si="846"/>
        <v>0</v>
      </c>
      <c r="BE71" s="36">
        <f t="shared" si="846"/>
        <v>0</v>
      </c>
      <c r="BG71" s="36">
        <f>ROUND(BG70+BG66+BG61+BG55+BG52,2)</f>
        <v>0</v>
      </c>
      <c r="BH71" s="36">
        <f t="shared" ref="BH71" si="847">+BH70+BH66+BH61+BH55+BH52</f>
        <v>0</v>
      </c>
      <c r="BI71" s="36">
        <f>+BI70+BI66+BI61+BI55+BI52</f>
        <v>0</v>
      </c>
      <c r="BJ71" s="36">
        <f t="shared" ref="BJ71" si="848">+BJ70+BJ66+BJ61+BJ55+BJ52</f>
        <v>0</v>
      </c>
      <c r="BL71" s="36">
        <f>ROUND(BL70+BL66+BL61+BL55+BL52,2)</f>
        <v>0</v>
      </c>
      <c r="BM71" s="36">
        <f t="shared" ref="BM71:BO71" si="849">ROUND(BM70+BM66+BM61+BM55+BM52,2)</f>
        <v>0</v>
      </c>
      <c r="BN71" s="36">
        <f t="shared" si="849"/>
        <v>0</v>
      </c>
      <c r="BO71" s="36">
        <f t="shared" si="849"/>
        <v>0</v>
      </c>
      <c r="BQ71" s="36">
        <f>ROUND(BQ70+BQ66+BQ61+BQ55+BQ52,2)</f>
        <v>0</v>
      </c>
      <c r="BR71" s="36">
        <f t="shared" ref="BR71" si="850">+BR70+BR66+BR61+BR55+BR52</f>
        <v>0</v>
      </c>
      <c r="BS71" s="36">
        <f>+BS70+BS66+BS61+BS55+BS52</f>
        <v>0</v>
      </c>
      <c r="BT71" s="36">
        <f t="shared" ref="BT71" si="851">+BT70+BT66+BT61+BT55+BT52</f>
        <v>0</v>
      </c>
      <c r="BV71" s="36">
        <f>ROUND(BV70+BV66+BV61+BV55+BV52,2)</f>
        <v>0</v>
      </c>
      <c r="BW71" s="36">
        <f t="shared" ref="BW71:BY71" si="852">ROUND(BW70+BW66+BW61+BW55+BW52,2)</f>
        <v>0</v>
      </c>
      <c r="BX71" s="36">
        <f t="shared" si="852"/>
        <v>0</v>
      </c>
      <c r="BY71" s="36">
        <f t="shared" si="852"/>
        <v>0</v>
      </c>
      <c r="CA71" s="36">
        <f>ROUND(CA70+CA66+CA61+CA55+CA52,2)</f>
        <v>0</v>
      </c>
      <c r="CB71" s="36">
        <f t="shared" ref="CB71" si="853">+CB70+CB66+CB61+CB55+CB52</f>
        <v>0</v>
      </c>
      <c r="CC71" s="36">
        <f>+CC70+CC66+CC61+CC55+CC52</f>
        <v>0</v>
      </c>
      <c r="CD71" s="36">
        <f t="shared" ref="CD71" si="854">+CD70+CD66+CD61+CD55+CD52</f>
        <v>0</v>
      </c>
      <c r="CF71" s="36">
        <f>ROUND(CF70+CF66+CF61+CF55+CF52,2)</f>
        <v>0</v>
      </c>
      <c r="CG71" s="36">
        <f t="shared" ref="CG71:CI71" si="855">ROUND(CG70+CG66+CG61+CG55+CG52,2)</f>
        <v>0</v>
      </c>
      <c r="CH71" s="36">
        <f t="shared" si="855"/>
        <v>0</v>
      </c>
      <c r="CI71" s="36">
        <f t="shared" si="855"/>
        <v>0</v>
      </c>
      <c r="CK71" s="36">
        <f>ROUND(CK70+CK66+CK61+CK55+CK52,2)</f>
        <v>0</v>
      </c>
      <c r="CL71" s="36">
        <f t="shared" ref="CL71" si="856">+CL70+CL66+CL61+CL55+CL52</f>
        <v>0</v>
      </c>
      <c r="CM71" s="36">
        <f>+CM70+CM66+CM61+CM55+CM52</f>
        <v>0</v>
      </c>
      <c r="CN71" s="36">
        <f t="shared" ref="CN71" si="857">+CN70+CN66+CN61+CN55+CN52</f>
        <v>0</v>
      </c>
      <c r="CP71" s="36">
        <f>ROUND(CP70+CP66+CP61+CP55+CP52,2)</f>
        <v>0</v>
      </c>
      <c r="CQ71" s="36">
        <f t="shared" ref="CQ71:CS71" si="858">ROUND(CQ70+CQ66+CQ61+CQ55+CQ52,2)</f>
        <v>0</v>
      </c>
      <c r="CR71" s="36">
        <f t="shared" si="858"/>
        <v>0</v>
      </c>
      <c r="CS71" s="36">
        <f t="shared" si="858"/>
        <v>0</v>
      </c>
      <c r="CU71" s="36">
        <f>ROUND(CU70+CU66+CU61+CU55+CU52,2)</f>
        <v>0</v>
      </c>
      <c r="CV71" s="36">
        <f t="shared" ref="CV71" si="859">+CV70+CV66+CV61+CV55+CV52</f>
        <v>0</v>
      </c>
      <c r="CW71" s="36">
        <f>+CW70+CW66+CW61+CW55+CW52</f>
        <v>0</v>
      </c>
      <c r="CX71" s="36">
        <f t="shared" ref="CX71" si="860">+CX70+CX66+CX61+CX55+CX52</f>
        <v>0</v>
      </c>
      <c r="CZ71" s="36">
        <f>ROUND(CZ70+CZ66+CZ61+CZ55+CZ52,2)</f>
        <v>0</v>
      </c>
      <c r="DA71" s="36">
        <f t="shared" ref="DA71:DC71" si="861">ROUND(DA70+DA66+DA61+DA55+DA52,2)</f>
        <v>0</v>
      </c>
      <c r="DB71" s="36">
        <f t="shared" si="861"/>
        <v>0</v>
      </c>
      <c r="DC71" s="36">
        <f t="shared" si="861"/>
        <v>0</v>
      </c>
      <c r="DE71" s="36">
        <f>ROUND(DE70+DE66+DE61+DE55+DE52,2)</f>
        <v>0</v>
      </c>
      <c r="DF71" s="36">
        <f t="shared" ref="DF71" si="862">+DF70+DF66+DF61+DF55+DF52</f>
        <v>0</v>
      </c>
      <c r="DG71" s="36">
        <f>+DG70+DG66+DG61+DG55+DG52</f>
        <v>0</v>
      </c>
      <c r="DH71" s="36">
        <f t="shared" ref="DH71" si="863">+DH70+DH66+DH61+DH55+DH52</f>
        <v>0</v>
      </c>
      <c r="DJ71" s="36">
        <f>ROUND(DJ70+DJ66+DJ61+DJ55+DJ52,2)</f>
        <v>0</v>
      </c>
      <c r="DK71" s="36">
        <f t="shared" ref="DK71:DM71" si="864">ROUND(DK70+DK66+DK61+DK55+DK52,2)</f>
        <v>0</v>
      </c>
      <c r="DL71" s="36">
        <f t="shared" si="864"/>
        <v>0</v>
      </c>
      <c r="DM71" s="36">
        <f t="shared" si="864"/>
        <v>0</v>
      </c>
    </row>
    <row r="72" spans="2:117" ht="12" thickTop="1" x14ac:dyDescent="0.25">
      <c r="B72" s="24" t="s">
        <v>152</v>
      </c>
      <c r="D72" s="33">
        <f>SUMIFS(Ppto!$K:$K,Ppto!$B:$B,D$11)</f>
        <v>0</v>
      </c>
      <c r="E72" s="33">
        <f>SUMIFS(Ppto!$L:$L,Ppto!$B:$B,D$11)</f>
        <v>0</v>
      </c>
      <c r="F72" s="33">
        <f>SUMIFS(Ppto!$N:$N,Ppto!$B:$B,D$11)</f>
        <v>0</v>
      </c>
      <c r="G72" s="33">
        <f>SUMIFS(Ppto!$M:$M,Ppto!$B:$B,D$11)</f>
        <v>0</v>
      </c>
      <c r="I72" s="33">
        <f>SUMIFS(Ppto!$K:$K,Ppto!$B:$B,I$11)</f>
        <v>0</v>
      </c>
      <c r="J72" s="33">
        <f>SUMIFS(Ppto!$L:$L,Ppto!$B:$B,I$11)</f>
        <v>0</v>
      </c>
      <c r="K72" s="33">
        <f>SUMIFS(Ppto!$N:$N,Ppto!$B:$B,I$11)</f>
        <v>0</v>
      </c>
      <c r="L72" s="33">
        <f>SUMIFS(Ppto!$M:$M,Ppto!$B:$B,I$11)</f>
        <v>0</v>
      </c>
      <c r="N72" s="33">
        <f t="shared" ref="N72:N75" si="865">D72+I72</f>
        <v>0</v>
      </c>
      <c r="O72" s="33">
        <f t="shared" ref="O72:O75" si="866">E72+J72</f>
        <v>0</v>
      </c>
      <c r="P72" s="33">
        <f t="shared" ref="P72:Q75" si="867">F72+K72</f>
        <v>0</v>
      </c>
      <c r="Q72" s="33">
        <f t="shared" si="867"/>
        <v>0</v>
      </c>
      <c r="S72" s="33">
        <f>SUMIFS(Ppto!$K:$K,Ppto!$B:$B,S$11)</f>
        <v>0</v>
      </c>
      <c r="T72" s="33">
        <f>SUMIFS(Ppto!$L:$L,Ppto!$B:$B,S$11)</f>
        <v>0</v>
      </c>
      <c r="U72" s="33">
        <f>SUMIFS(Ppto!$N:$N,Ppto!$B:$B,S$11)</f>
        <v>0</v>
      </c>
      <c r="V72" s="33">
        <f>SUMIFS(Ppto!$M:$M,Ppto!$B:$B,S$11)</f>
        <v>0</v>
      </c>
      <c r="X72" s="33">
        <f t="shared" ref="X72:X75" si="868">N72+S72</f>
        <v>0</v>
      </c>
      <c r="Y72" s="33">
        <f t="shared" ref="Y72:Y75" si="869">O72+T72</f>
        <v>0</v>
      </c>
      <c r="Z72" s="33">
        <f t="shared" ref="Z72:Z75" si="870">P72+U72</f>
        <v>0</v>
      </c>
      <c r="AA72" s="33">
        <f t="shared" ref="AA72:AA75" si="871">Q72+V72</f>
        <v>0</v>
      </c>
      <c r="AC72" s="33">
        <f>SUMIFS(Ppto!$K:$K,Ppto!$B:$B,AC$11)</f>
        <v>0</v>
      </c>
      <c r="AD72" s="33">
        <f>SUMIFS(Ppto!$L:$L,Ppto!$B:$B,AC$11)</f>
        <v>0</v>
      </c>
      <c r="AE72" s="33">
        <f>SUMIFS(Ppto!$N:$N,Ppto!$B:$B,AC$11)</f>
        <v>0</v>
      </c>
      <c r="AF72" s="33">
        <f>SUMIFS(Ppto!$M:$M,Ppto!$B:$B,AC$11)</f>
        <v>0</v>
      </c>
      <c r="AH72" s="33">
        <f t="shared" ref="AH72:AH75" si="872">X72+AC72</f>
        <v>0</v>
      </c>
      <c r="AI72" s="33">
        <f t="shared" ref="AI72:AI75" si="873">Y72+AD72</f>
        <v>0</v>
      </c>
      <c r="AJ72" s="33">
        <f t="shared" ref="AJ72:AJ75" si="874">Z72+AE72</f>
        <v>0</v>
      </c>
      <c r="AK72" s="33">
        <f t="shared" ref="AK72:AK75" si="875">AA72+AF72</f>
        <v>0</v>
      </c>
      <c r="AM72" s="33">
        <f>SUMIFS(Ppto!$K:$K,Ppto!$B:$B,AM$11)</f>
        <v>0</v>
      </c>
      <c r="AN72" s="33">
        <f>SUMIFS(Ppto!$L:$L,Ppto!$B:$B,AM$11)</f>
        <v>0</v>
      </c>
      <c r="AO72" s="33">
        <f>SUMIFS(Ppto!$N:$N,Ppto!$B:$B,AM$11)</f>
        <v>0</v>
      </c>
      <c r="AP72" s="33">
        <f>SUMIFS(Ppto!$M:$M,Ppto!$B:$B,AM$11)</f>
        <v>0</v>
      </c>
      <c r="AR72" s="33">
        <f t="shared" ref="AR72:AR75" si="876">AH72+AM72</f>
        <v>0</v>
      </c>
      <c r="AS72" s="33">
        <f t="shared" ref="AS72:AS75" si="877">AI72+AN72</f>
        <v>0</v>
      </c>
      <c r="AT72" s="33">
        <f t="shared" ref="AT72:AT75" si="878">AJ72+AO72</f>
        <v>0</v>
      </c>
      <c r="AU72" s="33">
        <f t="shared" ref="AU72:AU75" si="879">AK72+AP72</f>
        <v>0</v>
      </c>
      <c r="AW72" s="33">
        <f>SUMIFS(Ppto!$K:$K,Ppto!$B:$B,AW$11)</f>
        <v>0</v>
      </c>
      <c r="AX72" s="33">
        <f>SUMIFS(Ppto!$L:$L,Ppto!$B:$B,AW$11)</f>
        <v>0</v>
      </c>
      <c r="AY72" s="33">
        <f>SUMIFS(Ppto!$N:$N,Ppto!$B:$B,AW$11)</f>
        <v>0</v>
      </c>
      <c r="AZ72" s="33">
        <f>SUMIFS(Ppto!$M:$M,Ppto!$B:$B,AW$11)</f>
        <v>0</v>
      </c>
      <c r="BB72" s="33">
        <f t="shared" ref="BB72:BB75" si="880">AR72+AW72</f>
        <v>0</v>
      </c>
      <c r="BC72" s="33">
        <f t="shared" ref="BC72:BC75" si="881">AS72+AX72</f>
        <v>0</v>
      </c>
      <c r="BD72" s="33">
        <f t="shared" ref="BD72:BD75" si="882">AT72+AY72</f>
        <v>0</v>
      </c>
      <c r="BE72" s="33">
        <f t="shared" ref="BE72:BE75" si="883">AU72+AZ72</f>
        <v>0</v>
      </c>
      <c r="BG72" s="33">
        <f>SUMIFS(Ppto!$K:$K,Ppto!$B:$B,BG$11)</f>
        <v>0</v>
      </c>
      <c r="BH72" s="33">
        <f>SUMIFS(Ppto!$L:$L,Ppto!$B:$B,BG$11)</f>
        <v>0</v>
      </c>
      <c r="BI72" s="33">
        <f>SUMIFS(Ppto!$N:$N,Ppto!$B:$B,BG$11)</f>
        <v>0</v>
      </c>
      <c r="BJ72" s="33">
        <f>SUMIFS(Ppto!$M:$M,Ppto!$B:$B,BG$11)</f>
        <v>0</v>
      </c>
      <c r="BL72" s="33">
        <f t="shared" ref="BL72:BL75" si="884">BB72+BG72</f>
        <v>0</v>
      </c>
      <c r="BM72" s="33">
        <f t="shared" ref="BM72:BM75" si="885">BC72+BH72</f>
        <v>0</v>
      </c>
      <c r="BN72" s="33">
        <f t="shared" ref="BN72:BN75" si="886">BD72+BI72</f>
        <v>0</v>
      </c>
      <c r="BO72" s="33">
        <f t="shared" ref="BO72:BO75" si="887">BE72+BJ72</f>
        <v>0</v>
      </c>
      <c r="BQ72" s="33">
        <f>SUMIFS(Ppto!$K:$K,Ppto!$B:$B,BQ$11)</f>
        <v>0</v>
      </c>
      <c r="BR72" s="33">
        <f>SUMIFS(Ppto!$L:$L,Ppto!$B:$B,BQ$11)</f>
        <v>0</v>
      </c>
      <c r="BS72" s="33">
        <f>SUMIFS(Ppto!$N:$N,Ppto!$B:$B,BQ$11)</f>
        <v>0</v>
      </c>
      <c r="BT72" s="33">
        <f>SUMIFS(Ppto!$M:$M,Ppto!$B:$B,BQ$11)</f>
        <v>0</v>
      </c>
      <c r="BV72" s="33">
        <f t="shared" ref="BV72:BV75" si="888">BL72+BQ72</f>
        <v>0</v>
      </c>
      <c r="BW72" s="33">
        <f t="shared" ref="BW72:BW75" si="889">BM72+BR72</f>
        <v>0</v>
      </c>
      <c r="BX72" s="33">
        <f t="shared" ref="BX72:BX75" si="890">BN72+BS72</f>
        <v>0</v>
      </c>
      <c r="BY72" s="33">
        <f t="shared" ref="BY72:BY75" si="891">BO72+BT72</f>
        <v>0</v>
      </c>
      <c r="CA72" s="33">
        <f>SUMIFS(Ppto!$K:$K,Ppto!$B:$B,CA$11)</f>
        <v>0</v>
      </c>
      <c r="CB72" s="33">
        <f>SUMIFS(Ppto!$L:$L,Ppto!$B:$B,CA$11)</f>
        <v>0</v>
      </c>
      <c r="CC72" s="33">
        <f>SUMIFS(Ppto!$N:$N,Ppto!$B:$B,CA$11)</f>
        <v>0</v>
      </c>
      <c r="CD72" s="33">
        <f>SUMIFS(Ppto!$M:$M,Ppto!$B:$B,CA$11)</f>
        <v>0</v>
      </c>
      <c r="CF72" s="33">
        <f t="shared" ref="CF72:CF75" si="892">BV72+CA72</f>
        <v>0</v>
      </c>
      <c r="CG72" s="33">
        <f t="shared" ref="CG72:CG75" si="893">BW72+CB72</f>
        <v>0</v>
      </c>
      <c r="CH72" s="33">
        <f t="shared" ref="CH72:CH75" si="894">BX72+CC72</f>
        <v>0</v>
      </c>
      <c r="CI72" s="33">
        <f t="shared" ref="CI72:CI75" si="895">BY72+CD72</f>
        <v>0</v>
      </c>
      <c r="CK72" s="33">
        <f>SUMIFS(Ppto!$K:$K,Ppto!$B:$B,CK$11)</f>
        <v>0</v>
      </c>
      <c r="CL72" s="33">
        <f>SUMIFS(Ppto!$L:$L,Ppto!$B:$B,CK$11)</f>
        <v>0</v>
      </c>
      <c r="CM72" s="33">
        <f>SUMIFS(Ppto!$N:$N,Ppto!$B:$B,CK$11)</f>
        <v>0</v>
      </c>
      <c r="CN72" s="33">
        <f>SUMIFS(Ppto!$M:$M,Ppto!$B:$B,CK$11)</f>
        <v>0</v>
      </c>
      <c r="CP72" s="33">
        <f t="shared" ref="CP72:CP75" si="896">CF72+CK72</f>
        <v>0</v>
      </c>
      <c r="CQ72" s="33">
        <f t="shared" ref="CQ72:CQ75" si="897">CG72+CL72</f>
        <v>0</v>
      </c>
      <c r="CR72" s="33">
        <f t="shared" ref="CR72:CR75" si="898">CH72+CM72</f>
        <v>0</v>
      </c>
      <c r="CS72" s="33">
        <f t="shared" ref="CS72:CS75" si="899">CI72+CN72</f>
        <v>0</v>
      </c>
      <c r="CU72" s="33">
        <f>SUMIFS(Ppto!$K:$K,Ppto!$B:$B,CU$11)</f>
        <v>0</v>
      </c>
      <c r="CV72" s="33">
        <f>SUMIFS(Ppto!$L:$L,Ppto!$B:$B,CU$11)</f>
        <v>0</v>
      </c>
      <c r="CW72" s="33">
        <f>SUMIFS(Ppto!$N:$N,Ppto!$B:$B,CU$11)</f>
        <v>0</v>
      </c>
      <c r="CX72" s="33">
        <f>SUMIFS(Ppto!$M:$M,Ppto!$B:$B,CU$11)</f>
        <v>0</v>
      </c>
      <c r="CZ72" s="33">
        <f t="shared" ref="CZ72:CZ75" si="900">CP72+CU72</f>
        <v>0</v>
      </c>
      <c r="DA72" s="33">
        <f t="shared" ref="DA72:DA75" si="901">CQ72+CV72</f>
        <v>0</v>
      </c>
      <c r="DB72" s="33">
        <f t="shared" ref="DB72:DB75" si="902">CR72+CW72</f>
        <v>0</v>
      </c>
      <c r="DC72" s="33">
        <f t="shared" ref="DC72:DC75" si="903">CS72+CX72</f>
        <v>0</v>
      </c>
      <c r="DE72" s="33">
        <f>SUMIFS(Ppto!$K:$K,Ppto!$B:$B,DE$11)</f>
        <v>0</v>
      </c>
      <c r="DF72" s="33">
        <f>SUMIFS(Ppto!$L:$L,Ppto!$B:$B,DE$11)</f>
        <v>0</v>
      </c>
      <c r="DG72" s="33">
        <f>SUMIFS(Ppto!$N:$N,Ppto!$B:$B,DE$11)</f>
        <v>0</v>
      </c>
      <c r="DH72" s="33">
        <f>SUMIFS(Ppto!$M:$M,Ppto!$B:$B,DE$11)</f>
        <v>0</v>
      </c>
      <c r="DJ72" s="33">
        <f t="shared" ref="DJ72:DJ75" si="904">CZ72+DE72</f>
        <v>0</v>
      </c>
      <c r="DK72" s="33">
        <f t="shared" ref="DK72:DK75" si="905">DA72+DF72</f>
        <v>0</v>
      </c>
      <c r="DL72" s="33">
        <f t="shared" ref="DL72:DL75" si="906">DB72+DG72</f>
        <v>0</v>
      </c>
      <c r="DM72" s="33">
        <f t="shared" ref="DM72:DM75" si="907">DC72+DH72</f>
        <v>0</v>
      </c>
    </row>
    <row r="73" spans="2:117" x14ac:dyDescent="0.25">
      <c r="B73" s="19" t="s">
        <v>153</v>
      </c>
      <c r="D73" s="33"/>
      <c r="E73" s="33"/>
      <c r="F73" s="33"/>
      <c r="G73" s="33"/>
      <c r="I73" s="33"/>
      <c r="J73" s="33"/>
      <c r="K73" s="33"/>
      <c r="L73" s="33"/>
      <c r="N73" s="33">
        <f t="shared" si="865"/>
        <v>0</v>
      </c>
      <c r="O73" s="33">
        <f t="shared" si="866"/>
        <v>0</v>
      </c>
      <c r="P73" s="33">
        <f t="shared" si="867"/>
        <v>0</v>
      </c>
      <c r="Q73" s="33">
        <f t="shared" si="867"/>
        <v>0</v>
      </c>
      <c r="S73" s="33"/>
      <c r="T73" s="33"/>
      <c r="U73" s="33"/>
      <c r="V73" s="33"/>
      <c r="X73" s="33">
        <f t="shared" si="868"/>
        <v>0</v>
      </c>
      <c r="Y73" s="33">
        <f t="shared" si="869"/>
        <v>0</v>
      </c>
      <c r="Z73" s="33">
        <f t="shared" si="870"/>
        <v>0</v>
      </c>
      <c r="AA73" s="33">
        <f t="shared" si="871"/>
        <v>0</v>
      </c>
      <c r="AC73" s="33"/>
      <c r="AD73" s="33"/>
      <c r="AE73" s="33"/>
      <c r="AF73" s="33"/>
      <c r="AH73" s="33">
        <f t="shared" si="872"/>
        <v>0</v>
      </c>
      <c r="AI73" s="33">
        <f t="shared" si="873"/>
        <v>0</v>
      </c>
      <c r="AJ73" s="33">
        <f t="shared" si="874"/>
        <v>0</v>
      </c>
      <c r="AK73" s="33">
        <f t="shared" si="875"/>
        <v>0</v>
      </c>
      <c r="AM73" s="33"/>
      <c r="AN73" s="33"/>
      <c r="AO73" s="33"/>
      <c r="AP73" s="33"/>
      <c r="AR73" s="33">
        <f t="shared" si="876"/>
        <v>0</v>
      </c>
      <c r="AS73" s="33">
        <f t="shared" si="877"/>
        <v>0</v>
      </c>
      <c r="AT73" s="33">
        <f t="shared" si="878"/>
        <v>0</v>
      </c>
      <c r="AU73" s="33">
        <f t="shared" si="879"/>
        <v>0</v>
      </c>
      <c r="AW73" s="33"/>
      <c r="AX73" s="33"/>
      <c r="AY73" s="33"/>
      <c r="AZ73" s="33"/>
      <c r="BB73" s="33">
        <f t="shared" si="880"/>
        <v>0</v>
      </c>
      <c r="BC73" s="33">
        <f t="shared" si="881"/>
        <v>0</v>
      </c>
      <c r="BD73" s="33">
        <f t="shared" si="882"/>
        <v>0</v>
      </c>
      <c r="BE73" s="33">
        <f t="shared" si="883"/>
        <v>0</v>
      </c>
      <c r="BG73" s="33"/>
      <c r="BH73" s="33"/>
      <c r="BI73" s="33"/>
      <c r="BJ73" s="33"/>
      <c r="BL73" s="33">
        <f t="shared" si="884"/>
        <v>0</v>
      </c>
      <c r="BM73" s="33">
        <f t="shared" si="885"/>
        <v>0</v>
      </c>
      <c r="BN73" s="33">
        <f t="shared" si="886"/>
        <v>0</v>
      </c>
      <c r="BO73" s="33">
        <f t="shared" si="887"/>
        <v>0</v>
      </c>
      <c r="BQ73" s="33"/>
      <c r="BR73" s="33"/>
      <c r="BS73" s="33"/>
      <c r="BT73" s="33"/>
      <c r="BV73" s="33">
        <f t="shared" si="888"/>
        <v>0</v>
      </c>
      <c r="BW73" s="33">
        <f t="shared" si="889"/>
        <v>0</v>
      </c>
      <c r="BX73" s="33">
        <f t="shared" si="890"/>
        <v>0</v>
      </c>
      <c r="BY73" s="33">
        <f t="shared" si="891"/>
        <v>0</v>
      </c>
      <c r="CA73" s="33"/>
      <c r="CB73" s="33"/>
      <c r="CC73" s="33"/>
      <c r="CD73" s="33"/>
      <c r="CF73" s="33">
        <f t="shared" si="892"/>
        <v>0</v>
      </c>
      <c r="CG73" s="33">
        <f t="shared" si="893"/>
        <v>0</v>
      </c>
      <c r="CH73" s="33">
        <f t="shared" si="894"/>
        <v>0</v>
      </c>
      <c r="CI73" s="33">
        <f t="shared" si="895"/>
        <v>0</v>
      </c>
      <c r="CK73" s="33"/>
      <c r="CL73" s="33"/>
      <c r="CM73" s="33"/>
      <c r="CN73" s="33"/>
      <c r="CP73" s="33">
        <f t="shared" si="896"/>
        <v>0</v>
      </c>
      <c r="CQ73" s="33">
        <f t="shared" si="897"/>
        <v>0</v>
      </c>
      <c r="CR73" s="33">
        <f t="shared" si="898"/>
        <v>0</v>
      </c>
      <c r="CS73" s="33">
        <f t="shared" si="899"/>
        <v>0</v>
      </c>
      <c r="CU73" s="33"/>
      <c r="CV73" s="33"/>
      <c r="CW73" s="33"/>
      <c r="CX73" s="33"/>
      <c r="CZ73" s="33">
        <f t="shared" si="900"/>
        <v>0</v>
      </c>
      <c r="DA73" s="33">
        <f t="shared" si="901"/>
        <v>0</v>
      </c>
      <c r="DB73" s="33">
        <f t="shared" si="902"/>
        <v>0</v>
      </c>
      <c r="DC73" s="33">
        <f t="shared" si="903"/>
        <v>0</v>
      </c>
      <c r="DE73" s="33"/>
      <c r="DF73" s="33"/>
      <c r="DG73" s="33"/>
      <c r="DH73" s="33"/>
      <c r="DJ73" s="33">
        <f t="shared" si="904"/>
        <v>0</v>
      </c>
      <c r="DK73" s="33">
        <f t="shared" si="905"/>
        <v>0</v>
      </c>
      <c r="DL73" s="33">
        <f t="shared" si="906"/>
        <v>0</v>
      </c>
      <c r="DM73" s="33">
        <f t="shared" si="907"/>
        <v>0</v>
      </c>
    </row>
    <row r="74" spans="2:117" x14ac:dyDescent="0.25">
      <c r="B74" s="19" t="s">
        <v>154</v>
      </c>
      <c r="D74" s="33"/>
      <c r="E74" s="33"/>
      <c r="F74" s="33"/>
      <c r="G74" s="33"/>
      <c r="I74" s="33"/>
      <c r="J74" s="33"/>
      <c r="K74" s="33"/>
      <c r="L74" s="33"/>
      <c r="N74" s="33">
        <f t="shared" si="865"/>
        <v>0</v>
      </c>
      <c r="O74" s="33">
        <f t="shared" si="866"/>
        <v>0</v>
      </c>
      <c r="P74" s="33">
        <f t="shared" si="867"/>
        <v>0</v>
      </c>
      <c r="Q74" s="33">
        <f t="shared" si="867"/>
        <v>0</v>
      </c>
      <c r="S74" s="33"/>
      <c r="T74" s="33"/>
      <c r="U74" s="33"/>
      <c r="V74" s="33"/>
      <c r="X74" s="33">
        <f t="shared" si="868"/>
        <v>0</v>
      </c>
      <c r="Y74" s="33">
        <f t="shared" si="869"/>
        <v>0</v>
      </c>
      <c r="Z74" s="33">
        <f t="shared" si="870"/>
        <v>0</v>
      </c>
      <c r="AA74" s="33">
        <f t="shared" si="871"/>
        <v>0</v>
      </c>
      <c r="AC74" s="33"/>
      <c r="AD74" s="33"/>
      <c r="AE74" s="33"/>
      <c r="AF74" s="33"/>
      <c r="AH74" s="33">
        <f t="shared" si="872"/>
        <v>0</v>
      </c>
      <c r="AI74" s="33">
        <f t="shared" si="873"/>
        <v>0</v>
      </c>
      <c r="AJ74" s="33">
        <f t="shared" si="874"/>
        <v>0</v>
      </c>
      <c r="AK74" s="33">
        <f t="shared" si="875"/>
        <v>0</v>
      </c>
      <c r="AM74" s="33"/>
      <c r="AN74" s="33"/>
      <c r="AO74" s="33"/>
      <c r="AP74" s="33"/>
      <c r="AR74" s="33">
        <f t="shared" si="876"/>
        <v>0</v>
      </c>
      <c r="AS74" s="33">
        <f t="shared" si="877"/>
        <v>0</v>
      </c>
      <c r="AT74" s="33">
        <f t="shared" si="878"/>
        <v>0</v>
      </c>
      <c r="AU74" s="33">
        <f t="shared" si="879"/>
        <v>0</v>
      </c>
      <c r="AW74" s="33"/>
      <c r="AX74" s="33"/>
      <c r="AY74" s="33"/>
      <c r="AZ74" s="33"/>
      <c r="BB74" s="33">
        <f t="shared" si="880"/>
        <v>0</v>
      </c>
      <c r="BC74" s="33">
        <f t="shared" si="881"/>
        <v>0</v>
      </c>
      <c r="BD74" s="33">
        <f t="shared" si="882"/>
        <v>0</v>
      </c>
      <c r="BE74" s="33">
        <f t="shared" si="883"/>
        <v>0</v>
      </c>
      <c r="BG74" s="33"/>
      <c r="BH74" s="33"/>
      <c r="BI74" s="33"/>
      <c r="BJ74" s="33"/>
      <c r="BL74" s="33">
        <f t="shared" si="884"/>
        <v>0</v>
      </c>
      <c r="BM74" s="33">
        <f t="shared" si="885"/>
        <v>0</v>
      </c>
      <c r="BN74" s="33">
        <f t="shared" si="886"/>
        <v>0</v>
      </c>
      <c r="BO74" s="33">
        <f t="shared" si="887"/>
        <v>0</v>
      </c>
      <c r="BQ74" s="33"/>
      <c r="BR74" s="33"/>
      <c r="BS74" s="33"/>
      <c r="BT74" s="33"/>
      <c r="BV74" s="33">
        <f t="shared" si="888"/>
        <v>0</v>
      </c>
      <c r="BW74" s="33">
        <f t="shared" si="889"/>
        <v>0</v>
      </c>
      <c r="BX74" s="33">
        <f t="shared" si="890"/>
        <v>0</v>
      </c>
      <c r="BY74" s="33">
        <f t="shared" si="891"/>
        <v>0</v>
      </c>
      <c r="CA74" s="33"/>
      <c r="CB74" s="33"/>
      <c r="CC74" s="33"/>
      <c r="CD74" s="33"/>
      <c r="CF74" s="33">
        <f t="shared" si="892"/>
        <v>0</v>
      </c>
      <c r="CG74" s="33">
        <f t="shared" si="893"/>
        <v>0</v>
      </c>
      <c r="CH74" s="33">
        <f t="shared" si="894"/>
        <v>0</v>
      </c>
      <c r="CI74" s="33">
        <f t="shared" si="895"/>
        <v>0</v>
      </c>
      <c r="CK74" s="33"/>
      <c r="CL74" s="33"/>
      <c r="CM74" s="33"/>
      <c r="CN74" s="33"/>
      <c r="CP74" s="33">
        <f t="shared" si="896"/>
        <v>0</v>
      </c>
      <c r="CQ74" s="33">
        <f t="shared" si="897"/>
        <v>0</v>
      </c>
      <c r="CR74" s="33">
        <f t="shared" si="898"/>
        <v>0</v>
      </c>
      <c r="CS74" s="33">
        <f t="shared" si="899"/>
        <v>0</v>
      </c>
      <c r="CU74" s="33"/>
      <c r="CV74" s="33"/>
      <c r="CW74" s="33"/>
      <c r="CX74" s="33"/>
      <c r="CZ74" s="33">
        <f t="shared" si="900"/>
        <v>0</v>
      </c>
      <c r="DA74" s="33">
        <f t="shared" si="901"/>
        <v>0</v>
      </c>
      <c r="DB74" s="33">
        <f t="shared" si="902"/>
        <v>0</v>
      </c>
      <c r="DC74" s="33">
        <f t="shared" si="903"/>
        <v>0</v>
      </c>
      <c r="DE74" s="33"/>
      <c r="DF74" s="33"/>
      <c r="DG74" s="33"/>
      <c r="DH74" s="33"/>
      <c r="DJ74" s="33">
        <f t="shared" si="904"/>
        <v>0</v>
      </c>
      <c r="DK74" s="33">
        <f t="shared" si="905"/>
        <v>0</v>
      </c>
      <c r="DL74" s="33">
        <f t="shared" si="906"/>
        <v>0</v>
      </c>
      <c r="DM74" s="33">
        <f t="shared" si="907"/>
        <v>0</v>
      </c>
    </row>
    <row r="75" spans="2:117" x14ac:dyDescent="0.25">
      <c r="B75" s="19" t="s">
        <v>131</v>
      </c>
      <c r="D75" s="33"/>
      <c r="E75" s="33"/>
      <c r="F75" s="33"/>
      <c r="G75" s="33"/>
      <c r="I75" s="33"/>
      <c r="J75" s="33"/>
      <c r="K75" s="33"/>
      <c r="L75" s="33"/>
      <c r="N75" s="33">
        <f t="shared" si="865"/>
        <v>0</v>
      </c>
      <c r="O75" s="33">
        <f t="shared" si="866"/>
        <v>0</v>
      </c>
      <c r="P75" s="33">
        <f t="shared" si="867"/>
        <v>0</v>
      </c>
      <c r="Q75" s="33">
        <f t="shared" si="867"/>
        <v>0</v>
      </c>
      <c r="S75" s="33"/>
      <c r="T75" s="33"/>
      <c r="U75" s="33"/>
      <c r="V75" s="33"/>
      <c r="X75" s="33">
        <f t="shared" si="868"/>
        <v>0</v>
      </c>
      <c r="Y75" s="33">
        <f t="shared" si="869"/>
        <v>0</v>
      </c>
      <c r="Z75" s="33">
        <f t="shared" si="870"/>
        <v>0</v>
      </c>
      <c r="AA75" s="33">
        <f t="shared" si="871"/>
        <v>0</v>
      </c>
      <c r="AC75" s="33"/>
      <c r="AD75" s="33"/>
      <c r="AE75" s="33"/>
      <c r="AF75" s="33"/>
      <c r="AH75" s="33">
        <f t="shared" si="872"/>
        <v>0</v>
      </c>
      <c r="AI75" s="33">
        <f t="shared" si="873"/>
        <v>0</v>
      </c>
      <c r="AJ75" s="33">
        <f t="shared" si="874"/>
        <v>0</v>
      </c>
      <c r="AK75" s="33">
        <f t="shared" si="875"/>
        <v>0</v>
      </c>
      <c r="AM75" s="33"/>
      <c r="AN75" s="33"/>
      <c r="AO75" s="33"/>
      <c r="AP75" s="33"/>
      <c r="AR75" s="33">
        <f t="shared" si="876"/>
        <v>0</v>
      </c>
      <c r="AS75" s="33">
        <f t="shared" si="877"/>
        <v>0</v>
      </c>
      <c r="AT75" s="33">
        <f t="shared" si="878"/>
        <v>0</v>
      </c>
      <c r="AU75" s="33">
        <f t="shared" si="879"/>
        <v>0</v>
      </c>
      <c r="AW75" s="33"/>
      <c r="AX75" s="33"/>
      <c r="AY75" s="33"/>
      <c r="AZ75" s="33"/>
      <c r="BB75" s="33">
        <f t="shared" si="880"/>
        <v>0</v>
      </c>
      <c r="BC75" s="33">
        <f t="shared" si="881"/>
        <v>0</v>
      </c>
      <c r="BD75" s="33">
        <f t="shared" si="882"/>
        <v>0</v>
      </c>
      <c r="BE75" s="33">
        <f t="shared" si="883"/>
        <v>0</v>
      </c>
      <c r="BG75" s="33"/>
      <c r="BH75" s="33"/>
      <c r="BI75" s="33"/>
      <c r="BJ75" s="33"/>
      <c r="BL75" s="33">
        <f t="shared" si="884"/>
        <v>0</v>
      </c>
      <c r="BM75" s="33">
        <f t="shared" si="885"/>
        <v>0</v>
      </c>
      <c r="BN75" s="33">
        <f t="shared" si="886"/>
        <v>0</v>
      </c>
      <c r="BO75" s="33">
        <f t="shared" si="887"/>
        <v>0</v>
      </c>
      <c r="BQ75" s="33"/>
      <c r="BR75" s="33"/>
      <c r="BS75" s="33"/>
      <c r="BT75" s="33"/>
      <c r="BV75" s="33">
        <f t="shared" si="888"/>
        <v>0</v>
      </c>
      <c r="BW75" s="33">
        <f t="shared" si="889"/>
        <v>0</v>
      </c>
      <c r="BX75" s="33">
        <f t="shared" si="890"/>
        <v>0</v>
      </c>
      <c r="BY75" s="33">
        <f t="shared" si="891"/>
        <v>0</v>
      </c>
      <c r="CA75" s="33"/>
      <c r="CB75" s="33"/>
      <c r="CC75" s="33"/>
      <c r="CD75" s="33"/>
      <c r="CF75" s="33">
        <f t="shared" si="892"/>
        <v>0</v>
      </c>
      <c r="CG75" s="33">
        <f t="shared" si="893"/>
        <v>0</v>
      </c>
      <c r="CH75" s="33">
        <f t="shared" si="894"/>
        <v>0</v>
      </c>
      <c r="CI75" s="33">
        <f t="shared" si="895"/>
        <v>0</v>
      </c>
      <c r="CK75" s="33"/>
      <c r="CL75" s="33"/>
      <c r="CM75" s="33"/>
      <c r="CN75" s="33"/>
      <c r="CP75" s="33">
        <f t="shared" si="896"/>
        <v>0</v>
      </c>
      <c r="CQ75" s="33">
        <f t="shared" si="897"/>
        <v>0</v>
      </c>
      <c r="CR75" s="33">
        <f t="shared" si="898"/>
        <v>0</v>
      </c>
      <c r="CS75" s="33">
        <f t="shared" si="899"/>
        <v>0</v>
      </c>
      <c r="CU75" s="33"/>
      <c r="CV75" s="33"/>
      <c r="CW75" s="33"/>
      <c r="CX75" s="33"/>
      <c r="CZ75" s="33">
        <f t="shared" si="900"/>
        <v>0</v>
      </c>
      <c r="DA75" s="33">
        <f t="shared" si="901"/>
        <v>0</v>
      </c>
      <c r="DB75" s="33">
        <f t="shared" si="902"/>
        <v>0</v>
      </c>
      <c r="DC75" s="33">
        <f t="shared" si="903"/>
        <v>0</v>
      </c>
      <c r="DE75" s="33"/>
      <c r="DF75" s="33"/>
      <c r="DG75" s="33"/>
      <c r="DH75" s="33"/>
      <c r="DJ75" s="33">
        <f t="shared" si="904"/>
        <v>0</v>
      </c>
      <c r="DK75" s="33">
        <f t="shared" si="905"/>
        <v>0</v>
      </c>
      <c r="DL75" s="33">
        <f t="shared" si="906"/>
        <v>0</v>
      </c>
      <c r="DM75" s="33">
        <f t="shared" si="907"/>
        <v>0</v>
      </c>
    </row>
    <row r="76" spans="2:117" s="15" customFormat="1" ht="12" thickBot="1" x14ac:dyDescent="0.3">
      <c r="B76" s="27" t="s">
        <v>190</v>
      </c>
      <c r="D76" s="37">
        <f>ROUND(SUM(D72:D75),2)</f>
        <v>0</v>
      </c>
      <c r="E76" s="37">
        <f t="shared" ref="E76" si="908">ROUND(SUM(E72:E75),2)</f>
        <v>0</v>
      </c>
      <c r="F76" s="37">
        <f t="shared" ref="F76" si="909">ROUND(SUM(F72:F75),2)</f>
        <v>0</v>
      </c>
      <c r="G76" s="37">
        <f>ROUND(SUM(G72:G75),2)</f>
        <v>0</v>
      </c>
      <c r="I76" s="37">
        <f>ROUND(SUM(I72:I75),2)</f>
        <v>0</v>
      </c>
      <c r="J76" s="37">
        <f t="shared" ref="J76:K76" si="910">ROUND(SUM(J72:J75),2)</f>
        <v>0</v>
      </c>
      <c r="K76" s="37">
        <f t="shared" si="910"/>
        <v>0</v>
      </c>
      <c r="L76" s="37">
        <f>ROUND(SUM(L72:L75),2)</f>
        <v>0</v>
      </c>
      <c r="N76" s="37">
        <f>ROUND(SUM(N72:N75),2)</f>
        <v>0</v>
      </c>
      <c r="O76" s="37">
        <f t="shared" ref="O76:P76" si="911">SUM(O72:O75)</f>
        <v>0</v>
      </c>
      <c r="P76" s="37">
        <f t="shared" si="911"/>
        <v>0</v>
      </c>
      <c r="Q76" s="37">
        <f t="shared" ref="Q76" si="912">SUM(Q72:Q75)</f>
        <v>0</v>
      </c>
      <c r="S76" s="37">
        <f>ROUND(SUM(S72:S75),2)</f>
        <v>0</v>
      </c>
      <c r="T76" s="37">
        <f t="shared" ref="T76:U76" si="913">ROUND(SUM(T72:T75),2)</f>
        <v>0</v>
      </c>
      <c r="U76" s="37">
        <f t="shared" si="913"/>
        <v>0</v>
      </c>
      <c r="V76" s="37">
        <f>ROUND(SUM(V72:V75),2)</f>
        <v>0</v>
      </c>
      <c r="X76" s="37">
        <f>ROUND(SUM(X72:X75),2)</f>
        <v>0</v>
      </c>
      <c r="Y76" s="37">
        <f t="shared" ref="Y76:AA76" si="914">SUM(Y72:Y75)</f>
        <v>0</v>
      </c>
      <c r="Z76" s="37">
        <f t="shared" si="914"/>
        <v>0</v>
      </c>
      <c r="AA76" s="37">
        <f t="shared" si="914"/>
        <v>0</v>
      </c>
      <c r="AC76" s="37">
        <f>ROUND(SUM(AC72:AC75),2)</f>
        <v>0</v>
      </c>
      <c r="AD76" s="37">
        <f t="shared" ref="AD76:AE76" si="915">ROUND(SUM(AD72:AD75),2)</f>
        <v>0</v>
      </c>
      <c r="AE76" s="37">
        <f t="shared" si="915"/>
        <v>0</v>
      </c>
      <c r="AF76" s="37">
        <f>ROUND(SUM(AF72:AF75),2)</f>
        <v>0</v>
      </c>
      <c r="AH76" s="37">
        <f>ROUND(SUM(AH72:AH75),2)</f>
        <v>0</v>
      </c>
      <c r="AI76" s="37">
        <f t="shared" ref="AI76:AK76" si="916">SUM(AI72:AI75)</f>
        <v>0</v>
      </c>
      <c r="AJ76" s="37">
        <f t="shared" si="916"/>
        <v>0</v>
      </c>
      <c r="AK76" s="37">
        <f t="shared" si="916"/>
        <v>0</v>
      </c>
      <c r="AM76" s="37">
        <f>ROUND(SUM(AM72:AM75),2)</f>
        <v>0</v>
      </c>
      <c r="AN76" s="37">
        <f t="shared" ref="AN76:AO76" si="917">ROUND(SUM(AN72:AN75),2)</f>
        <v>0</v>
      </c>
      <c r="AO76" s="37">
        <f t="shared" si="917"/>
        <v>0</v>
      </c>
      <c r="AP76" s="37">
        <f>ROUND(SUM(AP72:AP75),2)</f>
        <v>0</v>
      </c>
      <c r="AR76" s="37">
        <f>ROUND(SUM(AR72:AR75),2)</f>
        <v>0</v>
      </c>
      <c r="AS76" s="37">
        <f t="shared" ref="AS76:AU76" si="918">SUM(AS72:AS75)</f>
        <v>0</v>
      </c>
      <c r="AT76" s="37">
        <f t="shared" si="918"/>
        <v>0</v>
      </c>
      <c r="AU76" s="37">
        <f t="shared" si="918"/>
        <v>0</v>
      </c>
      <c r="AW76" s="37">
        <f>ROUND(SUM(AW72:AW75),2)</f>
        <v>0</v>
      </c>
      <c r="AX76" s="37">
        <f t="shared" ref="AX76:AY76" si="919">ROUND(SUM(AX72:AX75),2)</f>
        <v>0</v>
      </c>
      <c r="AY76" s="37">
        <f t="shared" si="919"/>
        <v>0</v>
      </c>
      <c r="AZ76" s="37">
        <f>ROUND(SUM(AZ72:AZ75),2)</f>
        <v>0</v>
      </c>
      <c r="BB76" s="37">
        <f>ROUND(SUM(BB72:BB75),2)</f>
        <v>0</v>
      </c>
      <c r="BC76" s="37">
        <f t="shared" ref="BC76:BE76" si="920">SUM(BC72:BC75)</f>
        <v>0</v>
      </c>
      <c r="BD76" s="37">
        <f t="shared" si="920"/>
        <v>0</v>
      </c>
      <c r="BE76" s="37">
        <f t="shared" si="920"/>
        <v>0</v>
      </c>
      <c r="BG76" s="37">
        <f>ROUND(SUM(BG72:BG75),2)</f>
        <v>0</v>
      </c>
      <c r="BH76" s="37">
        <f t="shared" ref="BH76:BI76" si="921">ROUND(SUM(BH72:BH75),2)</f>
        <v>0</v>
      </c>
      <c r="BI76" s="37">
        <f t="shared" si="921"/>
        <v>0</v>
      </c>
      <c r="BJ76" s="37">
        <f>ROUND(SUM(BJ72:BJ75),2)</f>
        <v>0</v>
      </c>
      <c r="BL76" s="37">
        <f>ROUND(SUM(BL72:BL75),2)</f>
        <v>0</v>
      </c>
      <c r="BM76" s="37">
        <f t="shared" ref="BM76:BO76" si="922">SUM(BM72:BM75)</f>
        <v>0</v>
      </c>
      <c r="BN76" s="37">
        <f t="shared" si="922"/>
        <v>0</v>
      </c>
      <c r="BO76" s="37">
        <f t="shared" si="922"/>
        <v>0</v>
      </c>
      <c r="BQ76" s="37">
        <f>ROUND(SUM(BQ72:BQ75),2)</f>
        <v>0</v>
      </c>
      <c r="BR76" s="37">
        <f t="shared" ref="BR76:BS76" si="923">ROUND(SUM(BR72:BR75),2)</f>
        <v>0</v>
      </c>
      <c r="BS76" s="37">
        <f t="shared" si="923"/>
        <v>0</v>
      </c>
      <c r="BT76" s="37">
        <f>ROUND(SUM(BT72:BT75),2)</f>
        <v>0</v>
      </c>
      <c r="BV76" s="37">
        <f>ROUND(SUM(BV72:BV75),2)</f>
        <v>0</v>
      </c>
      <c r="BW76" s="37">
        <f t="shared" ref="BW76:BY76" si="924">SUM(BW72:BW75)</f>
        <v>0</v>
      </c>
      <c r="BX76" s="37">
        <f t="shared" si="924"/>
        <v>0</v>
      </c>
      <c r="BY76" s="37">
        <f t="shared" si="924"/>
        <v>0</v>
      </c>
      <c r="CA76" s="37">
        <f>ROUND(SUM(CA72:CA75),2)</f>
        <v>0</v>
      </c>
      <c r="CB76" s="37">
        <f t="shared" ref="CB76:CC76" si="925">ROUND(SUM(CB72:CB75),2)</f>
        <v>0</v>
      </c>
      <c r="CC76" s="37">
        <f t="shared" si="925"/>
        <v>0</v>
      </c>
      <c r="CD76" s="37">
        <f>ROUND(SUM(CD72:CD75),2)</f>
        <v>0</v>
      </c>
      <c r="CF76" s="37">
        <f>ROUND(SUM(CF72:CF75),2)</f>
        <v>0</v>
      </c>
      <c r="CG76" s="37">
        <f t="shared" ref="CG76:CI76" si="926">SUM(CG72:CG75)</f>
        <v>0</v>
      </c>
      <c r="CH76" s="37">
        <f t="shared" si="926"/>
        <v>0</v>
      </c>
      <c r="CI76" s="37">
        <f t="shared" si="926"/>
        <v>0</v>
      </c>
      <c r="CK76" s="37">
        <f>ROUND(SUM(CK72:CK75),2)</f>
        <v>0</v>
      </c>
      <c r="CL76" s="37">
        <f t="shared" ref="CL76:CM76" si="927">ROUND(SUM(CL72:CL75),2)</f>
        <v>0</v>
      </c>
      <c r="CM76" s="37">
        <f t="shared" si="927"/>
        <v>0</v>
      </c>
      <c r="CN76" s="37">
        <f>ROUND(SUM(CN72:CN75),2)</f>
        <v>0</v>
      </c>
      <c r="CP76" s="37">
        <f>ROUND(SUM(CP72:CP75),2)</f>
        <v>0</v>
      </c>
      <c r="CQ76" s="37">
        <f t="shared" ref="CQ76:CS76" si="928">SUM(CQ72:CQ75)</f>
        <v>0</v>
      </c>
      <c r="CR76" s="37">
        <f t="shared" si="928"/>
        <v>0</v>
      </c>
      <c r="CS76" s="37">
        <f t="shared" si="928"/>
        <v>0</v>
      </c>
      <c r="CU76" s="37">
        <f>ROUND(SUM(CU72:CU75),2)</f>
        <v>0</v>
      </c>
      <c r="CV76" s="37">
        <f t="shared" ref="CV76:CW76" si="929">ROUND(SUM(CV72:CV75),2)</f>
        <v>0</v>
      </c>
      <c r="CW76" s="37">
        <f t="shared" si="929"/>
        <v>0</v>
      </c>
      <c r="CX76" s="37">
        <f>ROUND(SUM(CX72:CX75),2)</f>
        <v>0</v>
      </c>
      <c r="CZ76" s="37">
        <f>ROUND(SUM(CZ72:CZ75),2)</f>
        <v>0</v>
      </c>
      <c r="DA76" s="37">
        <f t="shared" ref="DA76:DC76" si="930">SUM(DA72:DA75)</f>
        <v>0</v>
      </c>
      <c r="DB76" s="37">
        <f t="shared" si="930"/>
        <v>0</v>
      </c>
      <c r="DC76" s="37">
        <f t="shared" si="930"/>
        <v>0</v>
      </c>
      <c r="DE76" s="37">
        <f>ROUND(SUM(DE72:DE75),2)</f>
        <v>0</v>
      </c>
      <c r="DF76" s="37">
        <f t="shared" ref="DF76:DG76" si="931">ROUND(SUM(DF72:DF75),2)</f>
        <v>0</v>
      </c>
      <c r="DG76" s="37">
        <f t="shared" si="931"/>
        <v>0</v>
      </c>
      <c r="DH76" s="37">
        <f>ROUND(SUM(DH72:DH75),2)</f>
        <v>0</v>
      </c>
      <c r="DJ76" s="37">
        <f>ROUND(SUM(DJ72:DJ75),2)</f>
        <v>0</v>
      </c>
      <c r="DK76" s="37">
        <f t="shared" ref="DK76:DM76" si="932">SUM(DK72:DK75)</f>
        <v>0</v>
      </c>
      <c r="DL76" s="37">
        <f t="shared" si="932"/>
        <v>0</v>
      </c>
      <c r="DM76" s="37">
        <f t="shared" si="932"/>
        <v>0</v>
      </c>
    </row>
    <row r="77" spans="2:117" ht="12" thickTop="1" x14ac:dyDescent="0.25">
      <c r="B77" s="22" t="s">
        <v>155</v>
      </c>
      <c r="D77" s="33">
        <f>SUMIFS(Ppto!$K:$K,Ppto!$B:$B,D$11,Ppto!$G:$G,$B77)</f>
        <v>0</v>
      </c>
      <c r="E77" s="33">
        <f>SUMIFS(Ppto!$L:$L,Ppto!$B:$B,D$11,Ppto!$G:$G,$B77)</f>
        <v>0</v>
      </c>
      <c r="F77" s="33">
        <f>SUMIFS(Ppto!$N:$N,Ppto!$B:$B,D$11,Ppto!$G:$G,$B77)</f>
        <v>0</v>
      </c>
      <c r="G77" s="33">
        <f>SUMIFS(Ppto!$M:$M,Ppto!$B:$B,D$11,Ppto!$G:$G,$B77)</f>
        <v>0</v>
      </c>
      <c r="I77" s="33">
        <f>SUMIFS(Ppto!$K:$K,Ppto!$B:$B,I$11,Ppto!$G:$G,$B77)</f>
        <v>0</v>
      </c>
      <c r="J77" s="33">
        <f>SUMIFS(Ppto!$L:$L,Ppto!$B:$B,I$11,Ppto!$G:$G,$B77)</f>
        <v>0</v>
      </c>
      <c r="K77" s="33">
        <f>SUMIFS(Ppto!$N:$N,Ppto!$B:$B,I$11,Ppto!$G:$G,$B77)</f>
        <v>0</v>
      </c>
      <c r="L77" s="33">
        <f>SUMIFS(Ppto!$M:$M,Ppto!$B:$B,I$11,Ppto!$G:$G,$B77)</f>
        <v>0</v>
      </c>
      <c r="N77" s="33">
        <f t="shared" ref="N77:N82" si="933">D77+I77</f>
        <v>0</v>
      </c>
      <c r="O77" s="33">
        <f t="shared" ref="O77:O82" si="934">E77+J77</f>
        <v>0</v>
      </c>
      <c r="P77" s="33">
        <f>F77+K77</f>
        <v>0</v>
      </c>
      <c r="Q77" s="33">
        <f>G77+L77</f>
        <v>0</v>
      </c>
      <c r="S77" s="33">
        <f>SUMIFS(Ppto!$K:$K,Ppto!$B:$B,S$11,Ppto!$G:$G,$B77)</f>
        <v>0</v>
      </c>
      <c r="T77" s="33">
        <f>SUMIFS(Ppto!$L:$L,Ppto!$B:$B,S$11,Ppto!$G:$G,$B77)</f>
        <v>0</v>
      </c>
      <c r="U77" s="33">
        <f>SUMIFS(Ppto!$N:$N,Ppto!$B:$B,S$11,Ppto!$G:$G,$B77)</f>
        <v>0</v>
      </c>
      <c r="V77" s="33">
        <f>SUMIFS(Ppto!$M:$M,Ppto!$B:$B,S$11,Ppto!$G:$G,$B77)</f>
        <v>0</v>
      </c>
      <c r="X77" s="33">
        <f t="shared" ref="X77:X82" si="935">N77+S77</f>
        <v>0</v>
      </c>
      <c r="Y77" s="33">
        <f t="shared" ref="Y77:Y82" si="936">O77+T77</f>
        <v>0</v>
      </c>
      <c r="Z77" s="33">
        <f>P77+U77</f>
        <v>0</v>
      </c>
      <c r="AA77" s="33">
        <f>Q77+V77</f>
        <v>0</v>
      </c>
      <c r="AC77" s="33">
        <f>SUMIFS(Ppto!$K:$K,Ppto!$B:$B,AC$11,Ppto!$G:$G,$B77)</f>
        <v>0</v>
      </c>
      <c r="AD77" s="33">
        <f>SUMIFS(Ppto!$L:$L,Ppto!$B:$B,AC$11,Ppto!$G:$G,$B77)</f>
        <v>0</v>
      </c>
      <c r="AE77" s="33">
        <f>SUMIFS(Ppto!$N:$N,Ppto!$B:$B,AC$11,Ppto!$G:$G,$B77)</f>
        <v>0</v>
      </c>
      <c r="AF77" s="33">
        <f>SUMIFS(Ppto!$M:$M,Ppto!$B:$B,AC$11,Ppto!$G:$G,$B77)</f>
        <v>0</v>
      </c>
      <c r="AH77" s="33">
        <f t="shared" ref="AH77:AH82" si="937">X77+AC77</f>
        <v>0</v>
      </c>
      <c r="AI77" s="33">
        <f t="shared" ref="AI77:AI82" si="938">Y77+AD77</f>
        <v>0</v>
      </c>
      <c r="AJ77" s="33">
        <f>Z77+AE77</f>
        <v>0</v>
      </c>
      <c r="AK77" s="33">
        <f>AA77+AF77</f>
        <v>0</v>
      </c>
      <c r="AM77" s="33">
        <f>SUMIFS(Ppto!$K:$K,Ppto!$B:$B,AM$11,Ppto!$G:$G,$B77)</f>
        <v>0</v>
      </c>
      <c r="AN77" s="33">
        <f>SUMIFS(Ppto!$L:$L,Ppto!$B:$B,AM$11,Ppto!$G:$G,$B77)</f>
        <v>0</v>
      </c>
      <c r="AO77" s="33">
        <f>SUMIFS(Ppto!$N:$N,Ppto!$B:$B,AM$11,Ppto!$G:$G,$B77)</f>
        <v>0</v>
      </c>
      <c r="AP77" s="33">
        <f>SUMIFS(Ppto!$M:$M,Ppto!$B:$B,AM$11,Ppto!$G:$G,$B77)</f>
        <v>0</v>
      </c>
      <c r="AR77" s="33">
        <f t="shared" ref="AR77:AR82" si="939">AH77+AM77</f>
        <v>0</v>
      </c>
      <c r="AS77" s="33">
        <f t="shared" ref="AS77:AS82" si="940">AI77+AN77</f>
        <v>0</v>
      </c>
      <c r="AT77" s="33">
        <f>AJ77+AO77</f>
        <v>0</v>
      </c>
      <c r="AU77" s="33">
        <f>AK77+AP77</f>
        <v>0</v>
      </c>
      <c r="AW77" s="33">
        <f>SUMIFS(Ppto!$K:$K,Ppto!$B:$B,AW$11,Ppto!$G:$G,$B77)</f>
        <v>0</v>
      </c>
      <c r="AX77" s="33">
        <f>SUMIFS(Ppto!$L:$L,Ppto!$B:$B,AW$11,Ppto!$G:$G,$B77)</f>
        <v>0</v>
      </c>
      <c r="AY77" s="33">
        <f>SUMIFS(Ppto!$N:$N,Ppto!$B:$B,AW$11,Ppto!$G:$G,$B77)</f>
        <v>0</v>
      </c>
      <c r="AZ77" s="33">
        <f>SUMIFS(Ppto!$M:$M,Ppto!$B:$B,AW$11,Ppto!$G:$G,$B77)</f>
        <v>0</v>
      </c>
      <c r="BB77" s="33">
        <f t="shared" ref="BB77:BB82" si="941">AR77+AW77</f>
        <v>0</v>
      </c>
      <c r="BC77" s="33">
        <f t="shared" ref="BC77:BC82" si="942">AS77+AX77</f>
        <v>0</v>
      </c>
      <c r="BD77" s="33">
        <f>AT77+AY77</f>
        <v>0</v>
      </c>
      <c r="BE77" s="33">
        <f>AU77+AZ77</f>
        <v>0</v>
      </c>
      <c r="BG77" s="33">
        <f>SUMIFS(Ppto!$K:$K,Ppto!$B:$B,BG$11,Ppto!$G:$G,$B77)</f>
        <v>0</v>
      </c>
      <c r="BH77" s="33">
        <f>SUMIFS(Ppto!$L:$L,Ppto!$B:$B,BG$11,Ppto!$G:$G,$B77)</f>
        <v>0</v>
      </c>
      <c r="BI77" s="33">
        <f>SUMIFS(Ppto!$N:$N,Ppto!$B:$B,BG$11,Ppto!$G:$G,$B77)</f>
        <v>0</v>
      </c>
      <c r="BJ77" s="33">
        <f>SUMIFS(Ppto!$M:$M,Ppto!$B:$B,BG$11,Ppto!$G:$G,$B77)</f>
        <v>0</v>
      </c>
      <c r="BL77" s="33">
        <f t="shared" ref="BL77:BL82" si="943">BB77+BG77</f>
        <v>0</v>
      </c>
      <c r="BM77" s="33">
        <f t="shared" ref="BM77:BM82" si="944">BC77+BH77</f>
        <v>0</v>
      </c>
      <c r="BN77" s="33">
        <f>BD77+BI77</f>
        <v>0</v>
      </c>
      <c r="BO77" s="33">
        <f>BE77+BJ77</f>
        <v>0</v>
      </c>
      <c r="BQ77" s="33">
        <f>SUMIFS(Ppto!$K:$K,Ppto!$B:$B,BQ$11,Ppto!$G:$G,$B77)</f>
        <v>0</v>
      </c>
      <c r="BR77" s="33">
        <f>SUMIFS(Ppto!$L:$L,Ppto!$B:$B,BQ$11,Ppto!$G:$G,$B77)</f>
        <v>0</v>
      </c>
      <c r="BS77" s="33">
        <f>SUMIFS(Ppto!$N:$N,Ppto!$B:$B,BQ$11,Ppto!$G:$G,$B77)</f>
        <v>0</v>
      </c>
      <c r="BT77" s="33">
        <f>SUMIFS(Ppto!$M:$M,Ppto!$B:$B,BQ$11,Ppto!$G:$G,$B77)</f>
        <v>0</v>
      </c>
      <c r="BV77" s="33">
        <f t="shared" ref="BV77:BV82" si="945">BL77+BQ77</f>
        <v>0</v>
      </c>
      <c r="BW77" s="33">
        <f t="shared" ref="BW77:BW82" si="946">BM77+BR77</f>
        <v>0</v>
      </c>
      <c r="BX77" s="33">
        <f>BN77+BS77</f>
        <v>0</v>
      </c>
      <c r="BY77" s="33">
        <f>BO77+BT77</f>
        <v>0</v>
      </c>
      <c r="CA77" s="33">
        <f>SUMIFS(Ppto!$K:$K,Ppto!$B:$B,CA$11,Ppto!$G:$G,$B77)</f>
        <v>0</v>
      </c>
      <c r="CB77" s="33">
        <f>SUMIFS(Ppto!$L:$L,Ppto!$B:$B,CA$11,Ppto!$G:$G,$B77)</f>
        <v>0</v>
      </c>
      <c r="CC77" s="33">
        <f>SUMIFS(Ppto!$N:$N,Ppto!$B:$B,CA$11,Ppto!$G:$G,$B77)</f>
        <v>0</v>
      </c>
      <c r="CD77" s="33">
        <f>SUMIFS(Ppto!$M:$M,Ppto!$B:$B,CA$11,Ppto!$G:$G,$B77)</f>
        <v>0</v>
      </c>
      <c r="CF77" s="33">
        <f t="shared" ref="CF77:CF82" si="947">BV77+CA77</f>
        <v>0</v>
      </c>
      <c r="CG77" s="33">
        <f t="shared" ref="CG77:CG82" si="948">BW77+CB77</f>
        <v>0</v>
      </c>
      <c r="CH77" s="33">
        <f>BX77+CC77</f>
        <v>0</v>
      </c>
      <c r="CI77" s="33">
        <f>BY77+CD77</f>
        <v>0</v>
      </c>
      <c r="CK77" s="33">
        <f>SUMIFS(Ppto!$K:$K,Ppto!$B:$B,CK$11,Ppto!$G:$G,$B77)</f>
        <v>0</v>
      </c>
      <c r="CL77" s="33">
        <f>SUMIFS(Ppto!$L:$L,Ppto!$B:$B,CK$11,Ppto!$G:$G,$B77)</f>
        <v>0</v>
      </c>
      <c r="CM77" s="33">
        <f>SUMIFS(Ppto!$N:$N,Ppto!$B:$B,CK$11,Ppto!$G:$G,$B77)</f>
        <v>0</v>
      </c>
      <c r="CN77" s="33">
        <f>SUMIFS(Ppto!$M:$M,Ppto!$B:$B,CK$11,Ppto!$G:$G,$B77)</f>
        <v>0</v>
      </c>
      <c r="CP77" s="33">
        <f t="shared" ref="CP77:CP82" si="949">CF77+CK77</f>
        <v>0</v>
      </c>
      <c r="CQ77" s="33">
        <f t="shared" ref="CQ77:CQ82" si="950">CG77+CL77</f>
        <v>0</v>
      </c>
      <c r="CR77" s="33">
        <f>CH77+CM77</f>
        <v>0</v>
      </c>
      <c r="CS77" s="33">
        <f>CI77+CN77</f>
        <v>0</v>
      </c>
      <c r="CU77" s="33">
        <f>SUMIFS(Ppto!$K:$K,Ppto!$B:$B,CU$11,Ppto!$G:$G,$B77)</f>
        <v>0</v>
      </c>
      <c r="CV77" s="33">
        <f>SUMIFS(Ppto!$L:$L,Ppto!$B:$B,CU$11,Ppto!$G:$G,$B77)</f>
        <v>0</v>
      </c>
      <c r="CW77" s="33">
        <f>SUMIFS(Ppto!$N:$N,Ppto!$B:$B,CU$11,Ppto!$G:$G,$B77)</f>
        <v>0</v>
      </c>
      <c r="CX77" s="33">
        <f>SUMIFS(Ppto!$M:$M,Ppto!$B:$B,CU$11,Ppto!$G:$G,$B77)</f>
        <v>0</v>
      </c>
      <c r="CZ77" s="33">
        <f t="shared" ref="CZ77:CZ82" si="951">CP77+CU77</f>
        <v>0</v>
      </c>
      <c r="DA77" s="33">
        <f t="shared" ref="DA77:DA82" si="952">CQ77+CV77</f>
        <v>0</v>
      </c>
      <c r="DB77" s="33">
        <f>CR77+CW77</f>
        <v>0</v>
      </c>
      <c r="DC77" s="33">
        <f>CS77+CX77</f>
        <v>0</v>
      </c>
      <c r="DE77" s="33">
        <f>SUMIFS(Ppto!$K:$K,Ppto!$B:$B,DE$11,Ppto!$G:$G,$B77)</f>
        <v>0</v>
      </c>
      <c r="DF77" s="33">
        <f>SUMIFS(Ppto!$L:$L,Ppto!$B:$B,DE$11,Ppto!$G:$G,$B77)</f>
        <v>0</v>
      </c>
      <c r="DG77" s="33">
        <f>SUMIFS(Ppto!$N:$N,Ppto!$B:$B,DE$11,Ppto!$G:$G,$B77)</f>
        <v>0</v>
      </c>
      <c r="DH77" s="33">
        <f>SUMIFS(Ppto!$M:$M,Ppto!$B:$B,DE$11,Ppto!$G:$G,$B77)</f>
        <v>0</v>
      </c>
      <c r="DJ77" s="33">
        <f t="shared" ref="DJ77:DJ82" si="953">CZ77+DE77</f>
        <v>0</v>
      </c>
      <c r="DK77" s="33">
        <f t="shared" ref="DK77:DK82" si="954">DA77+DF77</f>
        <v>0</v>
      </c>
      <c r="DL77" s="33">
        <f>DB77+DG77</f>
        <v>0</v>
      </c>
      <c r="DM77" s="33">
        <f>DC77+DH77</f>
        <v>0</v>
      </c>
    </row>
    <row r="78" spans="2:117" x14ac:dyDescent="0.25">
      <c r="B78" s="22" t="s">
        <v>156</v>
      </c>
      <c r="D78" s="33">
        <f>SUMIFS(Ppto!$K:$K,Ppto!$B:$B,D$11,Ppto!$G:$G,$B78)</f>
        <v>0</v>
      </c>
      <c r="E78" s="33">
        <f>SUMIFS(Ppto!$L:$L,Ppto!$B:$B,D$11,Ppto!$G:$G,$B78)</f>
        <v>0</v>
      </c>
      <c r="F78" s="33">
        <f>SUMIFS(Ppto!$N:$N,Ppto!$B:$B,D$11,Ppto!$G:$G,$B78)</f>
        <v>0</v>
      </c>
      <c r="G78" s="33">
        <f>SUMIFS(Ppto!$M:$M,Ppto!$B:$B,D$11,Ppto!$G:$G,$B78)</f>
        <v>0</v>
      </c>
      <c r="I78" s="33">
        <f>SUMIFS(Ppto!$K:$K,Ppto!$B:$B,I$11,Ppto!$G:$G,$B78)</f>
        <v>0</v>
      </c>
      <c r="J78" s="33">
        <f>SUMIFS(Ppto!$L:$L,Ppto!$B:$B,I$11,Ppto!$G:$G,$B78)</f>
        <v>0</v>
      </c>
      <c r="K78" s="33">
        <f>SUMIFS(Ppto!$N:$N,Ppto!$B:$B,I$11,Ppto!$G:$G,$B78)</f>
        <v>0</v>
      </c>
      <c r="L78" s="33">
        <f>SUMIFS(Ppto!$M:$M,Ppto!$B:$B,I$11,Ppto!$G:$G,$B78)</f>
        <v>0</v>
      </c>
      <c r="N78" s="33">
        <f t="shared" si="933"/>
        <v>0</v>
      </c>
      <c r="O78" s="33">
        <f t="shared" si="934"/>
        <v>0</v>
      </c>
      <c r="P78" s="33">
        <f t="shared" ref="P78:Q82" si="955">F78+K78</f>
        <v>0</v>
      </c>
      <c r="Q78" s="33">
        <f t="shared" si="955"/>
        <v>0</v>
      </c>
      <c r="S78" s="33">
        <f>SUMIFS(Ppto!$K:$K,Ppto!$B:$B,S$11,Ppto!$G:$G,$B78)</f>
        <v>0</v>
      </c>
      <c r="T78" s="33">
        <f>SUMIFS(Ppto!$L:$L,Ppto!$B:$B,S$11,Ppto!$G:$G,$B78)</f>
        <v>0</v>
      </c>
      <c r="U78" s="33">
        <f>SUMIFS(Ppto!$N:$N,Ppto!$B:$B,S$11,Ppto!$G:$G,$B78)</f>
        <v>0</v>
      </c>
      <c r="V78" s="33">
        <f>SUMIFS(Ppto!$M:$M,Ppto!$B:$B,S$11,Ppto!$G:$G,$B78)</f>
        <v>0</v>
      </c>
      <c r="X78" s="33">
        <f t="shared" si="935"/>
        <v>0</v>
      </c>
      <c r="Y78" s="33">
        <f t="shared" si="936"/>
        <v>0</v>
      </c>
      <c r="Z78" s="33">
        <f t="shared" ref="Z78:Z82" si="956">P78+U78</f>
        <v>0</v>
      </c>
      <c r="AA78" s="33">
        <f t="shared" ref="AA78:AA82" si="957">Q78+V78</f>
        <v>0</v>
      </c>
      <c r="AC78" s="33">
        <f>SUMIFS(Ppto!$K:$K,Ppto!$B:$B,AC$11,Ppto!$G:$G,$B78)</f>
        <v>0</v>
      </c>
      <c r="AD78" s="33">
        <f>SUMIFS(Ppto!$L:$L,Ppto!$B:$B,AC$11,Ppto!$G:$G,$B78)</f>
        <v>0</v>
      </c>
      <c r="AE78" s="33">
        <f>SUMIFS(Ppto!$N:$N,Ppto!$B:$B,AC$11,Ppto!$G:$G,$B78)</f>
        <v>0</v>
      </c>
      <c r="AF78" s="33">
        <f>SUMIFS(Ppto!$M:$M,Ppto!$B:$B,AC$11,Ppto!$G:$G,$B78)</f>
        <v>0</v>
      </c>
      <c r="AH78" s="33">
        <f t="shared" si="937"/>
        <v>0</v>
      </c>
      <c r="AI78" s="33">
        <f t="shared" si="938"/>
        <v>0</v>
      </c>
      <c r="AJ78" s="33">
        <f t="shared" ref="AJ78:AJ82" si="958">Z78+AE78</f>
        <v>0</v>
      </c>
      <c r="AK78" s="33">
        <f t="shared" ref="AK78:AK82" si="959">AA78+AF78</f>
        <v>0</v>
      </c>
      <c r="AM78" s="33">
        <f>SUMIFS(Ppto!$K:$K,Ppto!$B:$B,AM$11,Ppto!$G:$G,$B78)</f>
        <v>0</v>
      </c>
      <c r="AN78" s="33">
        <f>SUMIFS(Ppto!$L:$L,Ppto!$B:$B,AM$11,Ppto!$G:$G,$B78)</f>
        <v>0</v>
      </c>
      <c r="AO78" s="33">
        <f>SUMIFS(Ppto!$N:$N,Ppto!$B:$B,AM$11,Ppto!$G:$G,$B78)</f>
        <v>0</v>
      </c>
      <c r="AP78" s="33">
        <f>SUMIFS(Ppto!$M:$M,Ppto!$B:$B,AM$11,Ppto!$G:$G,$B78)</f>
        <v>0</v>
      </c>
      <c r="AR78" s="33">
        <f t="shared" si="939"/>
        <v>0</v>
      </c>
      <c r="AS78" s="33">
        <f t="shared" si="940"/>
        <v>0</v>
      </c>
      <c r="AT78" s="33">
        <f t="shared" ref="AT78:AT82" si="960">AJ78+AO78</f>
        <v>0</v>
      </c>
      <c r="AU78" s="33">
        <f t="shared" ref="AU78:AU82" si="961">AK78+AP78</f>
        <v>0</v>
      </c>
      <c r="AW78" s="33">
        <f>SUMIFS(Ppto!$K:$K,Ppto!$B:$B,AW$11,Ppto!$G:$G,$B78)</f>
        <v>0</v>
      </c>
      <c r="AX78" s="33">
        <f>SUMIFS(Ppto!$L:$L,Ppto!$B:$B,AW$11,Ppto!$G:$G,$B78)</f>
        <v>0</v>
      </c>
      <c r="AY78" s="33">
        <f>SUMIFS(Ppto!$N:$N,Ppto!$B:$B,AW$11,Ppto!$G:$G,$B78)</f>
        <v>0</v>
      </c>
      <c r="AZ78" s="33">
        <f>SUMIFS(Ppto!$M:$M,Ppto!$B:$B,AW$11,Ppto!$G:$G,$B78)</f>
        <v>0</v>
      </c>
      <c r="BB78" s="33">
        <f t="shared" si="941"/>
        <v>0</v>
      </c>
      <c r="BC78" s="33">
        <f t="shared" si="942"/>
        <v>0</v>
      </c>
      <c r="BD78" s="33">
        <f t="shared" ref="BD78:BD82" si="962">AT78+AY78</f>
        <v>0</v>
      </c>
      <c r="BE78" s="33">
        <f t="shared" ref="BE78:BE82" si="963">AU78+AZ78</f>
        <v>0</v>
      </c>
      <c r="BG78" s="33">
        <f>SUMIFS(Ppto!$K:$K,Ppto!$B:$B,BG$11,Ppto!$G:$G,$B78)</f>
        <v>0</v>
      </c>
      <c r="BH78" s="33">
        <f>SUMIFS(Ppto!$L:$L,Ppto!$B:$B,BG$11,Ppto!$G:$G,$B78)</f>
        <v>0</v>
      </c>
      <c r="BI78" s="33">
        <f>SUMIFS(Ppto!$N:$N,Ppto!$B:$B,BG$11,Ppto!$G:$G,$B78)</f>
        <v>0</v>
      </c>
      <c r="BJ78" s="33">
        <f>SUMIFS(Ppto!$M:$M,Ppto!$B:$B,BG$11,Ppto!$G:$G,$B78)</f>
        <v>0</v>
      </c>
      <c r="BL78" s="33">
        <f t="shared" si="943"/>
        <v>0</v>
      </c>
      <c r="BM78" s="33">
        <f t="shared" si="944"/>
        <v>0</v>
      </c>
      <c r="BN78" s="33">
        <f t="shared" ref="BN78:BN82" si="964">BD78+BI78</f>
        <v>0</v>
      </c>
      <c r="BO78" s="33">
        <f t="shared" ref="BO78:BO82" si="965">BE78+BJ78</f>
        <v>0</v>
      </c>
      <c r="BQ78" s="33">
        <f>SUMIFS(Ppto!$K:$K,Ppto!$B:$B,BQ$11,Ppto!$G:$G,$B78)</f>
        <v>0</v>
      </c>
      <c r="BR78" s="33">
        <f>SUMIFS(Ppto!$L:$L,Ppto!$B:$B,BQ$11,Ppto!$G:$G,$B78)</f>
        <v>0</v>
      </c>
      <c r="BS78" s="33">
        <f>SUMIFS(Ppto!$N:$N,Ppto!$B:$B,BQ$11,Ppto!$G:$G,$B78)</f>
        <v>0</v>
      </c>
      <c r="BT78" s="33">
        <f>SUMIFS(Ppto!$M:$M,Ppto!$B:$B,BQ$11,Ppto!$G:$G,$B78)</f>
        <v>0</v>
      </c>
      <c r="BV78" s="33">
        <f t="shared" si="945"/>
        <v>0</v>
      </c>
      <c r="BW78" s="33">
        <f t="shared" si="946"/>
        <v>0</v>
      </c>
      <c r="BX78" s="33">
        <f t="shared" ref="BX78:BX82" si="966">BN78+BS78</f>
        <v>0</v>
      </c>
      <c r="BY78" s="33">
        <f t="shared" ref="BY78:BY82" si="967">BO78+BT78</f>
        <v>0</v>
      </c>
      <c r="CA78" s="33">
        <f>SUMIFS(Ppto!$K:$K,Ppto!$B:$B,CA$11,Ppto!$G:$G,$B78)</f>
        <v>0</v>
      </c>
      <c r="CB78" s="33">
        <f>SUMIFS(Ppto!$L:$L,Ppto!$B:$B,CA$11,Ppto!$G:$G,$B78)</f>
        <v>0</v>
      </c>
      <c r="CC78" s="33">
        <f>SUMIFS(Ppto!$N:$N,Ppto!$B:$B,CA$11,Ppto!$G:$G,$B78)</f>
        <v>0</v>
      </c>
      <c r="CD78" s="33">
        <f>SUMIFS(Ppto!$M:$M,Ppto!$B:$B,CA$11,Ppto!$G:$G,$B78)</f>
        <v>0</v>
      </c>
      <c r="CF78" s="33">
        <f t="shared" si="947"/>
        <v>0</v>
      </c>
      <c r="CG78" s="33">
        <f t="shared" si="948"/>
        <v>0</v>
      </c>
      <c r="CH78" s="33">
        <f t="shared" ref="CH78:CH82" si="968">BX78+CC78</f>
        <v>0</v>
      </c>
      <c r="CI78" s="33">
        <f t="shared" ref="CI78:CI82" si="969">BY78+CD78</f>
        <v>0</v>
      </c>
      <c r="CK78" s="33">
        <f>SUMIFS(Ppto!$K:$K,Ppto!$B:$B,CK$11,Ppto!$G:$G,$B78)</f>
        <v>0</v>
      </c>
      <c r="CL78" s="33">
        <f>SUMIFS(Ppto!$L:$L,Ppto!$B:$B,CK$11,Ppto!$G:$G,$B78)</f>
        <v>0</v>
      </c>
      <c r="CM78" s="33">
        <f>SUMIFS(Ppto!$N:$N,Ppto!$B:$B,CK$11,Ppto!$G:$G,$B78)</f>
        <v>0</v>
      </c>
      <c r="CN78" s="33">
        <f>SUMIFS(Ppto!$M:$M,Ppto!$B:$B,CK$11,Ppto!$G:$G,$B78)</f>
        <v>0</v>
      </c>
      <c r="CP78" s="33">
        <f t="shared" si="949"/>
        <v>0</v>
      </c>
      <c r="CQ78" s="33">
        <f t="shared" si="950"/>
        <v>0</v>
      </c>
      <c r="CR78" s="33">
        <f t="shared" ref="CR78:CR82" si="970">CH78+CM78</f>
        <v>0</v>
      </c>
      <c r="CS78" s="33">
        <f t="shared" ref="CS78:CS82" si="971">CI78+CN78</f>
        <v>0</v>
      </c>
      <c r="CU78" s="33">
        <f>SUMIFS(Ppto!$K:$K,Ppto!$B:$B,CU$11,Ppto!$G:$G,$B78)</f>
        <v>0</v>
      </c>
      <c r="CV78" s="33">
        <f>SUMIFS(Ppto!$L:$L,Ppto!$B:$B,CU$11,Ppto!$G:$G,$B78)</f>
        <v>0</v>
      </c>
      <c r="CW78" s="33">
        <f>SUMIFS(Ppto!$N:$N,Ppto!$B:$B,CU$11,Ppto!$G:$G,$B78)</f>
        <v>0</v>
      </c>
      <c r="CX78" s="33">
        <f>SUMIFS(Ppto!$M:$M,Ppto!$B:$B,CU$11,Ppto!$G:$G,$B78)</f>
        <v>0</v>
      </c>
      <c r="CZ78" s="33">
        <f t="shared" si="951"/>
        <v>0</v>
      </c>
      <c r="DA78" s="33">
        <f t="shared" si="952"/>
        <v>0</v>
      </c>
      <c r="DB78" s="33">
        <f t="shared" ref="DB78:DB82" si="972">CR78+CW78</f>
        <v>0</v>
      </c>
      <c r="DC78" s="33">
        <f t="shared" ref="DC78:DC82" si="973">CS78+CX78</f>
        <v>0</v>
      </c>
      <c r="DE78" s="33">
        <f>SUMIFS(Ppto!$K:$K,Ppto!$B:$B,DE$11,Ppto!$G:$G,$B78)</f>
        <v>0</v>
      </c>
      <c r="DF78" s="33">
        <f>SUMIFS(Ppto!$L:$L,Ppto!$B:$B,DE$11,Ppto!$G:$G,$B78)</f>
        <v>0</v>
      </c>
      <c r="DG78" s="33">
        <f>SUMIFS(Ppto!$N:$N,Ppto!$B:$B,DE$11,Ppto!$G:$G,$B78)</f>
        <v>0</v>
      </c>
      <c r="DH78" s="33">
        <f>SUMIFS(Ppto!$M:$M,Ppto!$B:$B,DE$11,Ppto!$G:$G,$B78)</f>
        <v>0</v>
      </c>
      <c r="DJ78" s="33">
        <f t="shared" si="953"/>
        <v>0</v>
      </c>
      <c r="DK78" s="33">
        <f t="shared" si="954"/>
        <v>0</v>
      </c>
      <c r="DL78" s="33">
        <f t="shared" ref="DL78:DL82" si="974">DB78+DG78</f>
        <v>0</v>
      </c>
      <c r="DM78" s="33">
        <f t="shared" ref="DM78:DM82" si="975">DC78+DH78</f>
        <v>0</v>
      </c>
    </row>
    <row r="79" spans="2:117" x14ac:dyDescent="0.25">
      <c r="B79" s="22" t="s">
        <v>157</v>
      </c>
      <c r="D79" s="33">
        <f>SUMIFS(Ppto!$K:$K,Ppto!$B:$B,D$11,Ppto!$G:$G,$B79)</f>
        <v>0</v>
      </c>
      <c r="E79" s="33">
        <f>SUMIFS(Ppto!$L:$L,Ppto!$B:$B,D$11,Ppto!$G:$G,$B79)</f>
        <v>0</v>
      </c>
      <c r="F79" s="33">
        <f>SUMIFS(Ppto!$N:$N,Ppto!$B:$B,D$11,Ppto!$G:$G,$B79)</f>
        <v>0</v>
      </c>
      <c r="G79" s="33">
        <f>SUMIFS(Ppto!$M:$M,Ppto!$B:$B,D$11,Ppto!$G:$G,$B79)</f>
        <v>0</v>
      </c>
      <c r="I79" s="33">
        <f>SUMIFS(Ppto!$K:$K,Ppto!$B:$B,I$11,Ppto!$G:$G,$B79)</f>
        <v>0</v>
      </c>
      <c r="J79" s="33">
        <f>SUMIFS(Ppto!$L:$L,Ppto!$B:$B,I$11,Ppto!$G:$G,$B79)</f>
        <v>0</v>
      </c>
      <c r="K79" s="33">
        <f>SUMIFS(Ppto!$N:$N,Ppto!$B:$B,I$11,Ppto!$G:$G,$B79)</f>
        <v>0</v>
      </c>
      <c r="L79" s="33">
        <f>SUMIFS(Ppto!$M:$M,Ppto!$B:$B,I$11,Ppto!$G:$G,$B79)</f>
        <v>0</v>
      </c>
      <c r="N79" s="33">
        <f t="shared" si="933"/>
        <v>0</v>
      </c>
      <c r="O79" s="33">
        <f t="shared" si="934"/>
        <v>0</v>
      </c>
      <c r="P79" s="33">
        <f t="shared" si="955"/>
        <v>0</v>
      </c>
      <c r="Q79" s="33">
        <f t="shared" si="955"/>
        <v>0</v>
      </c>
      <c r="S79" s="33">
        <f>SUMIFS(Ppto!$K:$K,Ppto!$B:$B,S$11,Ppto!$G:$G,$B79)</f>
        <v>0</v>
      </c>
      <c r="T79" s="33">
        <f>SUMIFS(Ppto!$L:$L,Ppto!$B:$B,S$11,Ppto!$G:$G,$B79)</f>
        <v>0</v>
      </c>
      <c r="U79" s="33">
        <f>SUMIFS(Ppto!$N:$N,Ppto!$B:$B,S$11,Ppto!$G:$G,$B79)</f>
        <v>0</v>
      </c>
      <c r="V79" s="33">
        <f>SUMIFS(Ppto!$M:$M,Ppto!$B:$B,S$11,Ppto!$G:$G,$B79)</f>
        <v>0</v>
      </c>
      <c r="X79" s="33">
        <f t="shared" si="935"/>
        <v>0</v>
      </c>
      <c r="Y79" s="33">
        <f t="shared" si="936"/>
        <v>0</v>
      </c>
      <c r="Z79" s="33">
        <f t="shared" si="956"/>
        <v>0</v>
      </c>
      <c r="AA79" s="33">
        <f t="shared" si="957"/>
        <v>0</v>
      </c>
      <c r="AC79" s="33">
        <f>SUMIFS(Ppto!$K:$K,Ppto!$B:$B,AC$11,Ppto!$G:$G,$B79)</f>
        <v>0</v>
      </c>
      <c r="AD79" s="33">
        <f>SUMIFS(Ppto!$L:$L,Ppto!$B:$B,AC$11,Ppto!$G:$G,$B79)</f>
        <v>0</v>
      </c>
      <c r="AE79" s="33">
        <f>SUMIFS(Ppto!$N:$N,Ppto!$B:$B,AC$11,Ppto!$G:$G,$B79)</f>
        <v>0</v>
      </c>
      <c r="AF79" s="33">
        <f>SUMIFS(Ppto!$M:$M,Ppto!$B:$B,AC$11,Ppto!$G:$G,$B79)</f>
        <v>0</v>
      </c>
      <c r="AH79" s="33">
        <f t="shared" si="937"/>
        <v>0</v>
      </c>
      <c r="AI79" s="33">
        <f t="shared" si="938"/>
        <v>0</v>
      </c>
      <c r="AJ79" s="33">
        <f t="shared" si="958"/>
        <v>0</v>
      </c>
      <c r="AK79" s="33">
        <f t="shared" si="959"/>
        <v>0</v>
      </c>
      <c r="AM79" s="33">
        <f>SUMIFS(Ppto!$K:$K,Ppto!$B:$B,AM$11,Ppto!$G:$G,$B79)</f>
        <v>0</v>
      </c>
      <c r="AN79" s="33">
        <f>SUMIFS(Ppto!$L:$L,Ppto!$B:$B,AM$11,Ppto!$G:$G,$B79)</f>
        <v>0</v>
      </c>
      <c r="AO79" s="33">
        <f>SUMIFS(Ppto!$N:$N,Ppto!$B:$B,AM$11,Ppto!$G:$G,$B79)</f>
        <v>0</v>
      </c>
      <c r="AP79" s="33">
        <f>SUMIFS(Ppto!$M:$M,Ppto!$B:$B,AM$11,Ppto!$G:$G,$B79)</f>
        <v>0</v>
      </c>
      <c r="AR79" s="33">
        <f t="shared" si="939"/>
        <v>0</v>
      </c>
      <c r="AS79" s="33">
        <f t="shared" si="940"/>
        <v>0</v>
      </c>
      <c r="AT79" s="33">
        <f t="shared" si="960"/>
        <v>0</v>
      </c>
      <c r="AU79" s="33">
        <f t="shared" si="961"/>
        <v>0</v>
      </c>
      <c r="AW79" s="33">
        <f>SUMIFS(Ppto!$K:$K,Ppto!$B:$B,AW$11,Ppto!$G:$G,$B79)</f>
        <v>0</v>
      </c>
      <c r="AX79" s="33">
        <f>SUMIFS(Ppto!$L:$L,Ppto!$B:$B,AW$11,Ppto!$G:$G,$B79)</f>
        <v>0</v>
      </c>
      <c r="AY79" s="33">
        <f>SUMIFS(Ppto!$N:$N,Ppto!$B:$B,AW$11,Ppto!$G:$G,$B79)</f>
        <v>0</v>
      </c>
      <c r="AZ79" s="33">
        <f>SUMIFS(Ppto!$M:$M,Ppto!$B:$B,AW$11,Ppto!$G:$G,$B79)</f>
        <v>0</v>
      </c>
      <c r="BB79" s="33">
        <f t="shared" si="941"/>
        <v>0</v>
      </c>
      <c r="BC79" s="33">
        <f t="shared" si="942"/>
        <v>0</v>
      </c>
      <c r="BD79" s="33">
        <f t="shared" si="962"/>
        <v>0</v>
      </c>
      <c r="BE79" s="33">
        <f t="shared" si="963"/>
        <v>0</v>
      </c>
      <c r="BG79" s="33">
        <f>SUMIFS(Ppto!$K:$K,Ppto!$B:$B,BG$11,Ppto!$G:$G,$B79)</f>
        <v>0</v>
      </c>
      <c r="BH79" s="33">
        <f>SUMIFS(Ppto!$L:$L,Ppto!$B:$B,BG$11,Ppto!$G:$G,$B79)</f>
        <v>0</v>
      </c>
      <c r="BI79" s="33">
        <f>SUMIFS(Ppto!$N:$N,Ppto!$B:$B,BG$11,Ppto!$G:$G,$B79)</f>
        <v>0</v>
      </c>
      <c r="BJ79" s="33">
        <f>SUMIFS(Ppto!$M:$M,Ppto!$B:$B,BG$11,Ppto!$G:$G,$B79)</f>
        <v>0</v>
      </c>
      <c r="BL79" s="33">
        <f t="shared" si="943"/>
        <v>0</v>
      </c>
      <c r="BM79" s="33">
        <f t="shared" si="944"/>
        <v>0</v>
      </c>
      <c r="BN79" s="33">
        <f t="shared" si="964"/>
        <v>0</v>
      </c>
      <c r="BO79" s="33">
        <f t="shared" si="965"/>
        <v>0</v>
      </c>
      <c r="BQ79" s="33">
        <f>SUMIFS(Ppto!$K:$K,Ppto!$B:$B,BQ$11,Ppto!$G:$G,$B79)</f>
        <v>0</v>
      </c>
      <c r="BR79" s="33">
        <f>SUMIFS(Ppto!$L:$L,Ppto!$B:$B,BQ$11,Ppto!$G:$G,$B79)</f>
        <v>0</v>
      </c>
      <c r="BS79" s="33">
        <f>SUMIFS(Ppto!$N:$N,Ppto!$B:$B,BQ$11,Ppto!$G:$G,$B79)</f>
        <v>0</v>
      </c>
      <c r="BT79" s="33">
        <f>SUMIFS(Ppto!$M:$M,Ppto!$B:$B,BQ$11,Ppto!$G:$G,$B79)</f>
        <v>0</v>
      </c>
      <c r="BV79" s="33">
        <f t="shared" si="945"/>
        <v>0</v>
      </c>
      <c r="BW79" s="33">
        <f t="shared" si="946"/>
        <v>0</v>
      </c>
      <c r="BX79" s="33">
        <f t="shared" si="966"/>
        <v>0</v>
      </c>
      <c r="BY79" s="33">
        <f t="shared" si="967"/>
        <v>0</v>
      </c>
      <c r="CA79" s="33">
        <f>SUMIFS(Ppto!$K:$K,Ppto!$B:$B,CA$11,Ppto!$G:$G,$B79)</f>
        <v>0</v>
      </c>
      <c r="CB79" s="33">
        <f>SUMIFS(Ppto!$L:$L,Ppto!$B:$B,CA$11,Ppto!$G:$G,$B79)</f>
        <v>0</v>
      </c>
      <c r="CC79" s="33">
        <f>SUMIFS(Ppto!$N:$N,Ppto!$B:$B,CA$11,Ppto!$G:$G,$B79)</f>
        <v>0</v>
      </c>
      <c r="CD79" s="33">
        <f>SUMIFS(Ppto!$M:$M,Ppto!$B:$B,CA$11,Ppto!$G:$G,$B79)</f>
        <v>0</v>
      </c>
      <c r="CF79" s="33">
        <f t="shared" si="947"/>
        <v>0</v>
      </c>
      <c r="CG79" s="33">
        <f t="shared" si="948"/>
        <v>0</v>
      </c>
      <c r="CH79" s="33">
        <f t="shared" si="968"/>
        <v>0</v>
      </c>
      <c r="CI79" s="33">
        <f t="shared" si="969"/>
        <v>0</v>
      </c>
      <c r="CK79" s="33">
        <f>SUMIFS(Ppto!$K:$K,Ppto!$B:$B,CK$11,Ppto!$G:$G,$B79)</f>
        <v>0</v>
      </c>
      <c r="CL79" s="33">
        <f>SUMIFS(Ppto!$L:$L,Ppto!$B:$B,CK$11,Ppto!$G:$G,$B79)</f>
        <v>0</v>
      </c>
      <c r="CM79" s="33">
        <f>SUMIFS(Ppto!$N:$N,Ppto!$B:$B,CK$11,Ppto!$G:$G,$B79)</f>
        <v>0</v>
      </c>
      <c r="CN79" s="33">
        <f>SUMIFS(Ppto!$M:$M,Ppto!$B:$B,CK$11,Ppto!$G:$G,$B79)</f>
        <v>0</v>
      </c>
      <c r="CP79" s="33">
        <f t="shared" si="949"/>
        <v>0</v>
      </c>
      <c r="CQ79" s="33">
        <f t="shared" si="950"/>
        <v>0</v>
      </c>
      <c r="CR79" s="33">
        <f t="shared" si="970"/>
        <v>0</v>
      </c>
      <c r="CS79" s="33">
        <f t="shared" si="971"/>
        <v>0</v>
      </c>
      <c r="CU79" s="33">
        <f>SUMIFS(Ppto!$K:$K,Ppto!$B:$B,CU$11,Ppto!$G:$G,$B79)</f>
        <v>0</v>
      </c>
      <c r="CV79" s="33">
        <f>SUMIFS(Ppto!$L:$L,Ppto!$B:$B,CU$11,Ppto!$G:$G,$B79)</f>
        <v>0</v>
      </c>
      <c r="CW79" s="33">
        <f>SUMIFS(Ppto!$N:$N,Ppto!$B:$B,CU$11,Ppto!$G:$G,$B79)</f>
        <v>0</v>
      </c>
      <c r="CX79" s="33">
        <f>SUMIFS(Ppto!$M:$M,Ppto!$B:$B,CU$11,Ppto!$G:$G,$B79)</f>
        <v>0</v>
      </c>
      <c r="CZ79" s="33">
        <f t="shared" si="951"/>
        <v>0</v>
      </c>
      <c r="DA79" s="33">
        <f t="shared" si="952"/>
        <v>0</v>
      </c>
      <c r="DB79" s="33">
        <f t="shared" si="972"/>
        <v>0</v>
      </c>
      <c r="DC79" s="33">
        <f t="shared" si="973"/>
        <v>0</v>
      </c>
      <c r="DE79" s="33">
        <f>SUMIFS(Ppto!$K:$K,Ppto!$B:$B,DE$11,Ppto!$G:$G,$B79)</f>
        <v>0</v>
      </c>
      <c r="DF79" s="33">
        <f>SUMIFS(Ppto!$L:$L,Ppto!$B:$B,DE$11,Ppto!$G:$G,$B79)</f>
        <v>0</v>
      </c>
      <c r="DG79" s="33">
        <f>SUMIFS(Ppto!$N:$N,Ppto!$B:$B,DE$11,Ppto!$G:$G,$B79)</f>
        <v>0</v>
      </c>
      <c r="DH79" s="33">
        <f>SUMIFS(Ppto!$M:$M,Ppto!$B:$B,DE$11,Ppto!$G:$G,$B79)</f>
        <v>0</v>
      </c>
      <c r="DJ79" s="33">
        <f t="shared" si="953"/>
        <v>0</v>
      </c>
      <c r="DK79" s="33">
        <f t="shared" si="954"/>
        <v>0</v>
      </c>
      <c r="DL79" s="33">
        <f t="shared" si="974"/>
        <v>0</v>
      </c>
      <c r="DM79" s="33">
        <f t="shared" si="975"/>
        <v>0</v>
      </c>
    </row>
    <row r="80" spans="2:117" x14ac:dyDescent="0.25">
      <c r="B80" s="22" t="s">
        <v>158</v>
      </c>
      <c r="D80" s="33">
        <f>SUMIFS(Ppto!$K:$K,Ppto!$B:$B,D$11,Ppto!$G:$G,$B80)</f>
        <v>0</v>
      </c>
      <c r="E80" s="33">
        <f>SUMIFS(Ppto!$L:$L,Ppto!$B:$B,D$11,Ppto!$G:$G,$B80)</f>
        <v>0</v>
      </c>
      <c r="F80" s="33">
        <f>SUMIFS(Ppto!$N:$N,Ppto!$B:$B,D$11,Ppto!$G:$G,$B80)</f>
        <v>0</v>
      </c>
      <c r="G80" s="33">
        <f>SUMIFS(Ppto!$M:$M,Ppto!$B:$B,D$11,Ppto!$G:$G,$B80)</f>
        <v>0</v>
      </c>
      <c r="I80" s="33">
        <f>SUMIFS(Ppto!$K:$K,Ppto!$B:$B,I$11,Ppto!$G:$G,$B80)</f>
        <v>0</v>
      </c>
      <c r="J80" s="33">
        <f>SUMIFS(Ppto!$L:$L,Ppto!$B:$B,I$11,Ppto!$G:$G,$B80)</f>
        <v>0</v>
      </c>
      <c r="K80" s="33">
        <f>SUMIFS(Ppto!$N:$N,Ppto!$B:$B,I$11,Ppto!$G:$G,$B80)</f>
        <v>0</v>
      </c>
      <c r="L80" s="33">
        <f>SUMIFS(Ppto!$M:$M,Ppto!$B:$B,I$11,Ppto!$G:$G,$B80)</f>
        <v>0</v>
      </c>
      <c r="N80" s="33">
        <f t="shared" si="933"/>
        <v>0</v>
      </c>
      <c r="O80" s="33">
        <f t="shared" si="934"/>
        <v>0</v>
      </c>
      <c r="P80" s="33">
        <f t="shared" si="955"/>
        <v>0</v>
      </c>
      <c r="Q80" s="33">
        <f t="shared" si="955"/>
        <v>0</v>
      </c>
      <c r="S80" s="33">
        <f>SUMIFS(Ppto!$K:$K,Ppto!$B:$B,S$11,Ppto!$G:$G,$B80)</f>
        <v>0</v>
      </c>
      <c r="T80" s="33">
        <f>SUMIFS(Ppto!$L:$L,Ppto!$B:$B,S$11,Ppto!$G:$G,$B80)</f>
        <v>0</v>
      </c>
      <c r="U80" s="33">
        <f>SUMIFS(Ppto!$N:$N,Ppto!$B:$B,S$11,Ppto!$G:$G,$B80)</f>
        <v>0</v>
      </c>
      <c r="V80" s="33">
        <f>SUMIFS(Ppto!$M:$M,Ppto!$B:$B,S$11,Ppto!$G:$G,$B80)</f>
        <v>0</v>
      </c>
      <c r="X80" s="33">
        <f t="shared" si="935"/>
        <v>0</v>
      </c>
      <c r="Y80" s="33">
        <f t="shared" si="936"/>
        <v>0</v>
      </c>
      <c r="Z80" s="33">
        <f t="shared" si="956"/>
        <v>0</v>
      </c>
      <c r="AA80" s="33">
        <f t="shared" si="957"/>
        <v>0</v>
      </c>
      <c r="AC80" s="33">
        <f>SUMIFS(Ppto!$K:$K,Ppto!$B:$B,AC$11,Ppto!$G:$G,$B80)</f>
        <v>0</v>
      </c>
      <c r="AD80" s="33">
        <f>SUMIFS(Ppto!$L:$L,Ppto!$B:$B,AC$11,Ppto!$G:$G,$B80)</f>
        <v>0</v>
      </c>
      <c r="AE80" s="33">
        <f>SUMIFS(Ppto!$N:$N,Ppto!$B:$B,AC$11,Ppto!$G:$G,$B80)</f>
        <v>0</v>
      </c>
      <c r="AF80" s="33">
        <f>SUMIFS(Ppto!$M:$M,Ppto!$B:$B,AC$11,Ppto!$G:$G,$B80)</f>
        <v>0</v>
      </c>
      <c r="AH80" s="33">
        <f t="shared" si="937"/>
        <v>0</v>
      </c>
      <c r="AI80" s="33">
        <f t="shared" si="938"/>
        <v>0</v>
      </c>
      <c r="AJ80" s="33">
        <f t="shared" si="958"/>
        <v>0</v>
      </c>
      <c r="AK80" s="33">
        <f t="shared" si="959"/>
        <v>0</v>
      </c>
      <c r="AM80" s="33">
        <f>SUMIFS(Ppto!$K:$K,Ppto!$B:$B,AM$11,Ppto!$G:$G,$B80)</f>
        <v>0</v>
      </c>
      <c r="AN80" s="33">
        <f>SUMIFS(Ppto!$L:$L,Ppto!$B:$B,AM$11,Ppto!$G:$G,$B80)</f>
        <v>0</v>
      </c>
      <c r="AO80" s="33">
        <f>SUMIFS(Ppto!$N:$N,Ppto!$B:$B,AM$11,Ppto!$G:$G,$B80)</f>
        <v>0</v>
      </c>
      <c r="AP80" s="33">
        <f>SUMIFS(Ppto!$M:$M,Ppto!$B:$B,AM$11,Ppto!$G:$G,$B80)</f>
        <v>0</v>
      </c>
      <c r="AR80" s="33">
        <f t="shared" si="939"/>
        <v>0</v>
      </c>
      <c r="AS80" s="33">
        <f t="shared" si="940"/>
        <v>0</v>
      </c>
      <c r="AT80" s="33">
        <f t="shared" si="960"/>
        <v>0</v>
      </c>
      <c r="AU80" s="33">
        <f t="shared" si="961"/>
        <v>0</v>
      </c>
      <c r="AW80" s="33">
        <f>SUMIFS(Ppto!$K:$K,Ppto!$B:$B,AW$11,Ppto!$G:$G,$B80)</f>
        <v>0</v>
      </c>
      <c r="AX80" s="33">
        <f>SUMIFS(Ppto!$L:$L,Ppto!$B:$B,AW$11,Ppto!$G:$G,$B80)</f>
        <v>0</v>
      </c>
      <c r="AY80" s="33">
        <f>SUMIFS(Ppto!$N:$N,Ppto!$B:$B,AW$11,Ppto!$G:$G,$B80)</f>
        <v>0</v>
      </c>
      <c r="AZ80" s="33">
        <f>SUMIFS(Ppto!$M:$M,Ppto!$B:$B,AW$11,Ppto!$G:$G,$B80)</f>
        <v>0</v>
      </c>
      <c r="BB80" s="33">
        <f t="shared" si="941"/>
        <v>0</v>
      </c>
      <c r="BC80" s="33">
        <f t="shared" si="942"/>
        <v>0</v>
      </c>
      <c r="BD80" s="33">
        <f t="shared" si="962"/>
        <v>0</v>
      </c>
      <c r="BE80" s="33">
        <f t="shared" si="963"/>
        <v>0</v>
      </c>
      <c r="BG80" s="33">
        <f>SUMIFS(Ppto!$K:$K,Ppto!$B:$B,BG$11,Ppto!$G:$G,$B80)</f>
        <v>0</v>
      </c>
      <c r="BH80" s="33">
        <f>SUMIFS(Ppto!$L:$L,Ppto!$B:$B,BG$11,Ppto!$G:$G,$B80)</f>
        <v>0</v>
      </c>
      <c r="BI80" s="33">
        <f>SUMIFS(Ppto!$N:$N,Ppto!$B:$B,BG$11,Ppto!$G:$G,$B80)</f>
        <v>0</v>
      </c>
      <c r="BJ80" s="33">
        <f>SUMIFS(Ppto!$M:$M,Ppto!$B:$B,BG$11,Ppto!$G:$G,$B80)</f>
        <v>0</v>
      </c>
      <c r="BL80" s="33">
        <f t="shared" si="943"/>
        <v>0</v>
      </c>
      <c r="BM80" s="33">
        <f t="shared" si="944"/>
        <v>0</v>
      </c>
      <c r="BN80" s="33">
        <f t="shared" si="964"/>
        <v>0</v>
      </c>
      <c r="BO80" s="33">
        <f t="shared" si="965"/>
        <v>0</v>
      </c>
      <c r="BQ80" s="33">
        <f>SUMIFS(Ppto!$K:$K,Ppto!$B:$B,BQ$11,Ppto!$G:$G,$B80)</f>
        <v>0</v>
      </c>
      <c r="BR80" s="33">
        <f>SUMIFS(Ppto!$L:$L,Ppto!$B:$B,BQ$11,Ppto!$G:$G,$B80)</f>
        <v>0</v>
      </c>
      <c r="BS80" s="33">
        <f>SUMIFS(Ppto!$N:$N,Ppto!$B:$B,BQ$11,Ppto!$G:$G,$B80)</f>
        <v>0</v>
      </c>
      <c r="BT80" s="33">
        <f>SUMIFS(Ppto!$M:$M,Ppto!$B:$B,BQ$11,Ppto!$G:$G,$B80)</f>
        <v>0</v>
      </c>
      <c r="BV80" s="33">
        <f t="shared" si="945"/>
        <v>0</v>
      </c>
      <c r="BW80" s="33">
        <f t="shared" si="946"/>
        <v>0</v>
      </c>
      <c r="BX80" s="33">
        <f t="shared" si="966"/>
        <v>0</v>
      </c>
      <c r="BY80" s="33">
        <f t="shared" si="967"/>
        <v>0</v>
      </c>
      <c r="CA80" s="33">
        <f>SUMIFS(Ppto!$K:$K,Ppto!$B:$B,CA$11,Ppto!$G:$G,$B80)</f>
        <v>0</v>
      </c>
      <c r="CB80" s="33">
        <f>SUMIFS(Ppto!$L:$L,Ppto!$B:$B,CA$11,Ppto!$G:$G,$B80)</f>
        <v>0</v>
      </c>
      <c r="CC80" s="33">
        <f>SUMIFS(Ppto!$N:$N,Ppto!$B:$B,CA$11,Ppto!$G:$G,$B80)</f>
        <v>0</v>
      </c>
      <c r="CD80" s="33">
        <f>SUMIFS(Ppto!$M:$M,Ppto!$B:$B,CA$11,Ppto!$G:$G,$B80)</f>
        <v>0</v>
      </c>
      <c r="CF80" s="33">
        <f t="shared" si="947"/>
        <v>0</v>
      </c>
      <c r="CG80" s="33">
        <f t="shared" si="948"/>
        <v>0</v>
      </c>
      <c r="CH80" s="33">
        <f t="shared" si="968"/>
        <v>0</v>
      </c>
      <c r="CI80" s="33">
        <f t="shared" si="969"/>
        <v>0</v>
      </c>
      <c r="CK80" s="33">
        <f>SUMIFS(Ppto!$K:$K,Ppto!$B:$B,CK$11,Ppto!$G:$G,$B80)</f>
        <v>0</v>
      </c>
      <c r="CL80" s="33">
        <f>SUMIFS(Ppto!$L:$L,Ppto!$B:$B,CK$11,Ppto!$G:$G,$B80)</f>
        <v>0</v>
      </c>
      <c r="CM80" s="33">
        <f>SUMIFS(Ppto!$N:$N,Ppto!$B:$B,CK$11,Ppto!$G:$G,$B80)</f>
        <v>0</v>
      </c>
      <c r="CN80" s="33">
        <f>SUMIFS(Ppto!$M:$M,Ppto!$B:$B,CK$11,Ppto!$G:$G,$B80)</f>
        <v>0</v>
      </c>
      <c r="CP80" s="33">
        <f t="shared" si="949"/>
        <v>0</v>
      </c>
      <c r="CQ80" s="33">
        <f t="shared" si="950"/>
        <v>0</v>
      </c>
      <c r="CR80" s="33">
        <f t="shared" si="970"/>
        <v>0</v>
      </c>
      <c r="CS80" s="33">
        <f t="shared" si="971"/>
        <v>0</v>
      </c>
      <c r="CU80" s="33">
        <f>SUMIFS(Ppto!$K:$K,Ppto!$B:$B,CU$11,Ppto!$G:$G,$B80)</f>
        <v>0</v>
      </c>
      <c r="CV80" s="33">
        <f>SUMIFS(Ppto!$L:$L,Ppto!$B:$B,CU$11,Ppto!$G:$G,$B80)</f>
        <v>0</v>
      </c>
      <c r="CW80" s="33">
        <f>SUMIFS(Ppto!$N:$N,Ppto!$B:$B,CU$11,Ppto!$G:$G,$B80)</f>
        <v>0</v>
      </c>
      <c r="CX80" s="33">
        <f>SUMIFS(Ppto!$M:$M,Ppto!$B:$B,CU$11,Ppto!$G:$G,$B80)</f>
        <v>0</v>
      </c>
      <c r="CZ80" s="33">
        <f t="shared" si="951"/>
        <v>0</v>
      </c>
      <c r="DA80" s="33">
        <f t="shared" si="952"/>
        <v>0</v>
      </c>
      <c r="DB80" s="33">
        <f t="shared" si="972"/>
        <v>0</v>
      </c>
      <c r="DC80" s="33">
        <f t="shared" si="973"/>
        <v>0</v>
      </c>
      <c r="DE80" s="33">
        <f>SUMIFS(Ppto!$K:$K,Ppto!$B:$B,DE$11,Ppto!$G:$G,$B80)</f>
        <v>0</v>
      </c>
      <c r="DF80" s="33">
        <f>SUMIFS(Ppto!$L:$L,Ppto!$B:$B,DE$11,Ppto!$G:$G,$B80)</f>
        <v>0</v>
      </c>
      <c r="DG80" s="33">
        <f>SUMIFS(Ppto!$N:$N,Ppto!$B:$B,DE$11,Ppto!$G:$G,$B80)</f>
        <v>0</v>
      </c>
      <c r="DH80" s="33">
        <f>SUMIFS(Ppto!$M:$M,Ppto!$B:$B,DE$11,Ppto!$G:$G,$B80)</f>
        <v>0</v>
      </c>
      <c r="DJ80" s="33">
        <f t="shared" si="953"/>
        <v>0</v>
      </c>
      <c r="DK80" s="33">
        <f t="shared" si="954"/>
        <v>0</v>
      </c>
      <c r="DL80" s="33">
        <f t="shared" si="974"/>
        <v>0</v>
      </c>
      <c r="DM80" s="33">
        <f t="shared" si="975"/>
        <v>0</v>
      </c>
    </row>
    <row r="81" spans="2:117" x14ac:dyDescent="0.25">
      <c r="B81" s="22" t="s">
        <v>159</v>
      </c>
      <c r="D81" s="33">
        <f>SUMIFS(Ppto!$K:$K,Ppto!$B:$B,D$11,Ppto!$G:$G,$B81)</f>
        <v>0</v>
      </c>
      <c r="E81" s="33">
        <f>SUMIFS(Ppto!$L:$L,Ppto!$B:$B,D$11,Ppto!$G:$G,$B81)</f>
        <v>0</v>
      </c>
      <c r="F81" s="33">
        <f>SUMIFS(Ppto!$N:$N,Ppto!$B:$B,D$11,Ppto!$G:$G,$B81)</f>
        <v>0</v>
      </c>
      <c r="G81" s="33">
        <f>SUMIFS(Ppto!$M:$M,Ppto!$B:$B,D$11,Ppto!$G:$G,$B81)</f>
        <v>0</v>
      </c>
      <c r="I81" s="33">
        <f>SUMIFS(Ppto!$K:$K,Ppto!$B:$B,I$11,Ppto!$G:$G,$B81)</f>
        <v>0</v>
      </c>
      <c r="J81" s="33">
        <f>SUMIFS(Ppto!$L:$L,Ppto!$B:$B,I$11,Ppto!$G:$G,$B81)</f>
        <v>0</v>
      </c>
      <c r="K81" s="33">
        <f>SUMIFS(Ppto!$N:$N,Ppto!$B:$B,I$11,Ppto!$G:$G,$B81)</f>
        <v>0</v>
      </c>
      <c r="L81" s="33">
        <f>SUMIFS(Ppto!$M:$M,Ppto!$B:$B,I$11,Ppto!$G:$G,$B81)</f>
        <v>0</v>
      </c>
      <c r="N81" s="33">
        <f t="shared" si="933"/>
        <v>0</v>
      </c>
      <c r="O81" s="33">
        <f t="shared" si="934"/>
        <v>0</v>
      </c>
      <c r="P81" s="33">
        <f t="shared" si="955"/>
        <v>0</v>
      </c>
      <c r="Q81" s="33">
        <f t="shared" si="955"/>
        <v>0</v>
      </c>
      <c r="S81" s="33">
        <f>SUMIFS(Ppto!$K:$K,Ppto!$B:$B,S$11,Ppto!$G:$G,$B81)</f>
        <v>0</v>
      </c>
      <c r="T81" s="33">
        <f>SUMIFS(Ppto!$L:$L,Ppto!$B:$B,S$11,Ppto!$G:$G,$B81)</f>
        <v>0</v>
      </c>
      <c r="U81" s="33">
        <f>SUMIFS(Ppto!$N:$N,Ppto!$B:$B,S$11,Ppto!$G:$G,$B81)</f>
        <v>0</v>
      </c>
      <c r="V81" s="33">
        <f>SUMIFS(Ppto!$M:$M,Ppto!$B:$B,S$11,Ppto!$G:$G,$B81)</f>
        <v>0</v>
      </c>
      <c r="X81" s="33">
        <f t="shared" si="935"/>
        <v>0</v>
      </c>
      <c r="Y81" s="33">
        <f t="shared" si="936"/>
        <v>0</v>
      </c>
      <c r="Z81" s="33">
        <f t="shared" si="956"/>
        <v>0</v>
      </c>
      <c r="AA81" s="33">
        <f t="shared" si="957"/>
        <v>0</v>
      </c>
      <c r="AC81" s="33">
        <f>SUMIFS(Ppto!$K:$K,Ppto!$B:$B,AC$11,Ppto!$G:$G,$B81)</f>
        <v>0</v>
      </c>
      <c r="AD81" s="33">
        <f>SUMIFS(Ppto!$L:$L,Ppto!$B:$B,AC$11,Ppto!$G:$G,$B81)</f>
        <v>0</v>
      </c>
      <c r="AE81" s="33">
        <f>SUMIFS(Ppto!$N:$N,Ppto!$B:$B,AC$11,Ppto!$G:$G,$B81)</f>
        <v>0</v>
      </c>
      <c r="AF81" s="33">
        <f>SUMIFS(Ppto!$M:$M,Ppto!$B:$B,AC$11,Ppto!$G:$G,$B81)</f>
        <v>0</v>
      </c>
      <c r="AH81" s="33">
        <f t="shared" si="937"/>
        <v>0</v>
      </c>
      <c r="AI81" s="33">
        <f t="shared" si="938"/>
        <v>0</v>
      </c>
      <c r="AJ81" s="33">
        <f t="shared" si="958"/>
        <v>0</v>
      </c>
      <c r="AK81" s="33">
        <f t="shared" si="959"/>
        <v>0</v>
      </c>
      <c r="AM81" s="33">
        <f>SUMIFS(Ppto!$K:$K,Ppto!$B:$B,AM$11,Ppto!$G:$G,$B81)</f>
        <v>0</v>
      </c>
      <c r="AN81" s="33">
        <f>SUMIFS(Ppto!$L:$L,Ppto!$B:$B,AM$11,Ppto!$G:$G,$B81)</f>
        <v>0</v>
      </c>
      <c r="AO81" s="33">
        <f>SUMIFS(Ppto!$N:$N,Ppto!$B:$B,AM$11,Ppto!$G:$G,$B81)</f>
        <v>0</v>
      </c>
      <c r="AP81" s="33">
        <f>SUMIFS(Ppto!$M:$M,Ppto!$B:$B,AM$11,Ppto!$G:$G,$B81)</f>
        <v>0</v>
      </c>
      <c r="AR81" s="33">
        <f t="shared" si="939"/>
        <v>0</v>
      </c>
      <c r="AS81" s="33">
        <f t="shared" si="940"/>
        <v>0</v>
      </c>
      <c r="AT81" s="33">
        <f t="shared" si="960"/>
        <v>0</v>
      </c>
      <c r="AU81" s="33">
        <f t="shared" si="961"/>
        <v>0</v>
      </c>
      <c r="AW81" s="33">
        <f>SUMIFS(Ppto!$K:$K,Ppto!$B:$B,AW$11,Ppto!$G:$G,$B81)</f>
        <v>0</v>
      </c>
      <c r="AX81" s="33">
        <f>SUMIFS(Ppto!$L:$L,Ppto!$B:$B,AW$11,Ppto!$G:$G,$B81)</f>
        <v>0</v>
      </c>
      <c r="AY81" s="33">
        <f>SUMIFS(Ppto!$N:$N,Ppto!$B:$B,AW$11,Ppto!$G:$G,$B81)</f>
        <v>0</v>
      </c>
      <c r="AZ81" s="33">
        <f>SUMIFS(Ppto!$M:$M,Ppto!$B:$B,AW$11,Ppto!$G:$G,$B81)</f>
        <v>0</v>
      </c>
      <c r="BB81" s="33">
        <f t="shared" si="941"/>
        <v>0</v>
      </c>
      <c r="BC81" s="33">
        <f t="shared" si="942"/>
        <v>0</v>
      </c>
      <c r="BD81" s="33">
        <f t="shared" si="962"/>
        <v>0</v>
      </c>
      <c r="BE81" s="33">
        <f t="shared" si="963"/>
        <v>0</v>
      </c>
      <c r="BG81" s="33">
        <f>SUMIFS(Ppto!$K:$K,Ppto!$B:$B,BG$11,Ppto!$G:$G,$B81)</f>
        <v>0</v>
      </c>
      <c r="BH81" s="33">
        <f>SUMIFS(Ppto!$L:$L,Ppto!$B:$B,BG$11,Ppto!$G:$G,$B81)</f>
        <v>0</v>
      </c>
      <c r="BI81" s="33">
        <f>SUMIFS(Ppto!$N:$N,Ppto!$B:$B,BG$11,Ppto!$G:$G,$B81)</f>
        <v>0</v>
      </c>
      <c r="BJ81" s="33">
        <f>SUMIFS(Ppto!$M:$M,Ppto!$B:$B,BG$11,Ppto!$G:$G,$B81)</f>
        <v>0</v>
      </c>
      <c r="BL81" s="33">
        <f t="shared" si="943"/>
        <v>0</v>
      </c>
      <c r="BM81" s="33">
        <f t="shared" si="944"/>
        <v>0</v>
      </c>
      <c r="BN81" s="33">
        <f t="shared" si="964"/>
        <v>0</v>
      </c>
      <c r="BO81" s="33">
        <f t="shared" si="965"/>
        <v>0</v>
      </c>
      <c r="BQ81" s="33">
        <f>SUMIFS(Ppto!$K:$K,Ppto!$B:$B,BQ$11,Ppto!$G:$G,$B81)</f>
        <v>0</v>
      </c>
      <c r="BR81" s="33">
        <f>SUMIFS(Ppto!$L:$L,Ppto!$B:$B,BQ$11,Ppto!$G:$G,$B81)</f>
        <v>0</v>
      </c>
      <c r="BS81" s="33">
        <f>SUMIFS(Ppto!$N:$N,Ppto!$B:$B,BQ$11,Ppto!$G:$G,$B81)</f>
        <v>0</v>
      </c>
      <c r="BT81" s="33">
        <f>SUMIFS(Ppto!$M:$M,Ppto!$B:$B,BQ$11,Ppto!$G:$G,$B81)</f>
        <v>0</v>
      </c>
      <c r="BV81" s="33">
        <f t="shared" si="945"/>
        <v>0</v>
      </c>
      <c r="BW81" s="33">
        <f t="shared" si="946"/>
        <v>0</v>
      </c>
      <c r="BX81" s="33">
        <f t="shared" si="966"/>
        <v>0</v>
      </c>
      <c r="BY81" s="33">
        <f t="shared" si="967"/>
        <v>0</v>
      </c>
      <c r="CA81" s="33">
        <f>SUMIFS(Ppto!$K:$K,Ppto!$B:$B,CA$11,Ppto!$G:$G,$B81)</f>
        <v>0</v>
      </c>
      <c r="CB81" s="33">
        <f>SUMIFS(Ppto!$L:$L,Ppto!$B:$B,CA$11,Ppto!$G:$G,$B81)</f>
        <v>0</v>
      </c>
      <c r="CC81" s="33">
        <f>SUMIFS(Ppto!$N:$N,Ppto!$B:$B,CA$11,Ppto!$G:$G,$B81)</f>
        <v>0</v>
      </c>
      <c r="CD81" s="33">
        <f>SUMIFS(Ppto!$M:$M,Ppto!$B:$B,CA$11,Ppto!$G:$G,$B81)</f>
        <v>0</v>
      </c>
      <c r="CF81" s="33">
        <f t="shared" si="947"/>
        <v>0</v>
      </c>
      <c r="CG81" s="33">
        <f t="shared" si="948"/>
        <v>0</v>
      </c>
      <c r="CH81" s="33">
        <f t="shared" si="968"/>
        <v>0</v>
      </c>
      <c r="CI81" s="33">
        <f t="shared" si="969"/>
        <v>0</v>
      </c>
      <c r="CK81" s="33">
        <f>SUMIFS(Ppto!$K:$K,Ppto!$B:$B,CK$11,Ppto!$G:$G,$B81)</f>
        <v>0</v>
      </c>
      <c r="CL81" s="33">
        <f>SUMIFS(Ppto!$L:$L,Ppto!$B:$B,CK$11,Ppto!$G:$G,$B81)</f>
        <v>0</v>
      </c>
      <c r="CM81" s="33">
        <f>SUMIFS(Ppto!$N:$N,Ppto!$B:$B,CK$11,Ppto!$G:$G,$B81)</f>
        <v>0</v>
      </c>
      <c r="CN81" s="33">
        <f>SUMIFS(Ppto!$M:$M,Ppto!$B:$B,CK$11,Ppto!$G:$G,$B81)</f>
        <v>0</v>
      </c>
      <c r="CP81" s="33">
        <f t="shared" si="949"/>
        <v>0</v>
      </c>
      <c r="CQ81" s="33">
        <f t="shared" si="950"/>
        <v>0</v>
      </c>
      <c r="CR81" s="33">
        <f t="shared" si="970"/>
        <v>0</v>
      </c>
      <c r="CS81" s="33">
        <f t="shared" si="971"/>
        <v>0</v>
      </c>
      <c r="CU81" s="33">
        <f>SUMIFS(Ppto!$K:$K,Ppto!$B:$B,CU$11,Ppto!$G:$G,$B81)</f>
        <v>0</v>
      </c>
      <c r="CV81" s="33">
        <f>SUMIFS(Ppto!$L:$L,Ppto!$B:$B,CU$11,Ppto!$G:$G,$B81)</f>
        <v>0</v>
      </c>
      <c r="CW81" s="33">
        <f>SUMIFS(Ppto!$N:$N,Ppto!$B:$B,CU$11,Ppto!$G:$G,$B81)</f>
        <v>0</v>
      </c>
      <c r="CX81" s="33">
        <f>SUMIFS(Ppto!$M:$M,Ppto!$B:$B,CU$11,Ppto!$G:$G,$B81)</f>
        <v>0</v>
      </c>
      <c r="CZ81" s="33">
        <f t="shared" si="951"/>
        <v>0</v>
      </c>
      <c r="DA81" s="33">
        <f t="shared" si="952"/>
        <v>0</v>
      </c>
      <c r="DB81" s="33">
        <f t="shared" si="972"/>
        <v>0</v>
      </c>
      <c r="DC81" s="33">
        <f t="shared" si="973"/>
        <v>0</v>
      </c>
      <c r="DE81" s="33">
        <f>SUMIFS(Ppto!$K:$K,Ppto!$B:$B,DE$11,Ppto!$G:$G,$B81)</f>
        <v>0</v>
      </c>
      <c r="DF81" s="33">
        <f>SUMIFS(Ppto!$L:$L,Ppto!$B:$B,DE$11,Ppto!$G:$G,$B81)</f>
        <v>0</v>
      </c>
      <c r="DG81" s="33">
        <f>SUMIFS(Ppto!$N:$N,Ppto!$B:$B,DE$11,Ppto!$G:$G,$B81)</f>
        <v>0</v>
      </c>
      <c r="DH81" s="33">
        <f>SUMIFS(Ppto!$M:$M,Ppto!$B:$B,DE$11,Ppto!$G:$G,$B81)</f>
        <v>0</v>
      </c>
      <c r="DJ81" s="33">
        <f t="shared" si="953"/>
        <v>0</v>
      </c>
      <c r="DK81" s="33">
        <f t="shared" si="954"/>
        <v>0</v>
      </c>
      <c r="DL81" s="33">
        <f t="shared" si="974"/>
        <v>0</v>
      </c>
      <c r="DM81" s="33">
        <f t="shared" si="975"/>
        <v>0</v>
      </c>
    </row>
    <row r="82" spans="2:117" x14ac:dyDescent="0.25">
      <c r="B82" s="22" t="s">
        <v>160</v>
      </c>
      <c r="D82" s="33">
        <f>SUMIFS(Ppto!$K:$K,Ppto!$B:$B,D$11,Ppto!$G:$G,$B82)</f>
        <v>0</v>
      </c>
      <c r="E82" s="33">
        <f>SUMIFS(Ppto!$L:$L,Ppto!$B:$B,D$11,Ppto!$G:$G,$B82)</f>
        <v>0</v>
      </c>
      <c r="F82" s="33">
        <f>SUMIFS(Ppto!$N:$N,Ppto!$B:$B,D$11,Ppto!$G:$G,$B82)</f>
        <v>0</v>
      </c>
      <c r="G82" s="33">
        <f>SUMIFS(Ppto!$M:$M,Ppto!$B:$B,D$11,Ppto!$G:$G,$B82)</f>
        <v>0</v>
      </c>
      <c r="I82" s="33">
        <f>SUMIFS(Ppto!$K:$K,Ppto!$B:$B,I$11,Ppto!$G:$G,$B82)</f>
        <v>0</v>
      </c>
      <c r="J82" s="33">
        <f>SUMIFS(Ppto!$L:$L,Ppto!$B:$B,I$11,Ppto!$G:$G,$B82)</f>
        <v>0</v>
      </c>
      <c r="K82" s="33">
        <f>SUMIFS(Ppto!$N:$N,Ppto!$B:$B,I$11,Ppto!$G:$G,$B82)</f>
        <v>0</v>
      </c>
      <c r="L82" s="33">
        <f>SUMIFS(Ppto!$M:$M,Ppto!$B:$B,I$11,Ppto!$G:$G,$B82)</f>
        <v>0</v>
      </c>
      <c r="N82" s="33">
        <f t="shared" si="933"/>
        <v>0</v>
      </c>
      <c r="O82" s="33">
        <f t="shared" si="934"/>
        <v>0</v>
      </c>
      <c r="P82" s="33">
        <f t="shared" si="955"/>
        <v>0</v>
      </c>
      <c r="Q82" s="33">
        <f t="shared" si="955"/>
        <v>0</v>
      </c>
      <c r="S82" s="33">
        <f>SUMIFS(Ppto!$K:$K,Ppto!$B:$B,S$11,Ppto!$G:$G,$B82)</f>
        <v>0</v>
      </c>
      <c r="T82" s="33">
        <f>SUMIFS(Ppto!$L:$L,Ppto!$B:$B,S$11,Ppto!$G:$G,$B82)</f>
        <v>0</v>
      </c>
      <c r="U82" s="33">
        <f>SUMIFS(Ppto!$N:$N,Ppto!$B:$B,S$11,Ppto!$G:$G,$B82)</f>
        <v>0</v>
      </c>
      <c r="V82" s="33">
        <f>SUMIFS(Ppto!$M:$M,Ppto!$B:$B,S$11,Ppto!$G:$G,$B82)</f>
        <v>0</v>
      </c>
      <c r="X82" s="33">
        <f t="shared" si="935"/>
        <v>0</v>
      </c>
      <c r="Y82" s="33">
        <f t="shared" si="936"/>
        <v>0</v>
      </c>
      <c r="Z82" s="33">
        <f t="shared" si="956"/>
        <v>0</v>
      </c>
      <c r="AA82" s="33">
        <f t="shared" si="957"/>
        <v>0</v>
      </c>
      <c r="AC82" s="33">
        <f>SUMIFS(Ppto!$K:$K,Ppto!$B:$B,AC$11,Ppto!$G:$G,$B82)</f>
        <v>0</v>
      </c>
      <c r="AD82" s="33">
        <f>SUMIFS(Ppto!$L:$L,Ppto!$B:$B,AC$11,Ppto!$G:$G,$B82)</f>
        <v>0</v>
      </c>
      <c r="AE82" s="33">
        <f>SUMIFS(Ppto!$N:$N,Ppto!$B:$B,AC$11,Ppto!$G:$G,$B82)</f>
        <v>0</v>
      </c>
      <c r="AF82" s="33">
        <f>SUMIFS(Ppto!$M:$M,Ppto!$B:$B,AC$11,Ppto!$G:$G,$B82)</f>
        <v>0</v>
      </c>
      <c r="AH82" s="33">
        <f t="shared" si="937"/>
        <v>0</v>
      </c>
      <c r="AI82" s="33">
        <f t="shared" si="938"/>
        <v>0</v>
      </c>
      <c r="AJ82" s="33">
        <f t="shared" si="958"/>
        <v>0</v>
      </c>
      <c r="AK82" s="33">
        <f t="shared" si="959"/>
        <v>0</v>
      </c>
      <c r="AM82" s="33">
        <f>SUMIFS(Ppto!$K:$K,Ppto!$B:$B,AM$11,Ppto!$G:$G,$B82)</f>
        <v>0</v>
      </c>
      <c r="AN82" s="33">
        <f>SUMIFS(Ppto!$L:$L,Ppto!$B:$B,AM$11,Ppto!$G:$G,$B82)</f>
        <v>0</v>
      </c>
      <c r="AO82" s="33">
        <f>SUMIFS(Ppto!$N:$N,Ppto!$B:$B,AM$11,Ppto!$G:$G,$B82)</f>
        <v>0</v>
      </c>
      <c r="AP82" s="33">
        <f>SUMIFS(Ppto!$M:$M,Ppto!$B:$B,AM$11,Ppto!$G:$G,$B82)</f>
        <v>0</v>
      </c>
      <c r="AR82" s="33">
        <f t="shared" si="939"/>
        <v>0</v>
      </c>
      <c r="AS82" s="33">
        <f t="shared" si="940"/>
        <v>0</v>
      </c>
      <c r="AT82" s="33">
        <f t="shared" si="960"/>
        <v>0</v>
      </c>
      <c r="AU82" s="33">
        <f t="shared" si="961"/>
        <v>0</v>
      </c>
      <c r="AW82" s="33">
        <f>SUMIFS(Ppto!$K:$K,Ppto!$B:$B,AW$11,Ppto!$G:$G,$B82)</f>
        <v>0</v>
      </c>
      <c r="AX82" s="33">
        <f>SUMIFS(Ppto!$L:$L,Ppto!$B:$B,AW$11,Ppto!$G:$G,$B82)</f>
        <v>0</v>
      </c>
      <c r="AY82" s="33">
        <f>SUMIFS(Ppto!$N:$N,Ppto!$B:$B,AW$11,Ppto!$G:$G,$B82)</f>
        <v>0</v>
      </c>
      <c r="AZ82" s="33">
        <f>SUMIFS(Ppto!$M:$M,Ppto!$B:$B,AW$11,Ppto!$G:$G,$B82)</f>
        <v>0</v>
      </c>
      <c r="BB82" s="33">
        <f t="shared" si="941"/>
        <v>0</v>
      </c>
      <c r="BC82" s="33">
        <f t="shared" si="942"/>
        <v>0</v>
      </c>
      <c r="BD82" s="33">
        <f t="shared" si="962"/>
        <v>0</v>
      </c>
      <c r="BE82" s="33">
        <f t="shared" si="963"/>
        <v>0</v>
      </c>
      <c r="BG82" s="33">
        <f>SUMIFS(Ppto!$K:$K,Ppto!$B:$B,BG$11,Ppto!$G:$G,$B82)</f>
        <v>0</v>
      </c>
      <c r="BH82" s="33">
        <f>SUMIFS(Ppto!$L:$L,Ppto!$B:$B,BG$11,Ppto!$G:$G,$B82)</f>
        <v>0</v>
      </c>
      <c r="BI82" s="33">
        <f>SUMIFS(Ppto!$N:$N,Ppto!$B:$B,BG$11,Ppto!$G:$G,$B82)</f>
        <v>0</v>
      </c>
      <c r="BJ82" s="33">
        <f>SUMIFS(Ppto!$M:$M,Ppto!$B:$B,BG$11,Ppto!$G:$G,$B82)</f>
        <v>0</v>
      </c>
      <c r="BL82" s="33">
        <f t="shared" si="943"/>
        <v>0</v>
      </c>
      <c r="BM82" s="33">
        <f t="shared" si="944"/>
        <v>0</v>
      </c>
      <c r="BN82" s="33">
        <f t="shared" si="964"/>
        <v>0</v>
      </c>
      <c r="BO82" s="33">
        <f t="shared" si="965"/>
        <v>0</v>
      </c>
      <c r="BQ82" s="33">
        <f>SUMIFS(Ppto!$K:$K,Ppto!$B:$B,BQ$11,Ppto!$G:$G,$B82)</f>
        <v>0</v>
      </c>
      <c r="BR82" s="33">
        <f>SUMIFS(Ppto!$L:$L,Ppto!$B:$B,BQ$11,Ppto!$G:$G,$B82)</f>
        <v>0</v>
      </c>
      <c r="BS82" s="33">
        <f>SUMIFS(Ppto!$N:$N,Ppto!$B:$B,BQ$11,Ppto!$G:$G,$B82)</f>
        <v>0</v>
      </c>
      <c r="BT82" s="33">
        <f>SUMIFS(Ppto!$M:$M,Ppto!$B:$B,BQ$11,Ppto!$G:$G,$B82)</f>
        <v>0</v>
      </c>
      <c r="BV82" s="33">
        <f t="shared" si="945"/>
        <v>0</v>
      </c>
      <c r="BW82" s="33">
        <f t="shared" si="946"/>
        <v>0</v>
      </c>
      <c r="BX82" s="33">
        <f t="shared" si="966"/>
        <v>0</v>
      </c>
      <c r="BY82" s="33">
        <f t="shared" si="967"/>
        <v>0</v>
      </c>
      <c r="CA82" s="33">
        <f>SUMIFS(Ppto!$K:$K,Ppto!$B:$B,CA$11,Ppto!$G:$G,$B82)</f>
        <v>0</v>
      </c>
      <c r="CB82" s="33">
        <f>SUMIFS(Ppto!$L:$L,Ppto!$B:$B,CA$11,Ppto!$G:$G,$B82)</f>
        <v>0</v>
      </c>
      <c r="CC82" s="33">
        <f>SUMIFS(Ppto!$N:$N,Ppto!$B:$B,CA$11,Ppto!$G:$G,$B82)</f>
        <v>0</v>
      </c>
      <c r="CD82" s="33">
        <f>SUMIFS(Ppto!$M:$M,Ppto!$B:$B,CA$11,Ppto!$G:$G,$B82)</f>
        <v>0</v>
      </c>
      <c r="CF82" s="33">
        <f t="shared" si="947"/>
        <v>0</v>
      </c>
      <c r="CG82" s="33">
        <f t="shared" si="948"/>
        <v>0</v>
      </c>
      <c r="CH82" s="33">
        <f t="shared" si="968"/>
        <v>0</v>
      </c>
      <c r="CI82" s="33">
        <f t="shared" si="969"/>
        <v>0</v>
      </c>
      <c r="CK82" s="33">
        <f>SUMIFS(Ppto!$K:$K,Ppto!$B:$B,CK$11,Ppto!$G:$G,$B82)</f>
        <v>0</v>
      </c>
      <c r="CL82" s="33">
        <f>SUMIFS(Ppto!$L:$L,Ppto!$B:$B,CK$11,Ppto!$G:$G,$B82)</f>
        <v>0</v>
      </c>
      <c r="CM82" s="33">
        <f>SUMIFS(Ppto!$N:$N,Ppto!$B:$B,CK$11,Ppto!$G:$G,$B82)</f>
        <v>0</v>
      </c>
      <c r="CN82" s="33">
        <f>SUMIFS(Ppto!$M:$M,Ppto!$B:$B,CK$11,Ppto!$G:$G,$B82)</f>
        <v>0</v>
      </c>
      <c r="CP82" s="33">
        <f t="shared" si="949"/>
        <v>0</v>
      </c>
      <c r="CQ82" s="33">
        <f t="shared" si="950"/>
        <v>0</v>
      </c>
      <c r="CR82" s="33">
        <f t="shared" si="970"/>
        <v>0</v>
      </c>
      <c r="CS82" s="33">
        <f t="shared" si="971"/>
        <v>0</v>
      </c>
      <c r="CU82" s="33">
        <f>SUMIFS(Ppto!$K:$K,Ppto!$B:$B,CU$11,Ppto!$G:$G,$B82)</f>
        <v>0</v>
      </c>
      <c r="CV82" s="33">
        <f>SUMIFS(Ppto!$L:$L,Ppto!$B:$B,CU$11,Ppto!$G:$G,$B82)</f>
        <v>0</v>
      </c>
      <c r="CW82" s="33">
        <f>SUMIFS(Ppto!$N:$N,Ppto!$B:$B,CU$11,Ppto!$G:$G,$B82)</f>
        <v>0</v>
      </c>
      <c r="CX82" s="33">
        <f>SUMIFS(Ppto!$M:$M,Ppto!$B:$B,CU$11,Ppto!$G:$G,$B82)</f>
        <v>0</v>
      </c>
      <c r="CZ82" s="33">
        <f t="shared" si="951"/>
        <v>0</v>
      </c>
      <c r="DA82" s="33">
        <f t="shared" si="952"/>
        <v>0</v>
      </c>
      <c r="DB82" s="33">
        <f t="shared" si="972"/>
        <v>0</v>
      </c>
      <c r="DC82" s="33">
        <f t="shared" si="973"/>
        <v>0</v>
      </c>
      <c r="DE82" s="33">
        <f>SUMIFS(Ppto!$K:$K,Ppto!$B:$B,DE$11,Ppto!$G:$G,$B82)</f>
        <v>0</v>
      </c>
      <c r="DF82" s="33">
        <f>SUMIFS(Ppto!$L:$L,Ppto!$B:$B,DE$11,Ppto!$G:$G,$B82)</f>
        <v>0</v>
      </c>
      <c r="DG82" s="33">
        <f>SUMIFS(Ppto!$N:$N,Ppto!$B:$B,DE$11,Ppto!$G:$G,$B82)</f>
        <v>0</v>
      </c>
      <c r="DH82" s="33">
        <f>SUMIFS(Ppto!$M:$M,Ppto!$B:$B,DE$11,Ppto!$G:$G,$B82)</f>
        <v>0</v>
      </c>
      <c r="DJ82" s="33">
        <f t="shared" si="953"/>
        <v>0</v>
      </c>
      <c r="DK82" s="33">
        <f t="shared" si="954"/>
        <v>0</v>
      </c>
      <c r="DL82" s="33">
        <f t="shared" si="974"/>
        <v>0</v>
      </c>
      <c r="DM82" s="33">
        <f t="shared" si="975"/>
        <v>0</v>
      </c>
    </row>
    <row r="83" spans="2:117" s="15" customFormat="1" ht="12" thickBot="1" x14ac:dyDescent="0.3">
      <c r="B83" s="20" t="s">
        <v>191</v>
      </c>
      <c r="D83" s="34">
        <f>SUM(D77:D82)</f>
        <v>0</v>
      </c>
      <c r="E83" s="34">
        <f t="shared" ref="E83:F83" si="976">SUM(E77:E82)</f>
        <v>0</v>
      </c>
      <c r="F83" s="34">
        <f t="shared" si="976"/>
        <v>0</v>
      </c>
      <c r="G83" s="34">
        <f>SUM(G77:G82)</f>
        <v>0</v>
      </c>
      <c r="I83" s="34">
        <f>SUM(I77:I82)</f>
        <v>0</v>
      </c>
      <c r="J83" s="34">
        <f t="shared" ref="J83:K83" si="977">SUM(J77:J82)</f>
        <v>0</v>
      </c>
      <c r="K83" s="34">
        <f t="shared" si="977"/>
        <v>0</v>
      </c>
      <c r="L83" s="34">
        <f>SUM(L77:L82)</f>
        <v>0</v>
      </c>
      <c r="N83" s="34">
        <f>SUM(N77:N82)</f>
        <v>0</v>
      </c>
      <c r="O83" s="34">
        <f t="shared" ref="O83:P83" si="978">SUM(O77:O82)</f>
        <v>0</v>
      </c>
      <c r="P83" s="34">
        <f t="shared" si="978"/>
        <v>0</v>
      </c>
      <c r="Q83" s="34">
        <f t="shared" ref="Q83" si="979">SUM(Q77:Q82)</f>
        <v>0</v>
      </c>
      <c r="S83" s="34">
        <f>SUM(S77:S82)</f>
        <v>0</v>
      </c>
      <c r="T83" s="34">
        <f t="shared" ref="T83:U83" si="980">SUM(T77:T82)</f>
        <v>0</v>
      </c>
      <c r="U83" s="34">
        <f t="shared" si="980"/>
        <v>0</v>
      </c>
      <c r="V83" s="34">
        <f>SUM(V77:V82)</f>
        <v>0</v>
      </c>
      <c r="X83" s="34">
        <f>SUM(X77:X82)</f>
        <v>0</v>
      </c>
      <c r="Y83" s="34">
        <f t="shared" ref="Y83:AA83" si="981">SUM(Y77:Y82)</f>
        <v>0</v>
      </c>
      <c r="Z83" s="34">
        <f t="shared" si="981"/>
        <v>0</v>
      </c>
      <c r="AA83" s="34">
        <f t="shared" si="981"/>
        <v>0</v>
      </c>
      <c r="AC83" s="34">
        <f>SUM(AC77:AC82)</f>
        <v>0</v>
      </c>
      <c r="AD83" s="34">
        <f t="shared" ref="AD83:AE83" si="982">SUM(AD77:AD82)</f>
        <v>0</v>
      </c>
      <c r="AE83" s="34">
        <f t="shared" si="982"/>
        <v>0</v>
      </c>
      <c r="AF83" s="34">
        <f>SUM(AF77:AF82)</f>
        <v>0</v>
      </c>
      <c r="AH83" s="34">
        <f>SUM(AH77:AH82)</f>
        <v>0</v>
      </c>
      <c r="AI83" s="34">
        <f t="shared" ref="AI83:AK83" si="983">SUM(AI77:AI82)</f>
        <v>0</v>
      </c>
      <c r="AJ83" s="34">
        <f t="shared" si="983"/>
        <v>0</v>
      </c>
      <c r="AK83" s="34">
        <f t="shared" si="983"/>
        <v>0</v>
      </c>
      <c r="AM83" s="34">
        <f>SUM(AM77:AM82)</f>
        <v>0</v>
      </c>
      <c r="AN83" s="34">
        <f t="shared" ref="AN83:AO83" si="984">SUM(AN77:AN82)</f>
        <v>0</v>
      </c>
      <c r="AO83" s="34">
        <f t="shared" si="984"/>
        <v>0</v>
      </c>
      <c r="AP83" s="34">
        <f>SUM(AP77:AP82)</f>
        <v>0</v>
      </c>
      <c r="AR83" s="34">
        <f>SUM(AR77:AR82)</f>
        <v>0</v>
      </c>
      <c r="AS83" s="34">
        <f t="shared" ref="AS83:AU83" si="985">SUM(AS77:AS82)</f>
        <v>0</v>
      </c>
      <c r="AT83" s="34">
        <f t="shared" si="985"/>
        <v>0</v>
      </c>
      <c r="AU83" s="34">
        <f t="shared" si="985"/>
        <v>0</v>
      </c>
      <c r="AW83" s="34">
        <f>SUM(AW77:AW82)</f>
        <v>0</v>
      </c>
      <c r="AX83" s="34">
        <f t="shared" ref="AX83:AY83" si="986">SUM(AX77:AX82)</f>
        <v>0</v>
      </c>
      <c r="AY83" s="34">
        <f t="shared" si="986"/>
        <v>0</v>
      </c>
      <c r="AZ83" s="34">
        <f>SUM(AZ77:AZ82)</f>
        <v>0</v>
      </c>
      <c r="BB83" s="34">
        <f>SUM(BB77:BB82)</f>
        <v>0</v>
      </c>
      <c r="BC83" s="34">
        <f t="shared" ref="BC83:BE83" si="987">SUM(BC77:BC82)</f>
        <v>0</v>
      </c>
      <c r="BD83" s="34">
        <f t="shared" si="987"/>
        <v>0</v>
      </c>
      <c r="BE83" s="34">
        <f t="shared" si="987"/>
        <v>0</v>
      </c>
      <c r="BG83" s="34">
        <f>SUM(BG77:BG82)</f>
        <v>0</v>
      </c>
      <c r="BH83" s="34">
        <f t="shared" ref="BH83:BI83" si="988">SUM(BH77:BH82)</f>
        <v>0</v>
      </c>
      <c r="BI83" s="34">
        <f t="shared" si="988"/>
        <v>0</v>
      </c>
      <c r="BJ83" s="34">
        <f>SUM(BJ77:BJ82)</f>
        <v>0</v>
      </c>
      <c r="BL83" s="34">
        <f>SUM(BL77:BL82)</f>
        <v>0</v>
      </c>
      <c r="BM83" s="34">
        <f t="shared" ref="BM83:BO83" si="989">SUM(BM77:BM82)</f>
        <v>0</v>
      </c>
      <c r="BN83" s="34">
        <f t="shared" si="989"/>
        <v>0</v>
      </c>
      <c r="BO83" s="34">
        <f t="shared" si="989"/>
        <v>0</v>
      </c>
      <c r="BQ83" s="34">
        <f>SUM(BQ77:BQ82)</f>
        <v>0</v>
      </c>
      <c r="BR83" s="34">
        <f t="shared" ref="BR83:BS83" si="990">SUM(BR77:BR82)</f>
        <v>0</v>
      </c>
      <c r="BS83" s="34">
        <f t="shared" si="990"/>
        <v>0</v>
      </c>
      <c r="BT83" s="34">
        <f>SUM(BT77:BT82)</f>
        <v>0</v>
      </c>
      <c r="BV83" s="34">
        <f>SUM(BV77:BV82)</f>
        <v>0</v>
      </c>
      <c r="BW83" s="34">
        <f t="shared" ref="BW83:BY83" si="991">SUM(BW77:BW82)</f>
        <v>0</v>
      </c>
      <c r="BX83" s="34">
        <f t="shared" si="991"/>
        <v>0</v>
      </c>
      <c r="BY83" s="34">
        <f t="shared" si="991"/>
        <v>0</v>
      </c>
      <c r="CA83" s="34">
        <f>SUM(CA77:CA82)</f>
        <v>0</v>
      </c>
      <c r="CB83" s="34">
        <f t="shared" ref="CB83:CC83" si="992">SUM(CB77:CB82)</f>
        <v>0</v>
      </c>
      <c r="CC83" s="34">
        <f t="shared" si="992"/>
        <v>0</v>
      </c>
      <c r="CD83" s="34">
        <f>SUM(CD77:CD82)</f>
        <v>0</v>
      </c>
      <c r="CF83" s="34">
        <f>SUM(CF77:CF82)</f>
        <v>0</v>
      </c>
      <c r="CG83" s="34">
        <f t="shared" ref="CG83:CI83" si="993">SUM(CG77:CG82)</f>
        <v>0</v>
      </c>
      <c r="CH83" s="34">
        <f t="shared" si="993"/>
        <v>0</v>
      </c>
      <c r="CI83" s="34">
        <f t="shared" si="993"/>
        <v>0</v>
      </c>
      <c r="CK83" s="34">
        <f>SUM(CK77:CK82)</f>
        <v>0</v>
      </c>
      <c r="CL83" s="34">
        <f t="shared" ref="CL83:CM83" si="994">SUM(CL77:CL82)</f>
        <v>0</v>
      </c>
      <c r="CM83" s="34">
        <f t="shared" si="994"/>
        <v>0</v>
      </c>
      <c r="CN83" s="34">
        <f>SUM(CN77:CN82)</f>
        <v>0</v>
      </c>
      <c r="CP83" s="34">
        <f>SUM(CP77:CP82)</f>
        <v>0</v>
      </c>
      <c r="CQ83" s="34">
        <f t="shared" ref="CQ83:CS83" si="995">SUM(CQ77:CQ82)</f>
        <v>0</v>
      </c>
      <c r="CR83" s="34">
        <f t="shared" si="995"/>
        <v>0</v>
      </c>
      <c r="CS83" s="34">
        <f t="shared" si="995"/>
        <v>0</v>
      </c>
      <c r="CU83" s="34">
        <f>SUM(CU77:CU82)</f>
        <v>0</v>
      </c>
      <c r="CV83" s="34">
        <f t="shared" ref="CV83:CW83" si="996">SUM(CV77:CV82)</f>
        <v>0</v>
      </c>
      <c r="CW83" s="34">
        <f t="shared" si="996"/>
        <v>0</v>
      </c>
      <c r="CX83" s="34">
        <f>SUM(CX77:CX82)</f>
        <v>0</v>
      </c>
      <c r="CZ83" s="34">
        <f>SUM(CZ77:CZ82)</f>
        <v>0</v>
      </c>
      <c r="DA83" s="34">
        <f t="shared" ref="DA83:DC83" si="997">SUM(DA77:DA82)</f>
        <v>0</v>
      </c>
      <c r="DB83" s="34">
        <f t="shared" si="997"/>
        <v>0</v>
      </c>
      <c r="DC83" s="34">
        <f t="shared" si="997"/>
        <v>0</v>
      </c>
      <c r="DE83" s="34">
        <f>SUM(DE77:DE82)</f>
        <v>0</v>
      </c>
      <c r="DF83" s="34">
        <f t="shared" ref="DF83:DG83" si="998">SUM(DF77:DF82)</f>
        <v>0</v>
      </c>
      <c r="DG83" s="34">
        <f t="shared" si="998"/>
        <v>0</v>
      </c>
      <c r="DH83" s="34">
        <f>SUM(DH77:DH82)</f>
        <v>0</v>
      </c>
      <c r="DJ83" s="34">
        <f>SUM(DJ77:DJ82)</f>
        <v>0</v>
      </c>
      <c r="DK83" s="34">
        <f t="shared" ref="DK83:DM83" si="999">SUM(DK77:DK82)</f>
        <v>0</v>
      </c>
      <c r="DL83" s="34">
        <f t="shared" si="999"/>
        <v>0</v>
      </c>
      <c r="DM83" s="34">
        <f t="shared" si="999"/>
        <v>0</v>
      </c>
    </row>
    <row r="84" spans="2:117" ht="12" thickTop="1" x14ac:dyDescent="0.25">
      <c r="B84" s="22" t="s">
        <v>161</v>
      </c>
      <c r="D84" s="33">
        <f>SUMIFS(Ppto!$K:$K,Ppto!$B:$B,D$11,Ppto!$G:$G,$B84)</f>
        <v>0</v>
      </c>
      <c r="E84" s="33">
        <f>SUMIFS(Ppto!$L:$L,Ppto!$B:$B,D$11,Ppto!$G:$G,$B84)</f>
        <v>0</v>
      </c>
      <c r="F84" s="33">
        <f>SUMIFS(Ppto!$N:$N,Ppto!$B:$B,D$11,Ppto!$G:$G,$B84)</f>
        <v>0</v>
      </c>
      <c r="G84" s="33">
        <f>SUMIFS(Ppto!$M:$M,Ppto!$B:$B,D$11,Ppto!$G:$G,$B84)</f>
        <v>0</v>
      </c>
      <c r="I84" s="33">
        <f>SUMIFS(Ppto!$K:$K,Ppto!$B:$B,I$11,Ppto!$G:$G,$B84)</f>
        <v>0</v>
      </c>
      <c r="J84" s="33">
        <f>SUMIFS(Ppto!$L:$L,Ppto!$B:$B,I$11,Ppto!$G:$G,$B84)</f>
        <v>0</v>
      </c>
      <c r="K84" s="33">
        <f>SUMIFS(Ppto!$N:$N,Ppto!$B:$B,I$11,Ppto!$G:$G,$B84)</f>
        <v>0</v>
      </c>
      <c r="L84" s="33">
        <f>SUMIFS(Ppto!$M:$M,Ppto!$B:$B,I$11,Ppto!$G:$G,$B84)</f>
        <v>0</v>
      </c>
      <c r="N84" s="33">
        <f t="shared" ref="N84:N86" si="1000">D84+I84</f>
        <v>0</v>
      </c>
      <c r="O84" s="33">
        <f t="shared" ref="O84:O86" si="1001">E84+J84</f>
        <v>0</v>
      </c>
      <c r="P84" s="33">
        <f t="shared" ref="P84:Q86" si="1002">F84+K84</f>
        <v>0</v>
      </c>
      <c r="Q84" s="33">
        <f t="shared" si="1002"/>
        <v>0</v>
      </c>
      <c r="S84" s="33">
        <f>SUMIFS(Ppto!$K:$K,Ppto!$B:$B,S$11,Ppto!$G:$G,$B84)</f>
        <v>0</v>
      </c>
      <c r="T84" s="33">
        <f>SUMIFS(Ppto!$L:$L,Ppto!$B:$B,S$11,Ppto!$G:$G,$B84)</f>
        <v>0</v>
      </c>
      <c r="U84" s="33">
        <f>SUMIFS(Ppto!$N:$N,Ppto!$B:$B,S$11,Ppto!$G:$G,$B84)</f>
        <v>0</v>
      </c>
      <c r="V84" s="33">
        <f>SUMIFS(Ppto!$M:$M,Ppto!$B:$B,S$11,Ppto!$G:$G,$B84)</f>
        <v>0</v>
      </c>
      <c r="X84" s="33">
        <f t="shared" ref="X84:X86" si="1003">N84+S84</f>
        <v>0</v>
      </c>
      <c r="Y84" s="33">
        <f t="shared" ref="Y84:Y86" si="1004">O84+T84</f>
        <v>0</v>
      </c>
      <c r="Z84" s="33">
        <f t="shared" ref="Z84:Z86" si="1005">P84+U84</f>
        <v>0</v>
      </c>
      <c r="AA84" s="33">
        <f t="shared" ref="AA84:AA86" si="1006">Q84+V84</f>
        <v>0</v>
      </c>
      <c r="AC84" s="33">
        <f>SUMIFS(Ppto!$K:$K,Ppto!$B:$B,AC$11,Ppto!$G:$G,$B84)</f>
        <v>0</v>
      </c>
      <c r="AD84" s="33">
        <f>SUMIFS(Ppto!$L:$L,Ppto!$B:$B,AC$11,Ppto!$G:$G,$B84)</f>
        <v>0</v>
      </c>
      <c r="AE84" s="33">
        <f>SUMIFS(Ppto!$N:$N,Ppto!$B:$B,AC$11,Ppto!$G:$G,$B84)</f>
        <v>0</v>
      </c>
      <c r="AF84" s="33">
        <f>SUMIFS(Ppto!$M:$M,Ppto!$B:$B,AC$11,Ppto!$G:$G,$B84)</f>
        <v>0</v>
      </c>
      <c r="AH84" s="33">
        <f t="shared" ref="AH84:AH86" si="1007">X84+AC84</f>
        <v>0</v>
      </c>
      <c r="AI84" s="33">
        <f t="shared" ref="AI84:AI86" si="1008">Y84+AD84</f>
        <v>0</v>
      </c>
      <c r="AJ84" s="33">
        <f t="shared" ref="AJ84:AJ86" si="1009">Z84+AE84</f>
        <v>0</v>
      </c>
      <c r="AK84" s="33">
        <f t="shared" ref="AK84:AK86" si="1010">AA84+AF84</f>
        <v>0</v>
      </c>
      <c r="AM84" s="33">
        <f>SUMIFS(Ppto!$K:$K,Ppto!$B:$B,AM$11,Ppto!$G:$G,$B84)</f>
        <v>0</v>
      </c>
      <c r="AN84" s="33">
        <f>SUMIFS(Ppto!$L:$L,Ppto!$B:$B,AM$11,Ppto!$G:$G,$B84)</f>
        <v>0</v>
      </c>
      <c r="AO84" s="33">
        <f>SUMIFS(Ppto!$N:$N,Ppto!$B:$B,AM$11,Ppto!$G:$G,$B84)</f>
        <v>0</v>
      </c>
      <c r="AP84" s="33">
        <f>SUMIFS(Ppto!$M:$M,Ppto!$B:$B,AM$11,Ppto!$G:$G,$B84)</f>
        <v>0</v>
      </c>
      <c r="AR84" s="33">
        <f t="shared" ref="AR84:AR86" si="1011">AH84+AM84</f>
        <v>0</v>
      </c>
      <c r="AS84" s="33">
        <f t="shared" ref="AS84:AS86" si="1012">AI84+AN84</f>
        <v>0</v>
      </c>
      <c r="AT84" s="33">
        <f t="shared" ref="AT84:AT86" si="1013">AJ84+AO84</f>
        <v>0</v>
      </c>
      <c r="AU84" s="33">
        <f t="shared" ref="AU84:AU86" si="1014">AK84+AP84</f>
        <v>0</v>
      </c>
      <c r="AW84" s="33">
        <f>SUMIFS(Ppto!$K:$K,Ppto!$B:$B,AW$11,Ppto!$G:$G,$B84)</f>
        <v>0</v>
      </c>
      <c r="AX84" s="33">
        <f>SUMIFS(Ppto!$L:$L,Ppto!$B:$B,AW$11,Ppto!$G:$G,$B84)</f>
        <v>0</v>
      </c>
      <c r="AY84" s="33">
        <f>SUMIFS(Ppto!$N:$N,Ppto!$B:$B,AW$11,Ppto!$G:$G,$B84)</f>
        <v>0</v>
      </c>
      <c r="AZ84" s="33">
        <f>SUMIFS(Ppto!$M:$M,Ppto!$B:$B,AW$11,Ppto!$G:$G,$B84)</f>
        <v>0</v>
      </c>
      <c r="BB84" s="33">
        <f t="shared" ref="BB84:BB86" si="1015">AR84+AW84</f>
        <v>0</v>
      </c>
      <c r="BC84" s="33">
        <f t="shared" ref="BC84:BC86" si="1016">AS84+AX84</f>
        <v>0</v>
      </c>
      <c r="BD84" s="33">
        <f t="shared" ref="BD84:BD86" si="1017">AT84+AY84</f>
        <v>0</v>
      </c>
      <c r="BE84" s="33">
        <f t="shared" ref="BE84:BE86" si="1018">AU84+AZ84</f>
        <v>0</v>
      </c>
      <c r="BG84" s="33">
        <f>SUMIFS(Ppto!$K:$K,Ppto!$B:$B,BG$11,Ppto!$G:$G,$B84)</f>
        <v>0</v>
      </c>
      <c r="BH84" s="33">
        <f>SUMIFS(Ppto!$L:$L,Ppto!$B:$B,BG$11,Ppto!$G:$G,$B84)</f>
        <v>0</v>
      </c>
      <c r="BI84" s="33">
        <f>SUMIFS(Ppto!$N:$N,Ppto!$B:$B,BG$11,Ppto!$G:$G,$B84)</f>
        <v>0</v>
      </c>
      <c r="BJ84" s="33">
        <f>SUMIFS(Ppto!$M:$M,Ppto!$B:$B,BG$11,Ppto!$G:$G,$B84)</f>
        <v>0</v>
      </c>
      <c r="BL84" s="33">
        <f t="shared" ref="BL84:BL86" si="1019">BB84+BG84</f>
        <v>0</v>
      </c>
      <c r="BM84" s="33">
        <f t="shared" ref="BM84:BM86" si="1020">BC84+BH84</f>
        <v>0</v>
      </c>
      <c r="BN84" s="33">
        <f t="shared" ref="BN84:BN86" si="1021">BD84+BI84</f>
        <v>0</v>
      </c>
      <c r="BO84" s="33">
        <f t="shared" ref="BO84:BO86" si="1022">BE84+BJ84</f>
        <v>0</v>
      </c>
      <c r="BQ84" s="33">
        <f>SUMIFS(Ppto!$K:$K,Ppto!$B:$B,BQ$11,Ppto!$G:$G,$B84)</f>
        <v>0</v>
      </c>
      <c r="BR84" s="33">
        <f>SUMIFS(Ppto!$L:$L,Ppto!$B:$B,BQ$11,Ppto!$G:$G,$B84)</f>
        <v>0</v>
      </c>
      <c r="BS84" s="33">
        <f>SUMIFS(Ppto!$N:$N,Ppto!$B:$B,BQ$11,Ppto!$G:$G,$B84)</f>
        <v>0</v>
      </c>
      <c r="BT84" s="33">
        <f>SUMIFS(Ppto!$M:$M,Ppto!$B:$B,BQ$11,Ppto!$G:$G,$B84)</f>
        <v>0</v>
      </c>
      <c r="BV84" s="33">
        <f t="shared" ref="BV84:BV86" si="1023">BL84+BQ84</f>
        <v>0</v>
      </c>
      <c r="BW84" s="33">
        <f t="shared" ref="BW84:BW86" si="1024">BM84+BR84</f>
        <v>0</v>
      </c>
      <c r="BX84" s="33">
        <f t="shared" ref="BX84:BX86" si="1025">BN84+BS84</f>
        <v>0</v>
      </c>
      <c r="BY84" s="33">
        <f t="shared" ref="BY84:BY86" si="1026">BO84+BT84</f>
        <v>0</v>
      </c>
      <c r="CA84" s="33">
        <f>SUMIFS(Ppto!$K:$K,Ppto!$B:$B,CA$11,Ppto!$G:$G,$B84)</f>
        <v>0</v>
      </c>
      <c r="CB84" s="33">
        <f>SUMIFS(Ppto!$L:$L,Ppto!$B:$B,CA$11,Ppto!$G:$G,$B84)</f>
        <v>0</v>
      </c>
      <c r="CC84" s="33">
        <f>SUMIFS(Ppto!$N:$N,Ppto!$B:$B,CA$11,Ppto!$G:$G,$B84)</f>
        <v>0</v>
      </c>
      <c r="CD84" s="33">
        <f>SUMIFS(Ppto!$M:$M,Ppto!$B:$B,CA$11,Ppto!$G:$G,$B84)</f>
        <v>0</v>
      </c>
      <c r="CF84" s="33">
        <f t="shared" ref="CF84:CF86" si="1027">BV84+CA84</f>
        <v>0</v>
      </c>
      <c r="CG84" s="33">
        <f t="shared" ref="CG84:CG86" si="1028">BW84+CB84</f>
        <v>0</v>
      </c>
      <c r="CH84" s="33">
        <f t="shared" ref="CH84:CH86" si="1029">BX84+CC84</f>
        <v>0</v>
      </c>
      <c r="CI84" s="33">
        <f t="shared" ref="CI84:CI86" si="1030">BY84+CD84</f>
        <v>0</v>
      </c>
      <c r="CK84" s="33">
        <f>SUMIFS(Ppto!$K:$K,Ppto!$B:$B,CK$11,Ppto!$G:$G,$B84)</f>
        <v>0</v>
      </c>
      <c r="CL84" s="33">
        <f>SUMIFS(Ppto!$L:$L,Ppto!$B:$B,CK$11,Ppto!$G:$G,$B84)</f>
        <v>0</v>
      </c>
      <c r="CM84" s="33">
        <f>SUMIFS(Ppto!$N:$N,Ppto!$B:$B,CK$11,Ppto!$G:$G,$B84)</f>
        <v>0</v>
      </c>
      <c r="CN84" s="33">
        <f>SUMIFS(Ppto!$M:$M,Ppto!$B:$B,CK$11,Ppto!$G:$G,$B84)</f>
        <v>0</v>
      </c>
      <c r="CP84" s="33">
        <f t="shared" ref="CP84:CP86" si="1031">CF84+CK84</f>
        <v>0</v>
      </c>
      <c r="CQ84" s="33">
        <f t="shared" ref="CQ84:CQ86" si="1032">CG84+CL84</f>
        <v>0</v>
      </c>
      <c r="CR84" s="33">
        <f t="shared" ref="CR84:CR86" si="1033">CH84+CM84</f>
        <v>0</v>
      </c>
      <c r="CS84" s="33">
        <f t="shared" ref="CS84:CS86" si="1034">CI84+CN84</f>
        <v>0</v>
      </c>
      <c r="CU84" s="33">
        <f>SUMIFS(Ppto!$K:$K,Ppto!$B:$B,CU$11,Ppto!$G:$G,$B84)</f>
        <v>0</v>
      </c>
      <c r="CV84" s="33">
        <f>SUMIFS(Ppto!$L:$L,Ppto!$B:$B,CU$11,Ppto!$G:$G,$B84)</f>
        <v>0</v>
      </c>
      <c r="CW84" s="33">
        <f>SUMIFS(Ppto!$N:$N,Ppto!$B:$B,CU$11,Ppto!$G:$G,$B84)</f>
        <v>0</v>
      </c>
      <c r="CX84" s="33">
        <f>SUMIFS(Ppto!$M:$M,Ppto!$B:$B,CU$11,Ppto!$G:$G,$B84)</f>
        <v>0</v>
      </c>
      <c r="CZ84" s="33">
        <f t="shared" ref="CZ84:CZ86" si="1035">CP84+CU84</f>
        <v>0</v>
      </c>
      <c r="DA84" s="33">
        <f t="shared" ref="DA84:DA86" si="1036">CQ84+CV84</f>
        <v>0</v>
      </c>
      <c r="DB84" s="33">
        <f t="shared" ref="DB84:DB86" si="1037">CR84+CW84</f>
        <v>0</v>
      </c>
      <c r="DC84" s="33">
        <f t="shared" ref="DC84:DC86" si="1038">CS84+CX84</f>
        <v>0</v>
      </c>
      <c r="DE84" s="33">
        <f>SUMIFS(Ppto!$K:$K,Ppto!$B:$B,DE$11,Ppto!$G:$G,$B84)</f>
        <v>0</v>
      </c>
      <c r="DF84" s="33">
        <f>SUMIFS(Ppto!$L:$L,Ppto!$B:$B,DE$11,Ppto!$G:$G,$B84)</f>
        <v>0</v>
      </c>
      <c r="DG84" s="33">
        <f>SUMIFS(Ppto!$N:$N,Ppto!$B:$B,DE$11,Ppto!$G:$G,$B84)</f>
        <v>0</v>
      </c>
      <c r="DH84" s="33">
        <f>SUMIFS(Ppto!$M:$M,Ppto!$B:$B,DE$11,Ppto!$G:$G,$B84)</f>
        <v>0</v>
      </c>
      <c r="DJ84" s="33">
        <f t="shared" ref="DJ84:DJ86" si="1039">CZ84+DE84</f>
        <v>0</v>
      </c>
      <c r="DK84" s="33">
        <f t="shared" ref="DK84:DK86" si="1040">DA84+DF84</f>
        <v>0</v>
      </c>
      <c r="DL84" s="33">
        <f t="shared" ref="DL84:DL86" si="1041">DB84+DG84</f>
        <v>0</v>
      </c>
      <c r="DM84" s="33">
        <f t="shared" ref="DM84:DM86" si="1042">DC84+DH84</f>
        <v>0</v>
      </c>
    </row>
    <row r="85" spans="2:117" x14ac:dyDescent="0.25">
      <c r="B85" s="19" t="s">
        <v>162</v>
      </c>
      <c r="D85" s="33"/>
      <c r="E85" s="33"/>
      <c r="F85" s="33"/>
      <c r="G85" s="33"/>
      <c r="I85" s="33"/>
      <c r="J85" s="33"/>
      <c r="K85" s="33"/>
      <c r="L85" s="33"/>
      <c r="N85" s="33">
        <f t="shared" si="1000"/>
        <v>0</v>
      </c>
      <c r="O85" s="33">
        <f t="shared" si="1001"/>
        <v>0</v>
      </c>
      <c r="P85" s="33">
        <f t="shared" si="1002"/>
        <v>0</v>
      </c>
      <c r="Q85" s="33">
        <f t="shared" si="1002"/>
        <v>0</v>
      </c>
      <c r="S85" s="33"/>
      <c r="T85" s="33"/>
      <c r="U85" s="33"/>
      <c r="V85" s="33"/>
      <c r="X85" s="33">
        <f t="shared" si="1003"/>
        <v>0</v>
      </c>
      <c r="Y85" s="33">
        <f t="shared" si="1004"/>
        <v>0</v>
      </c>
      <c r="Z85" s="33">
        <f t="shared" si="1005"/>
        <v>0</v>
      </c>
      <c r="AA85" s="33">
        <f t="shared" si="1006"/>
        <v>0</v>
      </c>
      <c r="AC85" s="33"/>
      <c r="AD85" s="33"/>
      <c r="AE85" s="33"/>
      <c r="AF85" s="33"/>
      <c r="AH85" s="33">
        <f t="shared" si="1007"/>
        <v>0</v>
      </c>
      <c r="AI85" s="33">
        <f t="shared" si="1008"/>
        <v>0</v>
      </c>
      <c r="AJ85" s="33">
        <f t="shared" si="1009"/>
        <v>0</v>
      </c>
      <c r="AK85" s="33">
        <f t="shared" si="1010"/>
        <v>0</v>
      </c>
      <c r="AM85" s="33"/>
      <c r="AN85" s="33"/>
      <c r="AO85" s="33"/>
      <c r="AP85" s="33"/>
      <c r="AR85" s="33">
        <f t="shared" si="1011"/>
        <v>0</v>
      </c>
      <c r="AS85" s="33">
        <f t="shared" si="1012"/>
        <v>0</v>
      </c>
      <c r="AT85" s="33">
        <f t="shared" si="1013"/>
        <v>0</v>
      </c>
      <c r="AU85" s="33">
        <f t="shared" si="1014"/>
        <v>0</v>
      </c>
      <c r="AW85" s="33"/>
      <c r="AX85" s="33"/>
      <c r="AY85" s="33"/>
      <c r="AZ85" s="33"/>
      <c r="BB85" s="33">
        <f t="shared" si="1015"/>
        <v>0</v>
      </c>
      <c r="BC85" s="33">
        <f t="shared" si="1016"/>
        <v>0</v>
      </c>
      <c r="BD85" s="33">
        <f t="shared" si="1017"/>
        <v>0</v>
      </c>
      <c r="BE85" s="33">
        <f t="shared" si="1018"/>
        <v>0</v>
      </c>
      <c r="BG85" s="33"/>
      <c r="BH85" s="33"/>
      <c r="BI85" s="33"/>
      <c r="BJ85" s="33"/>
      <c r="BL85" s="33">
        <f t="shared" si="1019"/>
        <v>0</v>
      </c>
      <c r="BM85" s="33">
        <f t="shared" si="1020"/>
        <v>0</v>
      </c>
      <c r="BN85" s="33">
        <f t="shared" si="1021"/>
        <v>0</v>
      </c>
      <c r="BO85" s="33">
        <f t="shared" si="1022"/>
        <v>0</v>
      </c>
      <c r="BQ85" s="33"/>
      <c r="BR85" s="33"/>
      <c r="BS85" s="33"/>
      <c r="BT85" s="33"/>
      <c r="BV85" s="33">
        <f t="shared" si="1023"/>
        <v>0</v>
      </c>
      <c r="BW85" s="33">
        <f t="shared" si="1024"/>
        <v>0</v>
      </c>
      <c r="BX85" s="33">
        <f t="shared" si="1025"/>
        <v>0</v>
      </c>
      <c r="BY85" s="33">
        <f t="shared" si="1026"/>
        <v>0</v>
      </c>
      <c r="CA85" s="33"/>
      <c r="CB85" s="33"/>
      <c r="CC85" s="33"/>
      <c r="CD85" s="33"/>
      <c r="CF85" s="33">
        <f t="shared" si="1027"/>
        <v>0</v>
      </c>
      <c r="CG85" s="33">
        <f t="shared" si="1028"/>
        <v>0</v>
      </c>
      <c r="CH85" s="33">
        <f t="shared" si="1029"/>
        <v>0</v>
      </c>
      <c r="CI85" s="33">
        <f t="shared" si="1030"/>
        <v>0</v>
      </c>
      <c r="CK85" s="33"/>
      <c r="CL85" s="33"/>
      <c r="CM85" s="33"/>
      <c r="CN85" s="33"/>
      <c r="CP85" s="33">
        <f t="shared" si="1031"/>
        <v>0</v>
      </c>
      <c r="CQ85" s="33">
        <f t="shared" si="1032"/>
        <v>0</v>
      </c>
      <c r="CR85" s="33">
        <f t="shared" si="1033"/>
        <v>0</v>
      </c>
      <c r="CS85" s="33">
        <f t="shared" si="1034"/>
        <v>0</v>
      </c>
      <c r="CU85" s="33"/>
      <c r="CV85" s="33"/>
      <c r="CW85" s="33"/>
      <c r="CX85" s="33"/>
      <c r="CZ85" s="33">
        <f t="shared" si="1035"/>
        <v>0</v>
      </c>
      <c r="DA85" s="33">
        <f t="shared" si="1036"/>
        <v>0</v>
      </c>
      <c r="DB85" s="33">
        <f t="shared" si="1037"/>
        <v>0</v>
      </c>
      <c r="DC85" s="33">
        <f t="shared" si="1038"/>
        <v>0</v>
      </c>
      <c r="DE85" s="33"/>
      <c r="DF85" s="33"/>
      <c r="DG85" s="33"/>
      <c r="DH85" s="33"/>
      <c r="DJ85" s="33">
        <f t="shared" si="1039"/>
        <v>0</v>
      </c>
      <c r="DK85" s="33">
        <f t="shared" si="1040"/>
        <v>0</v>
      </c>
      <c r="DL85" s="33">
        <f t="shared" si="1041"/>
        <v>0</v>
      </c>
      <c r="DM85" s="33">
        <f t="shared" si="1042"/>
        <v>0</v>
      </c>
    </row>
    <row r="86" spans="2:117" x14ac:dyDescent="0.25">
      <c r="B86" s="19" t="s">
        <v>163</v>
      </c>
      <c r="D86" s="33"/>
      <c r="E86" s="33"/>
      <c r="F86" s="33"/>
      <c r="G86" s="33"/>
      <c r="I86" s="33"/>
      <c r="J86" s="33"/>
      <c r="K86" s="33"/>
      <c r="L86" s="33"/>
      <c r="N86" s="33">
        <f t="shared" si="1000"/>
        <v>0</v>
      </c>
      <c r="O86" s="33">
        <f t="shared" si="1001"/>
        <v>0</v>
      </c>
      <c r="P86" s="33">
        <f t="shared" si="1002"/>
        <v>0</v>
      </c>
      <c r="Q86" s="33">
        <f t="shared" si="1002"/>
        <v>0</v>
      </c>
      <c r="S86" s="33"/>
      <c r="T86" s="33"/>
      <c r="U86" s="33"/>
      <c r="V86" s="33"/>
      <c r="X86" s="33">
        <f t="shared" si="1003"/>
        <v>0</v>
      </c>
      <c r="Y86" s="33">
        <f t="shared" si="1004"/>
        <v>0</v>
      </c>
      <c r="Z86" s="33">
        <f t="shared" si="1005"/>
        <v>0</v>
      </c>
      <c r="AA86" s="33">
        <f t="shared" si="1006"/>
        <v>0</v>
      </c>
      <c r="AC86" s="33"/>
      <c r="AD86" s="33"/>
      <c r="AE86" s="33"/>
      <c r="AF86" s="33"/>
      <c r="AH86" s="33">
        <f t="shared" si="1007"/>
        <v>0</v>
      </c>
      <c r="AI86" s="33">
        <f t="shared" si="1008"/>
        <v>0</v>
      </c>
      <c r="AJ86" s="33">
        <f t="shared" si="1009"/>
        <v>0</v>
      </c>
      <c r="AK86" s="33">
        <f t="shared" si="1010"/>
        <v>0</v>
      </c>
      <c r="AM86" s="33"/>
      <c r="AN86" s="33"/>
      <c r="AO86" s="33"/>
      <c r="AP86" s="33"/>
      <c r="AR86" s="33">
        <f t="shared" si="1011"/>
        <v>0</v>
      </c>
      <c r="AS86" s="33">
        <f t="shared" si="1012"/>
        <v>0</v>
      </c>
      <c r="AT86" s="33">
        <f t="shared" si="1013"/>
        <v>0</v>
      </c>
      <c r="AU86" s="33">
        <f t="shared" si="1014"/>
        <v>0</v>
      </c>
      <c r="AW86" s="33"/>
      <c r="AX86" s="33"/>
      <c r="AY86" s="33"/>
      <c r="AZ86" s="33"/>
      <c r="BB86" s="33">
        <f t="shared" si="1015"/>
        <v>0</v>
      </c>
      <c r="BC86" s="33">
        <f t="shared" si="1016"/>
        <v>0</v>
      </c>
      <c r="BD86" s="33">
        <f t="shared" si="1017"/>
        <v>0</v>
      </c>
      <c r="BE86" s="33">
        <f t="shared" si="1018"/>
        <v>0</v>
      </c>
      <c r="BG86" s="33"/>
      <c r="BH86" s="33"/>
      <c r="BI86" s="33"/>
      <c r="BJ86" s="33"/>
      <c r="BL86" s="33">
        <f t="shared" si="1019"/>
        <v>0</v>
      </c>
      <c r="BM86" s="33">
        <f t="shared" si="1020"/>
        <v>0</v>
      </c>
      <c r="BN86" s="33">
        <f t="shared" si="1021"/>
        <v>0</v>
      </c>
      <c r="BO86" s="33">
        <f t="shared" si="1022"/>
        <v>0</v>
      </c>
      <c r="BQ86" s="33"/>
      <c r="BR86" s="33"/>
      <c r="BS86" s="33"/>
      <c r="BT86" s="33"/>
      <c r="BV86" s="33">
        <f t="shared" si="1023"/>
        <v>0</v>
      </c>
      <c r="BW86" s="33">
        <f t="shared" si="1024"/>
        <v>0</v>
      </c>
      <c r="BX86" s="33">
        <f t="shared" si="1025"/>
        <v>0</v>
      </c>
      <c r="BY86" s="33">
        <f t="shared" si="1026"/>
        <v>0</v>
      </c>
      <c r="CA86" s="33"/>
      <c r="CB86" s="33"/>
      <c r="CC86" s="33"/>
      <c r="CD86" s="33"/>
      <c r="CF86" s="33">
        <f t="shared" si="1027"/>
        <v>0</v>
      </c>
      <c r="CG86" s="33">
        <f t="shared" si="1028"/>
        <v>0</v>
      </c>
      <c r="CH86" s="33">
        <f t="shared" si="1029"/>
        <v>0</v>
      </c>
      <c r="CI86" s="33">
        <f t="shared" si="1030"/>
        <v>0</v>
      </c>
      <c r="CK86" s="33"/>
      <c r="CL86" s="33"/>
      <c r="CM86" s="33"/>
      <c r="CN86" s="33"/>
      <c r="CP86" s="33">
        <f t="shared" si="1031"/>
        <v>0</v>
      </c>
      <c r="CQ86" s="33">
        <f t="shared" si="1032"/>
        <v>0</v>
      </c>
      <c r="CR86" s="33">
        <f t="shared" si="1033"/>
        <v>0</v>
      </c>
      <c r="CS86" s="33">
        <f t="shared" si="1034"/>
        <v>0</v>
      </c>
      <c r="CU86" s="33"/>
      <c r="CV86" s="33"/>
      <c r="CW86" s="33"/>
      <c r="CX86" s="33"/>
      <c r="CZ86" s="33">
        <f t="shared" si="1035"/>
        <v>0</v>
      </c>
      <c r="DA86" s="33">
        <f t="shared" si="1036"/>
        <v>0</v>
      </c>
      <c r="DB86" s="33">
        <f t="shared" si="1037"/>
        <v>0</v>
      </c>
      <c r="DC86" s="33">
        <f t="shared" si="1038"/>
        <v>0</v>
      </c>
      <c r="DE86" s="33"/>
      <c r="DF86" s="33"/>
      <c r="DG86" s="33"/>
      <c r="DH86" s="33"/>
      <c r="DJ86" s="33">
        <f t="shared" si="1039"/>
        <v>0</v>
      </c>
      <c r="DK86" s="33">
        <f t="shared" si="1040"/>
        <v>0</v>
      </c>
      <c r="DL86" s="33">
        <f t="shared" si="1041"/>
        <v>0</v>
      </c>
      <c r="DM86" s="33">
        <f t="shared" si="1042"/>
        <v>0</v>
      </c>
    </row>
    <row r="87" spans="2:117" s="15" customFormat="1" ht="12" thickBot="1" x14ac:dyDescent="0.3">
      <c r="B87" s="20" t="s">
        <v>192</v>
      </c>
      <c r="D87" s="34">
        <f>SUM(D84:D86)</f>
        <v>0</v>
      </c>
      <c r="E87" s="34">
        <f t="shared" ref="E87:F87" si="1043">SUM(E84:E86)</f>
        <v>0</v>
      </c>
      <c r="F87" s="34">
        <f t="shared" si="1043"/>
        <v>0</v>
      </c>
      <c r="G87" s="34">
        <f>SUM(G84:G86)</f>
        <v>0</v>
      </c>
      <c r="I87" s="34">
        <f>SUM(I84:I86)</f>
        <v>0</v>
      </c>
      <c r="J87" s="34">
        <f t="shared" ref="J87:K87" si="1044">SUM(J84:J86)</f>
        <v>0</v>
      </c>
      <c r="K87" s="34">
        <f t="shared" si="1044"/>
        <v>0</v>
      </c>
      <c r="L87" s="34">
        <f>SUM(L84:L86)</f>
        <v>0</v>
      </c>
      <c r="N87" s="34">
        <f>SUM(N84:N86)</f>
        <v>0</v>
      </c>
      <c r="O87" s="34">
        <f t="shared" ref="O87:P87" si="1045">SUM(O84:O86)</f>
        <v>0</v>
      </c>
      <c r="P87" s="34">
        <f t="shared" si="1045"/>
        <v>0</v>
      </c>
      <c r="Q87" s="34">
        <f t="shared" ref="Q87" si="1046">SUM(Q84:Q86)</f>
        <v>0</v>
      </c>
      <c r="S87" s="34">
        <f>SUM(S84:S86)</f>
        <v>0</v>
      </c>
      <c r="T87" s="34">
        <f t="shared" ref="T87:U87" si="1047">SUM(T84:T86)</f>
        <v>0</v>
      </c>
      <c r="U87" s="34">
        <f t="shared" si="1047"/>
        <v>0</v>
      </c>
      <c r="V87" s="34">
        <f>SUM(V84:V86)</f>
        <v>0</v>
      </c>
      <c r="X87" s="34">
        <f>SUM(X84:X86)</f>
        <v>0</v>
      </c>
      <c r="Y87" s="34">
        <f t="shared" ref="Y87:AA87" si="1048">SUM(Y84:Y86)</f>
        <v>0</v>
      </c>
      <c r="Z87" s="34">
        <f t="shared" si="1048"/>
        <v>0</v>
      </c>
      <c r="AA87" s="34">
        <f t="shared" si="1048"/>
        <v>0</v>
      </c>
      <c r="AC87" s="34">
        <f>SUM(AC84:AC86)</f>
        <v>0</v>
      </c>
      <c r="AD87" s="34">
        <f t="shared" ref="AD87:AE87" si="1049">SUM(AD84:AD86)</f>
        <v>0</v>
      </c>
      <c r="AE87" s="34">
        <f t="shared" si="1049"/>
        <v>0</v>
      </c>
      <c r="AF87" s="34">
        <f>SUM(AF84:AF86)</f>
        <v>0</v>
      </c>
      <c r="AH87" s="34">
        <f>SUM(AH84:AH86)</f>
        <v>0</v>
      </c>
      <c r="AI87" s="34">
        <f t="shared" ref="AI87:AK87" si="1050">SUM(AI84:AI86)</f>
        <v>0</v>
      </c>
      <c r="AJ87" s="34">
        <f t="shared" si="1050"/>
        <v>0</v>
      </c>
      <c r="AK87" s="34">
        <f t="shared" si="1050"/>
        <v>0</v>
      </c>
      <c r="AM87" s="34">
        <f>SUM(AM84:AM86)</f>
        <v>0</v>
      </c>
      <c r="AN87" s="34">
        <f t="shared" ref="AN87:AO87" si="1051">SUM(AN84:AN86)</f>
        <v>0</v>
      </c>
      <c r="AO87" s="34">
        <f t="shared" si="1051"/>
        <v>0</v>
      </c>
      <c r="AP87" s="34">
        <f>SUM(AP84:AP86)</f>
        <v>0</v>
      </c>
      <c r="AR87" s="34">
        <f>SUM(AR84:AR86)</f>
        <v>0</v>
      </c>
      <c r="AS87" s="34">
        <f t="shared" ref="AS87:AU87" si="1052">SUM(AS84:AS86)</f>
        <v>0</v>
      </c>
      <c r="AT87" s="34">
        <f t="shared" si="1052"/>
        <v>0</v>
      </c>
      <c r="AU87" s="34">
        <f t="shared" si="1052"/>
        <v>0</v>
      </c>
      <c r="AW87" s="34">
        <f>SUM(AW84:AW86)</f>
        <v>0</v>
      </c>
      <c r="AX87" s="34">
        <f t="shared" ref="AX87:AY87" si="1053">SUM(AX84:AX86)</f>
        <v>0</v>
      </c>
      <c r="AY87" s="34">
        <f t="shared" si="1053"/>
        <v>0</v>
      </c>
      <c r="AZ87" s="34">
        <f>SUM(AZ84:AZ86)</f>
        <v>0</v>
      </c>
      <c r="BB87" s="34">
        <f>SUM(BB84:BB86)</f>
        <v>0</v>
      </c>
      <c r="BC87" s="34">
        <f t="shared" ref="BC87:BE87" si="1054">SUM(BC84:BC86)</f>
        <v>0</v>
      </c>
      <c r="BD87" s="34">
        <f t="shared" si="1054"/>
        <v>0</v>
      </c>
      <c r="BE87" s="34">
        <f t="shared" si="1054"/>
        <v>0</v>
      </c>
      <c r="BG87" s="34">
        <f>SUM(BG84:BG86)</f>
        <v>0</v>
      </c>
      <c r="BH87" s="34">
        <f t="shared" ref="BH87:BI87" si="1055">SUM(BH84:BH86)</f>
        <v>0</v>
      </c>
      <c r="BI87" s="34">
        <f t="shared" si="1055"/>
        <v>0</v>
      </c>
      <c r="BJ87" s="34">
        <f>SUM(BJ84:BJ86)</f>
        <v>0</v>
      </c>
      <c r="BL87" s="34">
        <f>SUM(BL84:BL86)</f>
        <v>0</v>
      </c>
      <c r="BM87" s="34">
        <f t="shared" ref="BM87:BO87" si="1056">SUM(BM84:BM86)</f>
        <v>0</v>
      </c>
      <c r="BN87" s="34">
        <f t="shared" si="1056"/>
        <v>0</v>
      </c>
      <c r="BO87" s="34">
        <f t="shared" si="1056"/>
        <v>0</v>
      </c>
      <c r="BQ87" s="34">
        <f>SUM(BQ84:BQ86)</f>
        <v>0</v>
      </c>
      <c r="BR87" s="34">
        <f t="shared" ref="BR87:BS87" si="1057">SUM(BR84:BR86)</f>
        <v>0</v>
      </c>
      <c r="BS87" s="34">
        <f t="shared" si="1057"/>
        <v>0</v>
      </c>
      <c r="BT87" s="34">
        <f>SUM(BT84:BT86)</f>
        <v>0</v>
      </c>
      <c r="BV87" s="34">
        <f>SUM(BV84:BV86)</f>
        <v>0</v>
      </c>
      <c r="BW87" s="34">
        <f t="shared" ref="BW87:BY87" si="1058">SUM(BW84:BW86)</f>
        <v>0</v>
      </c>
      <c r="BX87" s="34">
        <f t="shared" si="1058"/>
        <v>0</v>
      </c>
      <c r="BY87" s="34">
        <f t="shared" si="1058"/>
        <v>0</v>
      </c>
      <c r="CA87" s="34">
        <f>SUM(CA84:CA86)</f>
        <v>0</v>
      </c>
      <c r="CB87" s="34">
        <f t="shared" ref="CB87:CC87" si="1059">SUM(CB84:CB86)</f>
        <v>0</v>
      </c>
      <c r="CC87" s="34">
        <f t="shared" si="1059"/>
        <v>0</v>
      </c>
      <c r="CD87" s="34">
        <f>SUM(CD84:CD86)</f>
        <v>0</v>
      </c>
      <c r="CF87" s="34">
        <f>SUM(CF84:CF86)</f>
        <v>0</v>
      </c>
      <c r="CG87" s="34">
        <f t="shared" ref="CG87:CI87" si="1060">SUM(CG84:CG86)</f>
        <v>0</v>
      </c>
      <c r="CH87" s="34">
        <f t="shared" si="1060"/>
        <v>0</v>
      </c>
      <c r="CI87" s="34">
        <f t="shared" si="1060"/>
        <v>0</v>
      </c>
      <c r="CK87" s="34">
        <f>SUM(CK84:CK86)</f>
        <v>0</v>
      </c>
      <c r="CL87" s="34">
        <f t="shared" ref="CL87:CM87" si="1061">SUM(CL84:CL86)</f>
        <v>0</v>
      </c>
      <c r="CM87" s="34">
        <f t="shared" si="1061"/>
        <v>0</v>
      </c>
      <c r="CN87" s="34">
        <f>SUM(CN84:CN86)</f>
        <v>0</v>
      </c>
      <c r="CP87" s="34">
        <f>SUM(CP84:CP86)</f>
        <v>0</v>
      </c>
      <c r="CQ87" s="34">
        <f t="shared" ref="CQ87:CS87" si="1062">SUM(CQ84:CQ86)</f>
        <v>0</v>
      </c>
      <c r="CR87" s="34">
        <f t="shared" si="1062"/>
        <v>0</v>
      </c>
      <c r="CS87" s="34">
        <f t="shared" si="1062"/>
        <v>0</v>
      </c>
      <c r="CU87" s="34">
        <f>SUM(CU84:CU86)</f>
        <v>0</v>
      </c>
      <c r="CV87" s="34">
        <f t="shared" ref="CV87:CW87" si="1063">SUM(CV84:CV86)</f>
        <v>0</v>
      </c>
      <c r="CW87" s="34">
        <f t="shared" si="1063"/>
        <v>0</v>
      </c>
      <c r="CX87" s="34">
        <f>SUM(CX84:CX86)</f>
        <v>0</v>
      </c>
      <c r="CZ87" s="34">
        <f>SUM(CZ84:CZ86)</f>
        <v>0</v>
      </c>
      <c r="DA87" s="34">
        <f t="shared" ref="DA87:DC87" si="1064">SUM(DA84:DA86)</f>
        <v>0</v>
      </c>
      <c r="DB87" s="34">
        <f t="shared" si="1064"/>
        <v>0</v>
      </c>
      <c r="DC87" s="34">
        <f t="shared" si="1064"/>
        <v>0</v>
      </c>
      <c r="DE87" s="34">
        <f>SUM(DE84:DE86)</f>
        <v>0</v>
      </c>
      <c r="DF87" s="34">
        <f t="shared" ref="DF87:DG87" si="1065">SUM(DF84:DF86)</f>
        <v>0</v>
      </c>
      <c r="DG87" s="34">
        <f t="shared" si="1065"/>
        <v>0</v>
      </c>
      <c r="DH87" s="34">
        <f>SUM(DH84:DH86)</f>
        <v>0</v>
      </c>
      <c r="DJ87" s="34">
        <f>SUM(DJ84:DJ86)</f>
        <v>0</v>
      </c>
      <c r="DK87" s="34">
        <f t="shared" ref="DK87:DM87" si="1066">SUM(DK84:DK86)</f>
        <v>0</v>
      </c>
      <c r="DL87" s="34">
        <f t="shared" si="1066"/>
        <v>0</v>
      </c>
      <c r="DM87" s="34">
        <f t="shared" si="1066"/>
        <v>0</v>
      </c>
    </row>
    <row r="88" spans="2:117" ht="12" thickTop="1" x14ac:dyDescent="0.25">
      <c r="B88" s="19" t="s">
        <v>161</v>
      </c>
      <c r="D88" s="33"/>
      <c r="E88" s="33"/>
      <c r="F88" s="33"/>
      <c r="G88" s="33"/>
      <c r="I88" s="33"/>
      <c r="J88" s="33"/>
      <c r="K88" s="33"/>
      <c r="L88" s="33"/>
      <c r="N88" s="33">
        <f t="shared" ref="N88:N91" si="1067">D88+I88</f>
        <v>0</v>
      </c>
      <c r="O88" s="33">
        <f t="shared" ref="O88:O91" si="1068">E88+J88</f>
        <v>0</v>
      </c>
      <c r="P88" s="33">
        <f t="shared" ref="P88:Q91" si="1069">F88+K88</f>
        <v>0</v>
      </c>
      <c r="Q88" s="33">
        <f t="shared" si="1069"/>
        <v>0</v>
      </c>
      <c r="S88" s="33"/>
      <c r="T88" s="33"/>
      <c r="U88" s="33"/>
      <c r="V88" s="33"/>
      <c r="X88" s="33">
        <f t="shared" ref="X88:X91" si="1070">N88+S88</f>
        <v>0</v>
      </c>
      <c r="Y88" s="33">
        <f t="shared" ref="Y88:Y91" si="1071">O88+T88</f>
        <v>0</v>
      </c>
      <c r="Z88" s="33">
        <f t="shared" ref="Z88:Z91" si="1072">P88+U88</f>
        <v>0</v>
      </c>
      <c r="AA88" s="33">
        <f t="shared" ref="AA88:AA91" si="1073">Q88+V88</f>
        <v>0</v>
      </c>
      <c r="AC88" s="33"/>
      <c r="AD88" s="33"/>
      <c r="AE88" s="33"/>
      <c r="AF88" s="33"/>
      <c r="AH88" s="33">
        <f t="shared" ref="AH88:AH91" si="1074">X88+AC88</f>
        <v>0</v>
      </c>
      <c r="AI88" s="33">
        <f t="shared" ref="AI88:AI91" si="1075">Y88+AD88</f>
        <v>0</v>
      </c>
      <c r="AJ88" s="33">
        <f t="shared" ref="AJ88:AJ91" si="1076">Z88+AE88</f>
        <v>0</v>
      </c>
      <c r="AK88" s="33">
        <f t="shared" ref="AK88:AK91" si="1077">AA88+AF88</f>
        <v>0</v>
      </c>
      <c r="AM88" s="33"/>
      <c r="AN88" s="33"/>
      <c r="AO88" s="33"/>
      <c r="AP88" s="33"/>
      <c r="AR88" s="33">
        <f t="shared" ref="AR88:AR91" si="1078">AH88+AM88</f>
        <v>0</v>
      </c>
      <c r="AS88" s="33">
        <f t="shared" ref="AS88:AS91" si="1079">AI88+AN88</f>
        <v>0</v>
      </c>
      <c r="AT88" s="33">
        <f t="shared" ref="AT88:AT91" si="1080">AJ88+AO88</f>
        <v>0</v>
      </c>
      <c r="AU88" s="33">
        <f t="shared" ref="AU88:AU91" si="1081">AK88+AP88</f>
        <v>0</v>
      </c>
      <c r="AW88" s="33"/>
      <c r="AX88" s="33"/>
      <c r="AY88" s="33"/>
      <c r="AZ88" s="33"/>
      <c r="BB88" s="33">
        <f t="shared" ref="BB88:BB91" si="1082">AR88+AW88</f>
        <v>0</v>
      </c>
      <c r="BC88" s="33">
        <f t="shared" ref="BC88:BC91" si="1083">AS88+AX88</f>
        <v>0</v>
      </c>
      <c r="BD88" s="33">
        <f t="shared" ref="BD88:BD91" si="1084">AT88+AY88</f>
        <v>0</v>
      </c>
      <c r="BE88" s="33">
        <f t="shared" ref="BE88:BE91" si="1085">AU88+AZ88</f>
        <v>0</v>
      </c>
      <c r="BG88" s="33"/>
      <c r="BH88" s="33"/>
      <c r="BI88" s="33"/>
      <c r="BJ88" s="33"/>
      <c r="BL88" s="33">
        <f t="shared" ref="BL88:BL91" si="1086">BB88+BG88</f>
        <v>0</v>
      </c>
      <c r="BM88" s="33">
        <f t="shared" ref="BM88:BM91" si="1087">BC88+BH88</f>
        <v>0</v>
      </c>
      <c r="BN88" s="33">
        <f t="shared" ref="BN88:BN91" si="1088">BD88+BI88</f>
        <v>0</v>
      </c>
      <c r="BO88" s="33">
        <f t="shared" ref="BO88:BO91" si="1089">BE88+BJ88</f>
        <v>0</v>
      </c>
      <c r="BQ88" s="33"/>
      <c r="BR88" s="33"/>
      <c r="BS88" s="33"/>
      <c r="BT88" s="33"/>
      <c r="BV88" s="33">
        <f t="shared" ref="BV88:BV91" si="1090">BL88+BQ88</f>
        <v>0</v>
      </c>
      <c r="BW88" s="33">
        <f t="shared" ref="BW88:BW91" si="1091">BM88+BR88</f>
        <v>0</v>
      </c>
      <c r="BX88" s="33">
        <f t="shared" ref="BX88:BX91" si="1092">BN88+BS88</f>
        <v>0</v>
      </c>
      <c r="BY88" s="33">
        <f t="shared" ref="BY88:BY91" si="1093">BO88+BT88</f>
        <v>0</v>
      </c>
      <c r="CA88" s="33"/>
      <c r="CB88" s="33"/>
      <c r="CC88" s="33"/>
      <c r="CD88" s="33"/>
      <c r="CF88" s="33">
        <f t="shared" ref="CF88:CF91" si="1094">BV88+CA88</f>
        <v>0</v>
      </c>
      <c r="CG88" s="33">
        <f t="shared" ref="CG88:CG91" si="1095">BW88+CB88</f>
        <v>0</v>
      </c>
      <c r="CH88" s="33">
        <f t="shared" ref="CH88:CH91" si="1096">BX88+CC88</f>
        <v>0</v>
      </c>
      <c r="CI88" s="33">
        <f t="shared" ref="CI88:CI91" si="1097">BY88+CD88</f>
        <v>0</v>
      </c>
      <c r="CK88" s="33"/>
      <c r="CL88" s="33"/>
      <c r="CM88" s="33"/>
      <c r="CN88" s="33"/>
      <c r="CP88" s="33">
        <f t="shared" ref="CP88:CP91" si="1098">CF88+CK88</f>
        <v>0</v>
      </c>
      <c r="CQ88" s="33">
        <f t="shared" ref="CQ88:CQ91" si="1099">CG88+CL88</f>
        <v>0</v>
      </c>
      <c r="CR88" s="33">
        <f t="shared" ref="CR88:CR91" si="1100">CH88+CM88</f>
        <v>0</v>
      </c>
      <c r="CS88" s="33">
        <f t="shared" ref="CS88:CS91" si="1101">CI88+CN88</f>
        <v>0</v>
      </c>
      <c r="CU88" s="33"/>
      <c r="CV88" s="33"/>
      <c r="CW88" s="33"/>
      <c r="CX88" s="33"/>
      <c r="CZ88" s="33">
        <f t="shared" ref="CZ88:CZ91" si="1102">CP88+CU88</f>
        <v>0</v>
      </c>
      <c r="DA88" s="33">
        <f t="shared" ref="DA88:DA91" si="1103">CQ88+CV88</f>
        <v>0</v>
      </c>
      <c r="DB88" s="33">
        <f t="shared" ref="DB88:DB91" si="1104">CR88+CW88</f>
        <v>0</v>
      </c>
      <c r="DC88" s="33">
        <f t="shared" ref="DC88:DC91" si="1105">CS88+CX88</f>
        <v>0</v>
      </c>
      <c r="DE88" s="33"/>
      <c r="DF88" s="33"/>
      <c r="DG88" s="33"/>
      <c r="DH88" s="33"/>
      <c r="DJ88" s="33">
        <f t="shared" ref="DJ88:DJ91" si="1106">CZ88+DE88</f>
        <v>0</v>
      </c>
      <c r="DK88" s="33">
        <f t="shared" ref="DK88:DK91" si="1107">DA88+DF88</f>
        <v>0</v>
      </c>
      <c r="DL88" s="33">
        <f t="shared" ref="DL88:DL91" si="1108">DB88+DG88</f>
        <v>0</v>
      </c>
      <c r="DM88" s="33">
        <f t="shared" ref="DM88:DM91" si="1109">DC88+DH88</f>
        <v>0</v>
      </c>
    </row>
    <row r="89" spans="2:117" x14ac:dyDescent="0.25">
      <c r="B89" s="19" t="s">
        <v>164</v>
      </c>
      <c r="D89" s="33"/>
      <c r="E89" s="33"/>
      <c r="F89" s="33"/>
      <c r="G89" s="33"/>
      <c r="I89" s="33"/>
      <c r="J89" s="33"/>
      <c r="K89" s="33"/>
      <c r="L89" s="33"/>
      <c r="N89" s="33">
        <f t="shared" si="1067"/>
        <v>0</v>
      </c>
      <c r="O89" s="33">
        <f t="shared" si="1068"/>
        <v>0</v>
      </c>
      <c r="P89" s="33">
        <f t="shared" si="1069"/>
        <v>0</v>
      </c>
      <c r="Q89" s="33">
        <f t="shared" si="1069"/>
        <v>0</v>
      </c>
      <c r="S89" s="33"/>
      <c r="T89" s="33"/>
      <c r="U89" s="33"/>
      <c r="V89" s="33"/>
      <c r="X89" s="33">
        <f t="shared" si="1070"/>
        <v>0</v>
      </c>
      <c r="Y89" s="33">
        <f t="shared" si="1071"/>
        <v>0</v>
      </c>
      <c r="Z89" s="33">
        <f t="shared" si="1072"/>
        <v>0</v>
      </c>
      <c r="AA89" s="33">
        <f t="shared" si="1073"/>
        <v>0</v>
      </c>
      <c r="AC89" s="33"/>
      <c r="AD89" s="33"/>
      <c r="AE89" s="33"/>
      <c r="AF89" s="33"/>
      <c r="AH89" s="33">
        <f t="shared" si="1074"/>
        <v>0</v>
      </c>
      <c r="AI89" s="33">
        <f t="shared" si="1075"/>
        <v>0</v>
      </c>
      <c r="AJ89" s="33">
        <f t="shared" si="1076"/>
        <v>0</v>
      </c>
      <c r="AK89" s="33">
        <f t="shared" si="1077"/>
        <v>0</v>
      </c>
      <c r="AM89" s="33"/>
      <c r="AN89" s="33"/>
      <c r="AO89" s="33"/>
      <c r="AP89" s="33"/>
      <c r="AR89" s="33">
        <f t="shared" si="1078"/>
        <v>0</v>
      </c>
      <c r="AS89" s="33">
        <f t="shared" si="1079"/>
        <v>0</v>
      </c>
      <c r="AT89" s="33">
        <f t="shared" si="1080"/>
        <v>0</v>
      </c>
      <c r="AU89" s="33">
        <f t="shared" si="1081"/>
        <v>0</v>
      </c>
      <c r="AW89" s="33"/>
      <c r="AX89" s="33"/>
      <c r="AY89" s="33"/>
      <c r="AZ89" s="33"/>
      <c r="BB89" s="33">
        <f t="shared" si="1082"/>
        <v>0</v>
      </c>
      <c r="BC89" s="33">
        <f t="shared" si="1083"/>
        <v>0</v>
      </c>
      <c r="BD89" s="33">
        <f t="shared" si="1084"/>
        <v>0</v>
      </c>
      <c r="BE89" s="33">
        <f t="shared" si="1085"/>
        <v>0</v>
      </c>
      <c r="BG89" s="33"/>
      <c r="BH89" s="33"/>
      <c r="BI89" s="33"/>
      <c r="BJ89" s="33"/>
      <c r="BL89" s="33">
        <f t="shared" si="1086"/>
        <v>0</v>
      </c>
      <c r="BM89" s="33">
        <f t="shared" si="1087"/>
        <v>0</v>
      </c>
      <c r="BN89" s="33">
        <f t="shared" si="1088"/>
        <v>0</v>
      </c>
      <c r="BO89" s="33">
        <f t="shared" si="1089"/>
        <v>0</v>
      </c>
      <c r="BQ89" s="33"/>
      <c r="BR89" s="33"/>
      <c r="BS89" s="33"/>
      <c r="BT89" s="33"/>
      <c r="BV89" s="33">
        <f t="shared" si="1090"/>
        <v>0</v>
      </c>
      <c r="BW89" s="33">
        <f t="shared" si="1091"/>
        <v>0</v>
      </c>
      <c r="BX89" s="33">
        <f t="shared" si="1092"/>
        <v>0</v>
      </c>
      <c r="BY89" s="33">
        <f t="shared" si="1093"/>
        <v>0</v>
      </c>
      <c r="CA89" s="33"/>
      <c r="CB89" s="33"/>
      <c r="CC89" s="33"/>
      <c r="CD89" s="33"/>
      <c r="CF89" s="33">
        <f t="shared" si="1094"/>
        <v>0</v>
      </c>
      <c r="CG89" s="33">
        <f t="shared" si="1095"/>
        <v>0</v>
      </c>
      <c r="CH89" s="33">
        <f t="shared" si="1096"/>
        <v>0</v>
      </c>
      <c r="CI89" s="33">
        <f t="shared" si="1097"/>
        <v>0</v>
      </c>
      <c r="CK89" s="33"/>
      <c r="CL89" s="33"/>
      <c r="CM89" s="33"/>
      <c r="CN89" s="33"/>
      <c r="CP89" s="33">
        <f t="shared" si="1098"/>
        <v>0</v>
      </c>
      <c r="CQ89" s="33">
        <f t="shared" si="1099"/>
        <v>0</v>
      </c>
      <c r="CR89" s="33">
        <f t="shared" si="1100"/>
        <v>0</v>
      </c>
      <c r="CS89" s="33">
        <f t="shared" si="1101"/>
        <v>0</v>
      </c>
      <c r="CU89" s="33"/>
      <c r="CV89" s="33"/>
      <c r="CW89" s="33"/>
      <c r="CX89" s="33"/>
      <c r="CZ89" s="33">
        <f t="shared" si="1102"/>
        <v>0</v>
      </c>
      <c r="DA89" s="33">
        <f t="shared" si="1103"/>
        <v>0</v>
      </c>
      <c r="DB89" s="33">
        <f t="shared" si="1104"/>
        <v>0</v>
      </c>
      <c r="DC89" s="33">
        <f t="shared" si="1105"/>
        <v>0</v>
      </c>
      <c r="DE89" s="33"/>
      <c r="DF89" s="33"/>
      <c r="DG89" s="33"/>
      <c r="DH89" s="33"/>
      <c r="DJ89" s="33">
        <f t="shared" si="1106"/>
        <v>0</v>
      </c>
      <c r="DK89" s="33">
        <f t="shared" si="1107"/>
        <v>0</v>
      </c>
      <c r="DL89" s="33">
        <f t="shared" si="1108"/>
        <v>0</v>
      </c>
      <c r="DM89" s="33">
        <f t="shared" si="1109"/>
        <v>0</v>
      </c>
    </row>
    <row r="90" spans="2:117" x14ac:dyDescent="0.25">
      <c r="B90" s="24" t="s">
        <v>165</v>
      </c>
      <c r="D90" s="33">
        <f>SUMIFS(Ppto!$K:$K,Ppto!$B:$B,D$11,Ppto!$J:$J,"Si")</f>
        <v>0</v>
      </c>
      <c r="E90" s="33">
        <f>SUMIFS(Ppto!$L:$L,Ppto!$B:$B,D$11,Ppto!$J:$J,"Si")</f>
        <v>0</v>
      </c>
      <c r="F90" s="33">
        <f>SUMIFS(Ppto!$N:$N,Ppto!$B:$B,D$11,Ppto!$J:$J,"Si")</f>
        <v>0</v>
      </c>
      <c r="G90" s="33">
        <f>SUMIFS(Ppto!$M:$M,Ppto!$B:$B,D$11,Ppto!$J:$J,"Si")</f>
        <v>0</v>
      </c>
      <c r="I90" s="33">
        <f>SUMIFS(Ppto!$K:$K,Ppto!$B:$B,I$11,Ppto!$J:$J,"Si")</f>
        <v>0</v>
      </c>
      <c r="J90" s="33">
        <f>SUMIFS(Ppto!$L:$L,Ppto!$B:$B,I$11,Ppto!$J:$J,"Si")</f>
        <v>0</v>
      </c>
      <c r="K90" s="33">
        <f>SUMIFS(Ppto!$N:$N,Ppto!$B:$B,I$11,Ppto!$J:$J,"Si")</f>
        <v>0</v>
      </c>
      <c r="L90" s="33">
        <f>SUMIFS(Ppto!$M:$M,Ppto!$B:$B,I$11,Ppto!$J:$J,"Si")</f>
        <v>0</v>
      </c>
      <c r="N90" s="33">
        <f t="shared" si="1067"/>
        <v>0</v>
      </c>
      <c r="O90" s="33">
        <f t="shared" si="1068"/>
        <v>0</v>
      </c>
      <c r="P90" s="33">
        <f t="shared" si="1069"/>
        <v>0</v>
      </c>
      <c r="Q90" s="33">
        <f t="shared" si="1069"/>
        <v>0</v>
      </c>
      <c r="S90" s="33">
        <f>SUMIFS(Ppto!$K:$K,Ppto!$B:$B,S$11,Ppto!$J:$J,"Si")</f>
        <v>0</v>
      </c>
      <c r="T90" s="33">
        <f>SUMIFS(Ppto!$L:$L,Ppto!$B:$B,S$11,Ppto!$J:$J,"Si")</f>
        <v>0</v>
      </c>
      <c r="U90" s="33">
        <f>SUMIFS(Ppto!$N:$N,Ppto!$B:$B,S$11,Ppto!$J:$J,"Si")</f>
        <v>0</v>
      </c>
      <c r="V90" s="33">
        <f>SUMIFS(Ppto!$M:$M,Ppto!$B:$B,S$11,Ppto!$J:$J,"Si")</f>
        <v>0</v>
      </c>
      <c r="X90" s="33">
        <f t="shared" si="1070"/>
        <v>0</v>
      </c>
      <c r="Y90" s="33">
        <f t="shared" si="1071"/>
        <v>0</v>
      </c>
      <c r="Z90" s="33">
        <f t="shared" si="1072"/>
        <v>0</v>
      </c>
      <c r="AA90" s="33">
        <f t="shared" si="1073"/>
        <v>0</v>
      </c>
      <c r="AC90" s="33">
        <f>SUMIFS(Ppto!$K:$K,Ppto!$B:$B,AC$11,Ppto!$J:$J,"Si")</f>
        <v>0</v>
      </c>
      <c r="AD90" s="33">
        <f>SUMIFS(Ppto!$L:$L,Ppto!$B:$B,AC$11,Ppto!$J:$J,"Si")</f>
        <v>0</v>
      </c>
      <c r="AE90" s="33">
        <f>SUMIFS(Ppto!$N:$N,Ppto!$B:$B,AC$11,Ppto!$J:$J,"Si")</f>
        <v>0</v>
      </c>
      <c r="AF90" s="33">
        <f>SUMIFS(Ppto!$M:$M,Ppto!$B:$B,AC$11,Ppto!$J:$J,"Si")</f>
        <v>0</v>
      </c>
      <c r="AH90" s="33">
        <f t="shared" si="1074"/>
        <v>0</v>
      </c>
      <c r="AI90" s="33">
        <f t="shared" si="1075"/>
        <v>0</v>
      </c>
      <c r="AJ90" s="33">
        <f t="shared" si="1076"/>
        <v>0</v>
      </c>
      <c r="AK90" s="33">
        <f t="shared" si="1077"/>
        <v>0</v>
      </c>
      <c r="AM90" s="33">
        <f>SUMIFS(Ppto!$K:$K,Ppto!$B:$B,AM$11,Ppto!$J:$J,"Si")</f>
        <v>0</v>
      </c>
      <c r="AN90" s="33">
        <f>SUMIFS(Ppto!$L:$L,Ppto!$B:$B,AM$11,Ppto!$J:$J,"Si")</f>
        <v>0</v>
      </c>
      <c r="AO90" s="33">
        <f>SUMIFS(Ppto!$N:$N,Ppto!$B:$B,AM$11,Ppto!$J:$J,"Si")</f>
        <v>0</v>
      </c>
      <c r="AP90" s="33">
        <f>SUMIFS(Ppto!$M:$M,Ppto!$B:$B,AM$11,Ppto!$J:$J,"Si")</f>
        <v>0</v>
      </c>
      <c r="AR90" s="33">
        <f t="shared" si="1078"/>
        <v>0</v>
      </c>
      <c r="AS90" s="33">
        <f t="shared" si="1079"/>
        <v>0</v>
      </c>
      <c r="AT90" s="33">
        <f t="shared" si="1080"/>
        <v>0</v>
      </c>
      <c r="AU90" s="33">
        <f t="shared" si="1081"/>
        <v>0</v>
      </c>
      <c r="AW90" s="33">
        <f>SUMIFS(Ppto!$K:$K,Ppto!$B:$B,AW$11,Ppto!$J:$J,"Si")</f>
        <v>0</v>
      </c>
      <c r="AX90" s="33">
        <f>SUMIFS(Ppto!$L:$L,Ppto!$B:$B,AW$11,Ppto!$J:$J,"Si")</f>
        <v>0</v>
      </c>
      <c r="AY90" s="33">
        <f>SUMIFS(Ppto!$N:$N,Ppto!$B:$B,AW$11,Ppto!$J:$J,"Si")</f>
        <v>0</v>
      </c>
      <c r="AZ90" s="33">
        <f>SUMIFS(Ppto!$M:$M,Ppto!$B:$B,AW$11,Ppto!$J:$J,"Si")</f>
        <v>0</v>
      </c>
      <c r="BB90" s="33">
        <f t="shared" si="1082"/>
        <v>0</v>
      </c>
      <c r="BC90" s="33">
        <f t="shared" si="1083"/>
        <v>0</v>
      </c>
      <c r="BD90" s="33">
        <f t="shared" si="1084"/>
        <v>0</v>
      </c>
      <c r="BE90" s="33">
        <f t="shared" si="1085"/>
        <v>0</v>
      </c>
      <c r="BG90" s="33">
        <f>SUMIFS(Ppto!$K:$K,Ppto!$B:$B,BG$11,Ppto!$J:$J,"Si")</f>
        <v>0</v>
      </c>
      <c r="BH90" s="33">
        <f>SUMIFS(Ppto!$L:$L,Ppto!$B:$B,BG$11,Ppto!$J:$J,"Si")</f>
        <v>0</v>
      </c>
      <c r="BI90" s="33">
        <f>SUMIFS(Ppto!$N:$N,Ppto!$B:$B,BG$11,Ppto!$J:$J,"Si")</f>
        <v>0</v>
      </c>
      <c r="BJ90" s="33">
        <f>SUMIFS(Ppto!$M:$M,Ppto!$B:$B,BG$11,Ppto!$J:$J,"Si")</f>
        <v>0</v>
      </c>
      <c r="BL90" s="33">
        <f t="shared" si="1086"/>
        <v>0</v>
      </c>
      <c r="BM90" s="33">
        <f t="shared" si="1087"/>
        <v>0</v>
      </c>
      <c r="BN90" s="33">
        <f t="shared" si="1088"/>
        <v>0</v>
      </c>
      <c r="BO90" s="33">
        <f t="shared" si="1089"/>
        <v>0</v>
      </c>
      <c r="BQ90" s="33">
        <f>SUMIFS(Ppto!$K:$K,Ppto!$B:$B,BQ$11,Ppto!$J:$J,"Si")</f>
        <v>0</v>
      </c>
      <c r="BR90" s="33">
        <f>SUMIFS(Ppto!$L:$L,Ppto!$B:$B,BQ$11,Ppto!$J:$J,"Si")</f>
        <v>0</v>
      </c>
      <c r="BS90" s="33">
        <f>SUMIFS(Ppto!$N:$N,Ppto!$B:$B,BQ$11,Ppto!$J:$J,"Si")</f>
        <v>0</v>
      </c>
      <c r="BT90" s="33">
        <f>SUMIFS(Ppto!$M:$M,Ppto!$B:$B,BQ$11,Ppto!$J:$J,"Si")</f>
        <v>0</v>
      </c>
      <c r="BV90" s="33">
        <f t="shared" si="1090"/>
        <v>0</v>
      </c>
      <c r="BW90" s="33">
        <f t="shared" si="1091"/>
        <v>0</v>
      </c>
      <c r="BX90" s="33">
        <f t="shared" si="1092"/>
        <v>0</v>
      </c>
      <c r="BY90" s="33">
        <f t="shared" si="1093"/>
        <v>0</v>
      </c>
      <c r="CA90" s="33">
        <f>SUMIFS(Ppto!$K:$K,Ppto!$B:$B,CA$11,Ppto!$J:$J,"Si")</f>
        <v>0</v>
      </c>
      <c r="CB90" s="33">
        <f>SUMIFS(Ppto!$L:$L,Ppto!$B:$B,CA$11,Ppto!$J:$J,"Si")</f>
        <v>0</v>
      </c>
      <c r="CC90" s="33">
        <f>SUMIFS(Ppto!$N:$N,Ppto!$B:$B,CA$11,Ppto!$J:$J,"Si")</f>
        <v>0</v>
      </c>
      <c r="CD90" s="33">
        <f>SUMIFS(Ppto!$M:$M,Ppto!$B:$B,CA$11,Ppto!$J:$J,"Si")</f>
        <v>0</v>
      </c>
      <c r="CF90" s="33">
        <f t="shared" si="1094"/>
        <v>0</v>
      </c>
      <c r="CG90" s="33">
        <f t="shared" si="1095"/>
        <v>0</v>
      </c>
      <c r="CH90" s="33">
        <f t="shared" si="1096"/>
        <v>0</v>
      </c>
      <c r="CI90" s="33">
        <f t="shared" si="1097"/>
        <v>0</v>
      </c>
      <c r="CK90" s="33">
        <f>SUMIFS(Ppto!$K:$K,Ppto!$B:$B,CK$11,Ppto!$J:$J,"Si")</f>
        <v>0</v>
      </c>
      <c r="CL90" s="33">
        <f>SUMIFS(Ppto!$L:$L,Ppto!$B:$B,CK$11,Ppto!$J:$J,"Si")</f>
        <v>0</v>
      </c>
      <c r="CM90" s="33">
        <f>SUMIFS(Ppto!$N:$N,Ppto!$B:$B,CK$11,Ppto!$J:$J,"Si")</f>
        <v>0</v>
      </c>
      <c r="CN90" s="33">
        <f>SUMIFS(Ppto!$M:$M,Ppto!$B:$B,CK$11,Ppto!$J:$J,"Si")</f>
        <v>0</v>
      </c>
      <c r="CP90" s="33">
        <f t="shared" si="1098"/>
        <v>0</v>
      </c>
      <c r="CQ90" s="33">
        <f t="shared" si="1099"/>
        <v>0</v>
      </c>
      <c r="CR90" s="33">
        <f t="shared" si="1100"/>
        <v>0</v>
      </c>
      <c r="CS90" s="33">
        <f t="shared" si="1101"/>
        <v>0</v>
      </c>
      <c r="CU90" s="33">
        <f>SUMIFS(Ppto!$K:$K,Ppto!$B:$B,CU$11,Ppto!$J:$J,"Si")</f>
        <v>0</v>
      </c>
      <c r="CV90" s="33">
        <f>SUMIFS(Ppto!$L:$L,Ppto!$B:$B,CU$11,Ppto!$J:$J,"Si")</f>
        <v>0</v>
      </c>
      <c r="CW90" s="33">
        <f>SUMIFS(Ppto!$N:$N,Ppto!$B:$B,CU$11,Ppto!$J:$J,"Si")</f>
        <v>0</v>
      </c>
      <c r="CX90" s="33">
        <f>SUMIFS(Ppto!$M:$M,Ppto!$B:$B,CU$11,Ppto!$J:$J,"Si")</f>
        <v>0</v>
      </c>
      <c r="CZ90" s="33">
        <f t="shared" si="1102"/>
        <v>0</v>
      </c>
      <c r="DA90" s="33">
        <f t="shared" si="1103"/>
        <v>0</v>
      </c>
      <c r="DB90" s="33">
        <f t="shared" si="1104"/>
        <v>0</v>
      </c>
      <c r="DC90" s="33">
        <f t="shared" si="1105"/>
        <v>0</v>
      </c>
      <c r="DE90" s="33">
        <f>SUMIFS(Ppto!$K:$K,Ppto!$B:$B,DE$11,Ppto!$J:$J,"Si")</f>
        <v>0</v>
      </c>
      <c r="DF90" s="33">
        <f>SUMIFS(Ppto!$L:$L,Ppto!$B:$B,DE$11,Ppto!$J:$J,"Si")</f>
        <v>0</v>
      </c>
      <c r="DG90" s="33">
        <f>SUMIFS(Ppto!$N:$N,Ppto!$B:$B,DE$11,Ppto!$J:$J,"Si")</f>
        <v>0</v>
      </c>
      <c r="DH90" s="33">
        <f>SUMIFS(Ppto!$M:$M,Ppto!$B:$B,DE$11,Ppto!$J:$J,"Si")</f>
        <v>0</v>
      </c>
      <c r="DJ90" s="33">
        <f t="shared" si="1106"/>
        <v>0</v>
      </c>
      <c r="DK90" s="33">
        <f t="shared" si="1107"/>
        <v>0</v>
      </c>
      <c r="DL90" s="33">
        <f t="shared" si="1108"/>
        <v>0</v>
      </c>
      <c r="DM90" s="33">
        <f t="shared" si="1109"/>
        <v>0</v>
      </c>
    </row>
    <row r="91" spans="2:117" x14ac:dyDescent="0.25">
      <c r="B91" s="19" t="s">
        <v>166</v>
      </c>
      <c r="D91" s="33"/>
      <c r="E91" s="33"/>
      <c r="F91" s="33"/>
      <c r="G91" s="33"/>
      <c r="I91" s="33"/>
      <c r="J91" s="33"/>
      <c r="K91" s="33"/>
      <c r="L91" s="33"/>
      <c r="N91" s="33">
        <f t="shared" si="1067"/>
        <v>0</v>
      </c>
      <c r="O91" s="33">
        <f t="shared" si="1068"/>
        <v>0</v>
      </c>
      <c r="P91" s="33">
        <f t="shared" si="1069"/>
        <v>0</v>
      </c>
      <c r="Q91" s="33">
        <f t="shared" si="1069"/>
        <v>0</v>
      </c>
      <c r="S91" s="33"/>
      <c r="T91" s="33"/>
      <c r="U91" s="33"/>
      <c r="V91" s="33"/>
      <c r="X91" s="33">
        <f t="shared" si="1070"/>
        <v>0</v>
      </c>
      <c r="Y91" s="33">
        <f t="shared" si="1071"/>
        <v>0</v>
      </c>
      <c r="Z91" s="33">
        <f t="shared" si="1072"/>
        <v>0</v>
      </c>
      <c r="AA91" s="33">
        <f t="shared" si="1073"/>
        <v>0</v>
      </c>
      <c r="AC91" s="33"/>
      <c r="AD91" s="33"/>
      <c r="AE91" s="33"/>
      <c r="AF91" s="33"/>
      <c r="AH91" s="33">
        <f t="shared" si="1074"/>
        <v>0</v>
      </c>
      <c r="AI91" s="33">
        <f t="shared" si="1075"/>
        <v>0</v>
      </c>
      <c r="AJ91" s="33">
        <f t="shared" si="1076"/>
        <v>0</v>
      </c>
      <c r="AK91" s="33">
        <f t="shared" si="1077"/>
        <v>0</v>
      </c>
      <c r="AM91" s="33"/>
      <c r="AN91" s="33"/>
      <c r="AO91" s="33"/>
      <c r="AP91" s="33"/>
      <c r="AR91" s="33">
        <f t="shared" si="1078"/>
        <v>0</v>
      </c>
      <c r="AS91" s="33">
        <f t="shared" si="1079"/>
        <v>0</v>
      </c>
      <c r="AT91" s="33">
        <f t="shared" si="1080"/>
        <v>0</v>
      </c>
      <c r="AU91" s="33">
        <f t="shared" si="1081"/>
        <v>0</v>
      </c>
      <c r="AW91" s="33"/>
      <c r="AX91" s="33"/>
      <c r="AY91" s="33"/>
      <c r="AZ91" s="33"/>
      <c r="BB91" s="33">
        <f t="shared" si="1082"/>
        <v>0</v>
      </c>
      <c r="BC91" s="33">
        <f t="shared" si="1083"/>
        <v>0</v>
      </c>
      <c r="BD91" s="33">
        <f t="shared" si="1084"/>
        <v>0</v>
      </c>
      <c r="BE91" s="33">
        <f t="shared" si="1085"/>
        <v>0</v>
      </c>
      <c r="BG91" s="33"/>
      <c r="BH91" s="33"/>
      <c r="BI91" s="33"/>
      <c r="BJ91" s="33"/>
      <c r="BL91" s="33">
        <f t="shared" si="1086"/>
        <v>0</v>
      </c>
      <c r="BM91" s="33">
        <f t="shared" si="1087"/>
        <v>0</v>
      </c>
      <c r="BN91" s="33">
        <f t="shared" si="1088"/>
        <v>0</v>
      </c>
      <c r="BO91" s="33">
        <f t="shared" si="1089"/>
        <v>0</v>
      </c>
      <c r="BQ91" s="33"/>
      <c r="BR91" s="33"/>
      <c r="BS91" s="33"/>
      <c r="BT91" s="33"/>
      <c r="BV91" s="33">
        <f t="shared" si="1090"/>
        <v>0</v>
      </c>
      <c r="BW91" s="33">
        <f t="shared" si="1091"/>
        <v>0</v>
      </c>
      <c r="BX91" s="33">
        <f t="shared" si="1092"/>
        <v>0</v>
      </c>
      <c r="BY91" s="33">
        <f t="shared" si="1093"/>
        <v>0</v>
      </c>
      <c r="CA91" s="33"/>
      <c r="CB91" s="33"/>
      <c r="CC91" s="33"/>
      <c r="CD91" s="33"/>
      <c r="CF91" s="33">
        <f t="shared" si="1094"/>
        <v>0</v>
      </c>
      <c r="CG91" s="33">
        <f t="shared" si="1095"/>
        <v>0</v>
      </c>
      <c r="CH91" s="33">
        <f t="shared" si="1096"/>
        <v>0</v>
      </c>
      <c r="CI91" s="33">
        <f t="shared" si="1097"/>
        <v>0</v>
      </c>
      <c r="CK91" s="33"/>
      <c r="CL91" s="33"/>
      <c r="CM91" s="33"/>
      <c r="CN91" s="33"/>
      <c r="CP91" s="33">
        <f t="shared" si="1098"/>
        <v>0</v>
      </c>
      <c r="CQ91" s="33">
        <f t="shared" si="1099"/>
        <v>0</v>
      </c>
      <c r="CR91" s="33">
        <f t="shared" si="1100"/>
        <v>0</v>
      </c>
      <c r="CS91" s="33">
        <f t="shared" si="1101"/>
        <v>0</v>
      </c>
      <c r="CU91" s="33"/>
      <c r="CV91" s="33"/>
      <c r="CW91" s="33"/>
      <c r="CX91" s="33"/>
      <c r="CZ91" s="33">
        <f t="shared" si="1102"/>
        <v>0</v>
      </c>
      <c r="DA91" s="33">
        <f t="shared" si="1103"/>
        <v>0</v>
      </c>
      <c r="DB91" s="33">
        <f t="shared" si="1104"/>
        <v>0</v>
      </c>
      <c r="DC91" s="33">
        <f t="shared" si="1105"/>
        <v>0</v>
      </c>
      <c r="DE91" s="33"/>
      <c r="DF91" s="33"/>
      <c r="DG91" s="33"/>
      <c r="DH91" s="33"/>
      <c r="DJ91" s="33">
        <f t="shared" si="1106"/>
        <v>0</v>
      </c>
      <c r="DK91" s="33">
        <f t="shared" si="1107"/>
        <v>0</v>
      </c>
      <c r="DL91" s="33">
        <f t="shared" si="1108"/>
        <v>0</v>
      </c>
      <c r="DM91" s="33">
        <f t="shared" si="1109"/>
        <v>0</v>
      </c>
    </row>
    <row r="92" spans="2:117" s="15" customFormat="1" ht="12" thickBot="1" x14ac:dyDescent="0.3">
      <c r="B92" s="20" t="s">
        <v>193</v>
      </c>
      <c r="D92" s="34">
        <f>SUM(D88:D91)</f>
        <v>0</v>
      </c>
      <c r="E92" s="34">
        <f t="shared" ref="E92:F92" si="1110">SUM(E88:E91)</f>
        <v>0</v>
      </c>
      <c r="F92" s="34">
        <f t="shared" si="1110"/>
        <v>0</v>
      </c>
      <c r="G92" s="34">
        <f>SUM(G88:G91)</f>
        <v>0</v>
      </c>
      <c r="I92" s="34">
        <f>SUM(I88:I91)</f>
        <v>0</v>
      </c>
      <c r="J92" s="34">
        <f t="shared" ref="J92:K92" si="1111">SUM(J88:J91)</f>
        <v>0</v>
      </c>
      <c r="K92" s="34">
        <f t="shared" si="1111"/>
        <v>0</v>
      </c>
      <c r="L92" s="34">
        <f>SUM(L88:L91)</f>
        <v>0</v>
      </c>
      <c r="N92" s="34">
        <f>SUM(N88:N91)</f>
        <v>0</v>
      </c>
      <c r="O92" s="34">
        <f t="shared" ref="O92:P92" si="1112">SUM(O88:O91)</f>
        <v>0</v>
      </c>
      <c r="P92" s="34">
        <f t="shared" si="1112"/>
        <v>0</v>
      </c>
      <c r="Q92" s="34">
        <f t="shared" ref="Q92" si="1113">SUM(Q88:Q91)</f>
        <v>0</v>
      </c>
      <c r="S92" s="34">
        <f>SUM(S88:S91)</f>
        <v>0</v>
      </c>
      <c r="T92" s="34">
        <f t="shared" ref="T92:U92" si="1114">SUM(T88:T91)</f>
        <v>0</v>
      </c>
      <c r="U92" s="34">
        <f t="shared" si="1114"/>
        <v>0</v>
      </c>
      <c r="V92" s="34">
        <f>SUM(V88:V91)</f>
        <v>0</v>
      </c>
      <c r="X92" s="34">
        <f>SUM(X88:X91)</f>
        <v>0</v>
      </c>
      <c r="Y92" s="34">
        <f t="shared" ref="Y92:AA92" si="1115">SUM(Y88:Y91)</f>
        <v>0</v>
      </c>
      <c r="Z92" s="34">
        <f t="shared" si="1115"/>
        <v>0</v>
      </c>
      <c r="AA92" s="34">
        <f t="shared" si="1115"/>
        <v>0</v>
      </c>
      <c r="AC92" s="34">
        <f>SUM(AC88:AC91)</f>
        <v>0</v>
      </c>
      <c r="AD92" s="34">
        <f t="shared" ref="AD92:AE92" si="1116">SUM(AD88:AD91)</f>
        <v>0</v>
      </c>
      <c r="AE92" s="34">
        <f t="shared" si="1116"/>
        <v>0</v>
      </c>
      <c r="AF92" s="34">
        <f>SUM(AF88:AF91)</f>
        <v>0</v>
      </c>
      <c r="AH92" s="34">
        <f>SUM(AH88:AH91)</f>
        <v>0</v>
      </c>
      <c r="AI92" s="34">
        <f t="shared" ref="AI92:AK92" si="1117">SUM(AI88:AI91)</f>
        <v>0</v>
      </c>
      <c r="AJ92" s="34">
        <f t="shared" si="1117"/>
        <v>0</v>
      </c>
      <c r="AK92" s="34">
        <f t="shared" si="1117"/>
        <v>0</v>
      </c>
      <c r="AM92" s="34">
        <f>SUM(AM88:AM91)</f>
        <v>0</v>
      </c>
      <c r="AN92" s="34">
        <f t="shared" ref="AN92:AO92" si="1118">SUM(AN88:AN91)</f>
        <v>0</v>
      </c>
      <c r="AO92" s="34">
        <f t="shared" si="1118"/>
        <v>0</v>
      </c>
      <c r="AP92" s="34">
        <f>SUM(AP88:AP91)</f>
        <v>0</v>
      </c>
      <c r="AR92" s="34">
        <f>SUM(AR88:AR91)</f>
        <v>0</v>
      </c>
      <c r="AS92" s="34">
        <f t="shared" ref="AS92:AU92" si="1119">SUM(AS88:AS91)</f>
        <v>0</v>
      </c>
      <c r="AT92" s="34">
        <f t="shared" si="1119"/>
        <v>0</v>
      </c>
      <c r="AU92" s="34">
        <f t="shared" si="1119"/>
        <v>0</v>
      </c>
      <c r="AW92" s="34">
        <f>SUM(AW88:AW91)</f>
        <v>0</v>
      </c>
      <c r="AX92" s="34">
        <f t="shared" ref="AX92:AY92" si="1120">SUM(AX88:AX91)</f>
        <v>0</v>
      </c>
      <c r="AY92" s="34">
        <f t="shared" si="1120"/>
        <v>0</v>
      </c>
      <c r="AZ92" s="34">
        <f>SUM(AZ88:AZ91)</f>
        <v>0</v>
      </c>
      <c r="BB92" s="34">
        <f>SUM(BB88:BB91)</f>
        <v>0</v>
      </c>
      <c r="BC92" s="34">
        <f t="shared" ref="BC92:BE92" si="1121">SUM(BC88:BC91)</f>
        <v>0</v>
      </c>
      <c r="BD92" s="34">
        <f t="shared" si="1121"/>
        <v>0</v>
      </c>
      <c r="BE92" s="34">
        <f t="shared" si="1121"/>
        <v>0</v>
      </c>
      <c r="BG92" s="34">
        <f>SUM(BG88:BG91)</f>
        <v>0</v>
      </c>
      <c r="BH92" s="34">
        <f t="shared" ref="BH92:BI92" si="1122">SUM(BH88:BH91)</f>
        <v>0</v>
      </c>
      <c r="BI92" s="34">
        <f t="shared" si="1122"/>
        <v>0</v>
      </c>
      <c r="BJ92" s="34">
        <f>SUM(BJ88:BJ91)</f>
        <v>0</v>
      </c>
      <c r="BL92" s="34">
        <f>SUM(BL88:BL91)</f>
        <v>0</v>
      </c>
      <c r="BM92" s="34">
        <f t="shared" ref="BM92:BO92" si="1123">SUM(BM88:BM91)</f>
        <v>0</v>
      </c>
      <c r="BN92" s="34">
        <f t="shared" si="1123"/>
        <v>0</v>
      </c>
      <c r="BO92" s="34">
        <f t="shared" si="1123"/>
        <v>0</v>
      </c>
      <c r="BQ92" s="34">
        <f>SUM(BQ88:BQ91)</f>
        <v>0</v>
      </c>
      <c r="BR92" s="34">
        <f t="shared" ref="BR92:BS92" si="1124">SUM(BR88:BR91)</f>
        <v>0</v>
      </c>
      <c r="BS92" s="34">
        <f t="shared" si="1124"/>
        <v>0</v>
      </c>
      <c r="BT92" s="34">
        <f>SUM(BT88:BT91)</f>
        <v>0</v>
      </c>
      <c r="BV92" s="34">
        <f>SUM(BV88:BV91)</f>
        <v>0</v>
      </c>
      <c r="BW92" s="34">
        <f t="shared" ref="BW92:BY92" si="1125">SUM(BW88:BW91)</f>
        <v>0</v>
      </c>
      <c r="BX92" s="34">
        <f t="shared" si="1125"/>
        <v>0</v>
      </c>
      <c r="BY92" s="34">
        <f t="shared" si="1125"/>
        <v>0</v>
      </c>
      <c r="CA92" s="34">
        <f>SUM(CA88:CA91)</f>
        <v>0</v>
      </c>
      <c r="CB92" s="34">
        <f t="shared" ref="CB92:CC92" si="1126">SUM(CB88:CB91)</f>
        <v>0</v>
      </c>
      <c r="CC92" s="34">
        <f t="shared" si="1126"/>
        <v>0</v>
      </c>
      <c r="CD92" s="34">
        <f>SUM(CD88:CD91)</f>
        <v>0</v>
      </c>
      <c r="CF92" s="34">
        <f>SUM(CF88:CF91)</f>
        <v>0</v>
      </c>
      <c r="CG92" s="34">
        <f t="shared" ref="CG92:CI92" si="1127">SUM(CG88:CG91)</f>
        <v>0</v>
      </c>
      <c r="CH92" s="34">
        <f t="shared" si="1127"/>
        <v>0</v>
      </c>
      <c r="CI92" s="34">
        <f t="shared" si="1127"/>
        <v>0</v>
      </c>
      <c r="CK92" s="34">
        <f>SUM(CK88:CK91)</f>
        <v>0</v>
      </c>
      <c r="CL92" s="34">
        <f t="shared" ref="CL92:CM92" si="1128">SUM(CL88:CL91)</f>
        <v>0</v>
      </c>
      <c r="CM92" s="34">
        <f t="shared" si="1128"/>
        <v>0</v>
      </c>
      <c r="CN92" s="34">
        <f>SUM(CN88:CN91)</f>
        <v>0</v>
      </c>
      <c r="CP92" s="34">
        <f>SUM(CP88:CP91)</f>
        <v>0</v>
      </c>
      <c r="CQ92" s="34">
        <f t="shared" ref="CQ92:CS92" si="1129">SUM(CQ88:CQ91)</f>
        <v>0</v>
      </c>
      <c r="CR92" s="34">
        <f t="shared" si="1129"/>
        <v>0</v>
      </c>
      <c r="CS92" s="34">
        <f t="shared" si="1129"/>
        <v>0</v>
      </c>
      <c r="CU92" s="34">
        <f>SUM(CU88:CU91)</f>
        <v>0</v>
      </c>
      <c r="CV92" s="34">
        <f t="shared" ref="CV92:CW92" si="1130">SUM(CV88:CV91)</f>
        <v>0</v>
      </c>
      <c r="CW92" s="34">
        <f t="shared" si="1130"/>
        <v>0</v>
      </c>
      <c r="CX92" s="34">
        <f>SUM(CX88:CX91)</f>
        <v>0</v>
      </c>
      <c r="CZ92" s="34">
        <f>SUM(CZ88:CZ91)</f>
        <v>0</v>
      </c>
      <c r="DA92" s="34">
        <f t="shared" ref="DA92:DC92" si="1131">SUM(DA88:DA91)</f>
        <v>0</v>
      </c>
      <c r="DB92" s="34">
        <f t="shared" si="1131"/>
        <v>0</v>
      </c>
      <c r="DC92" s="34">
        <f t="shared" si="1131"/>
        <v>0</v>
      </c>
      <c r="DE92" s="34">
        <f>SUM(DE88:DE91)</f>
        <v>0</v>
      </c>
      <c r="DF92" s="34">
        <f t="shared" ref="DF92:DG92" si="1132">SUM(DF88:DF91)</f>
        <v>0</v>
      </c>
      <c r="DG92" s="34">
        <f t="shared" si="1132"/>
        <v>0</v>
      </c>
      <c r="DH92" s="34">
        <f>SUM(DH88:DH91)</f>
        <v>0</v>
      </c>
      <c r="DJ92" s="34">
        <f>SUM(DJ88:DJ91)</f>
        <v>0</v>
      </c>
      <c r="DK92" s="34">
        <f t="shared" ref="DK92:DM92" si="1133">SUM(DK88:DK91)</f>
        <v>0</v>
      </c>
      <c r="DL92" s="34">
        <f t="shared" si="1133"/>
        <v>0</v>
      </c>
      <c r="DM92" s="34">
        <f t="shared" si="1133"/>
        <v>0</v>
      </c>
    </row>
    <row r="93" spans="2:117" ht="12" thickTop="1" x14ac:dyDescent="0.25">
      <c r="B93" s="19" t="s">
        <v>264</v>
      </c>
      <c r="D93" s="33"/>
      <c r="E93" s="33"/>
      <c r="F93" s="33"/>
      <c r="G93" s="33"/>
      <c r="I93" s="33"/>
      <c r="J93" s="33"/>
      <c r="K93" s="33"/>
      <c r="L93" s="33"/>
      <c r="N93" s="33">
        <f t="shared" ref="N93:N101" si="1134">D93+I93</f>
        <v>0</v>
      </c>
      <c r="O93" s="33">
        <f t="shared" ref="O93:O101" si="1135">E93+J93</f>
        <v>0</v>
      </c>
      <c r="P93" s="33">
        <f t="shared" ref="P93:Q101" si="1136">F93+K93</f>
        <v>0</v>
      </c>
      <c r="Q93" s="33">
        <f t="shared" si="1136"/>
        <v>0</v>
      </c>
      <c r="S93" s="33"/>
      <c r="T93" s="33"/>
      <c r="U93" s="33"/>
      <c r="V93" s="33"/>
      <c r="X93" s="33">
        <f t="shared" ref="X93:X101" si="1137">N93+S93</f>
        <v>0</v>
      </c>
      <c r="Y93" s="33">
        <f t="shared" ref="Y93:Y101" si="1138">O93+T93</f>
        <v>0</v>
      </c>
      <c r="Z93" s="33">
        <f t="shared" ref="Z93:Z101" si="1139">P93+U93</f>
        <v>0</v>
      </c>
      <c r="AA93" s="33">
        <f t="shared" ref="AA93:AA101" si="1140">Q93+V93</f>
        <v>0</v>
      </c>
      <c r="AC93" s="33"/>
      <c r="AD93" s="33"/>
      <c r="AE93" s="33"/>
      <c r="AF93" s="33"/>
      <c r="AH93" s="33">
        <f t="shared" ref="AH93:AH101" si="1141">X93+AC93</f>
        <v>0</v>
      </c>
      <c r="AI93" s="33">
        <f t="shared" ref="AI93:AI101" si="1142">Y93+AD93</f>
        <v>0</v>
      </c>
      <c r="AJ93" s="33">
        <f t="shared" ref="AJ93:AJ101" si="1143">Z93+AE93</f>
        <v>0</v>
      </c>
      <c r="AK93" s="33">
        <f t="shared" ref="AK93:AK101" si="1144">AA93+AF93</f>
        <v>0</v>
      </c>
      <c r="AM93" s="33"/>
      <c r="AN93" s="33"/>
      <c r="AO93" s="33"/>
      <c r="AP93" s="33"/>
      <c r="AR93" s="33">
        <f t="shared" ref="AR93:AR101" si="1145">AH93+AM93</f>
        <v>0</v>
      </c>
      <c r="AS93" s="33">
        <f t="shared" ref="AS93:AS101" si="1146">AI93+AN93</f>
        <v>0</v>
      </c>
      <c r="AT93" s="33">
        <f t="shared" ref="AT93:AT101" si="1147">AJ93+AO93</f>
        <v>0</v>
      </c>
      <c r="AU93" s="33">
        <f t="shared" ref="AU93:AU101" si="1148">AK93+AP93</f>
        <v>0</v>
      </c>
      <c r="AW93" s="33"/>
      <c r="AX93" s="33"/>
      <c r="AY93" s="33"/>
      <c r="AZ93" s="33"/>
      <c r="BB93" s="33">
        <f t="shared" ref="BB93:BB101" si="1149">AR93+AW93</f>
        <v>0</v>
      </c>
      <c r="BC93" s="33">
        <f t="shared" ref="BC93:BC101" si="1150">AS93+AX93</f>
        <v>0</v>
      </c>
      <c r="BD93" s="33">
        <f t="shared" ref="BD93:BD101" si="1151">AT93+AY93</f>
        <v>0</v>
      </c>
      <c r="BE93" s="33">
        <f t="shared" ref="BE93:BE101" si="1152">AU93+AZ93</f>
        <v>0</v>
      </c>
      <c r="BG93" s="33"/>
      <c r="BH93" s="33"/>
      <c r="BI93" s="33"/>
      <c r="BJ93" s="33"/>
      <c r="BL93" s="33">
        <f t="shared" ref="BL93:BL101" si="1153">BB93+BG93</f>
        <v>0</v>
      </c>
      <c r="BM93" s="33">
        <f t="shared" ref="BM93:BM101" si="1154">BC93+BH93</f>
        <v>0</v>
      </c>
      <c r="BN93" s="33">
        <f t="shared" ref="BN93:BN101" si="1155">BD93+BI93</f>
        <v>0</v>
      </c>
      <c r="BO93" s="33">
        <f t="shared" ref="BO93:BO101" si="1156">BE93+BJ93</f>
        <v>0</v>
      </c>
      <c r="BQ93" s="33"/>
      <c r="BR93" s="33"/>
      <c r="BS93" s="33"/>
      <c r="BT93" s="33"/>
      <c r="BV93" s="33">
        <f t="shared" ref="BV93:BV101" si="1157">BL93+BQ93</f>
        <v>0</v>
      </c>
      <c r="BW93" s="33">
        <f t="shared" ref="BW93:BW101" si="1158">BM93+BR93</f>
        <v>0</v>
      </c>
      <c r="BX93" s="33">
        <f t="shared" ref="BX93:BX101" si="1159">BN93+BS93</f>
        <v>0</v>
      </c>
      <c r="BY93" s="33">
        <f t="shared" ref="BY93:BY101" si="1160">BO93+BT93</f>
        <v>0</v>
      </c>
      <c r="CA93" s="33"/>
      <c r="CB93" s="33"/>
      <c r="CC93" s="33"/>
      <c r="CD93" s="33"/>
      <c r="CF93" s="33">
        <f t="shared" ref="CF93:CF101" si="1161">BV93+CA93</f>
        <v>0</v>
      </c>
      <c r="CG93" s="33">
        <f t="shared" ref="CG93:CG101" si="1162">BW93+CB93</f>
        <v>0</v>
      </c>
      <c r="CH93" s="33">
        <f t="shared" ref="CH93:CH101" si="1163">BX93+CC93</f>
        <v>0</v>
      </c>
      <c r="CI93" s="33">
        <f t="shared" ref="CI93:CI101" si="1164">BY93+CD93</f>
        <v>0</v>
      </c>
      <c r="CK93" s="33"/>
      <c r="CL93" s="33"/>
      <c r="CM93" s="33"/>
      <c r="CN93" s="33"/>
      <c r="CP93" s="33">
        <f t="shared" ref="CP93:CP101" si="1165">CF93+CK93</f>
        <v>0</v>
      </c>
      <c r="CQ93" s="33">
        <f t="shared" ref="CQ93:CQ101" si="1166">CG93+CL93</f>
        <v>0</v>
      </c>
      <c r="CR93" s="33">
        <f t="shared" ref="CR93:CR101" si="1167">CH93+CM93</f>
        <v>0</v>
      </c>
      <c r="CS93" s="33">
        <f t="shared" ref="CS93:CS101" si="1168">CI93+CN93</f>
        <v>0</v>
      </c>
      <c r="CU93" s="33"/>
      <c r="CV93" s="33"/>
      <c r="CW93" s="33"/>
      <c r="CX93" s="33"/>
      <c r="CZ93" s="33">
        <f t="shared" ref="CZ93:CZ101" si="1169">CP93+CU93</f>
        <v>0</v>
      </c>
      <c r="DA93" s="33">
        <f t="shared" ref="DA93:DA101" si="1170">CQ93+CV93</f>
        <v>0</v>
      </c>
      <c r="DB93" s="33">
        <f t="shared" ref="DB93:DB101" si="1171">CR93+CW93</f>
        <v>0</v>
      </c>
      <c r="DC93" s="33">
        <f t="shared" ref="DC93:DC101" si="1172">CS93+CX93</f>
        <v>0</v>
      </c>
      <c r="DE93" s="33"/>
      <c r="DF93" s="33"/>
      <c r="DG93" s="33"/>
      <c r="DH93" s="33"/>
      <c r="DJ93" s="33">
        <f t="shared" ref="DJ93:DJ101" si="1173">CZ93+DE93</f>
        <v>0</v>
      </c>
      <c r="DK93" s="33">
        <f t="shared" ref="DK93:DK101" si="1174">DA93+DF93</f>
        <v>0</v>
      </c>
      <c r="DL93" s="33">
        <f t="shared" ref="DL93:DL101" si="1175">DB93+DG93</f>
        <v>0</v>
      </c>
      <c r="DM93" s="33">
        <f t="shared" ref="DM93:DM101" si="1176">DC93+DH93</f>
        <v>0</v>
      </c>
    </row>
    <row r="94" spans="2:117" x14ac:dyDescent="0.25">
      <c r="B94" s="19" t="s">
        <v>16</v>
      </c>
      <c r="D94" s="33"/>
      <c r="E94" s="33"/>
      <c r="F94" s="33"/>
      <c r="G94" s="33"/>
      <c r="I94" s="33"/>
      <c r="J94" s="33"/>
      <c r="K94" s="33"/>
      <c r="L94" s="33"/>
      <c r="N94" s="33">
        <f t="shared" si="1134"/>
        <v>0</v>
      </c>
      <c r="O94" s="33">
        <f t="shared" si="1135"/>
        <v>0</v>
      </c>
      <c r="P94" s="33">
        <f t="shared" si="1136"/>
        <v>0</v>
      </c>
      <c r="Q94" s="33">
        <f t="shared" si="1136"/>
        <v>0</v>
      </c>
      <c r="S94" s="33"/>
      <c r="T94" s="33"/>
      <c r="U94" s="33"/>
      <c r="V94" s="33"/>
      <c r="X94" s="33">
        <f t="shared" si="1137"/>
        <v>0</v>
      </c>
      <c r="Y94" s="33">
        <f t="shared" si="1138"/>
        <v>0</v>
      </c>
      <c r="Z94" s="33">
        <f t="shared" si="1139"/>
        <v>0</v>
      </c>
      <c r="AA94" s="33">
        <f t="shared" si="1140"/>
        <v>0</v>
      </c>
      <c r="AC94" s="33"/>
      <c r="AD94" s="33"/>
      <c r="AE94" s="33"/>
      <c r="AF94" s="33"/>
      <c r="AH94" s="33">
        <f t="shared" si="1141"/>
        <v>0</v>
      </c>
      <c r="AI94" s="33">
        <f t="shared" si="1142"/>
        <v>0</v>
      </c>
      <c r="AJ94" s="33">
        <f t="shared" si="1143"/>
        <v>0</v>
      </c>
      <c r="AK94" s="33">
        <f t="shared" si="1144"/>
        <v>0</v>
      </c>
      <c r="AM94" s="33"/>
      <c r="AN94" s="33"/>
      <c r="AO94" s="33"/>
      <c r="AP94" s="33"/>
      <c r="AR94" s="33">
        <f t="shared" si="1145"/>
        <v>0</v>
      </c>
      <c r="AS94" s="33">
        <f t="shared" si="1146"/>
        <v>0</v>
      </c>
      <c r="AT94" s="33">
        <f t="shared" si="1147"/>
        <v>0</v>
      </c>
      <c r="AU94" s="33">
        <f t="shared" si="1148"/>
        <v>0</v>
      </c>
      <c r="AW94" s="33"/>
      <c r="AX94" s="33"/>
      <c r="AY94" s="33"/>
      <c r="AZ94" s="33"/>
      <c r="BB94" s="33">
        <f t="shared" si="1149"/>
        <v>0</v>
      </c>
      <c r="BC94" s="33">
        <f t="shared" si="1150"/>
        <v>0</v>
      </c>
      <c r="BD94" s="33">
        <f t="shared" si="1151"/>
        <v>0</v>
      </c>
      <c r="BE94" s="33">
        <f t="shared" si="1152"/>
        <v>0</v>
      </c>
      <c r="BG94" s="33"/>
      <c r="BH94" s="33"/>
      <c r="BI94" s="33"/>
      <c r="BJ94" s="33"/>
      <c r="BL94" s="33">
        <f t="shared" si="1153"/>
        <v>0</v>
      </c>
      <c r="BM94" s="33">
        <f t="shared" si="1154"/>
        <v>0</v>
      </c>
      <c r="BN94" s="33">
        <f t="shared" si="1155"/>
        <v>0</v>
      </c>
      <c r="BO94" s="33">
        <f t="shared" si="1156"/>
        <v>0</v>
      </c>
      <c r="BQ94" s="33"/>
      <c r="BR94" s="33"/>
      <c r="BS94" s="33"/>
      <c r="BT94" s="33"/>
      <c r="BV94" s="33">
        <f t="shared" si="1157"/>
        <v>0</v>
      </c>
      <c r="BW94" s="33">
        <f t="shared" si="1158"/>
        <v>0</v>
      </c>
      <c r="BX94" s="33">
        <f t="shared" si="1159"/>
        <v>0</v>
      </c>
      <c r="BY94" s="33">
        <f t="shared" si="1160"/>
        <v>0</v>
      </c>
      <c r="CA94" s="33"/>
      <c r="CB94" s="33"/>
      <c r="CC94" s="33"/>
      <c r="CD94" s="33"/>
      <c r="CF94" s="33">
        <f t="shared" si="1161"/>
        <v>0</v>
      </c>
      <c r="CG94" s="33">
        <f t="shared" si="1162"/>
        <v>0</v>
      </c>
      <c r="CH94" s="33">
        <f t="shared" si="1163"/>
        <v>0</v>
      </c>
      <c r="CI94" s="33">
        <f t="shared" si="1164"/>
        <v>0</v>
      </c>
      <c r="CK94" s="33"/>
      <c r="CL94" s="33"/>
      <c r="CM94" s="33"/>
      <c r="CN94" s="33"/>
      <c r="CP94" s="33">
        <f t="shared" si="1165"/>
        <v>0</v>
      </c>
      <c r="CQ94" s="33">
        <f t="shared" si="1166"/>
        <v>0</v>
      </c>
      <c r="CR94" s="33">
        <f t="shared" si="1167"/>
        <v>0</v>
      </c>
      <c r="CS94" s="33">
        <f t="shared" si="1168"/>
        <v>0</v>
      </c>
      <c r="CU94" s="33"/>
      <c r="CV94" s="33"/>
      <c r="CW94" s="33"/>
      <c r="CX94" s="33"/>
      <c r="CZ94" s="33">
        <f t="shared" si="1169"/>
        <v>0</v>
      </c>
      <c r="DA94" s="33">
        <f t="shared" si="1170"/>
        <v>0</v>
      </c>
      <c r="DB94" s="33">
        <f t="shared" si="1171"/>
        <v>0</v>
      </c>
      <c r="DC94" s="33">
        <f t="shared" si="1172"/>
        <v>0</v>
      </c>
      <c r="DE94" s="33"/>
      <c r="DF94" s="33"/>
      <c r="DG94" s="33"/>
      <c r="DH94" s="33"/>
      <c r="DJ94" s="33">
        <f t="shared" si="1173"/>
        <v>0</v>
      </c>
      <c r="DK94" s="33">
        <f t="shared" si="1174"/>
        <v>0</v>
      </c>
      <c r="DL94" s="33">
        <f t="shared" si="1175"/>
        <v>0</v>
      </c>
      <c r="DM94" s="33">
        <f t="shared" si="1176"/>
        <v>0</v>
      </c>
    </row>
    <row r="95" spans="2:117" x14ac:dyDescent="0.25">
      <c r="B95" s="19" t="s">
        <v>17</v>
      </c>
      <c r="D95" s="33"/>
      <c r="E95" s="33"/>
      <c r="F95" s="33"/>
      <c r="G95" s="33"/>
      <c r="I95" s="33"/>
      <c r="J95" s="33"/>
      <c r="K95" s="33"/>
      <c r="L95" s="33"/>
      <c r="N95" s="33">
        <f t="shared" si="1134"/>
        <v>0</v>
      </c>
      <c r="O95" s="33">
        <f t="shared" si="1135"/>
        <v>0</v>
      </c>
      <c r="P95" s="33">
        <f t="shared" si="1136"/>
        <v>0</v>
      </c>
      <c r="Q95" s="33">
        <f t="shared" si="1136"/>
        <v>0</v>
      </c>
      <c r="S95" s="33"/>
      <c r="T95" s="33"/>
      <c r="U95" s="33"/>
      <c r="V95" s="33"/>
      <c r="X95" s="33">
        <f t="shared" si="1137"/>
        <v>0</v>
      </c>
      <c r="Y95" s="33">
        <f t="shared" si="1138"/>
        <v>0</v>
      </c>
      <c r="Z95" s="33">
        <f t="shared" si="1139"/>
        <v>0</v>
      </c>
      <c r="AA95" s="33">
        <f t="shared" si="1140"/>
        <v>0</v>
      </c>
      <c r="AC95" s="33"/>
      <c r="AD95" s="33"/>
      <c r="AE95" s="33"/>
      <c r="AF95" s="33"/>
      <c r="AH95" s="33">
        <f t="shared" si="1141"/>
        <v>0</v>
      </c>
      <c r="AI95" s="33">
        <f t="shared" si="1142"/>
        <v>0</v>
      </c>
      <c r="AJ95" s="33">
        <f t="shared" si="1143"/>
        <v>0</v>
      </c>
      <c r="AK95" s="33">
        <f t="shared" si="1144"/>
        <v>0</v>
      </c>
      <c r="AM95" s="33"/>
      <c r="AN95" s="33"/>
      <c r="AO95" s="33"/>
      <c r="AP95" s="33"/>
      <c r="AR95" s="33">
        <f t="shared" si="1145"/>
        <v>0</v>
      </c>
      <c r="AS95" s="33">
        <f t="shared" si="1146"/>
        <v>0</v>
      </c>
      <c r="AT95" s="33">
        <f t="shared" si="1147"/>
        <v>0</v>
      </c>
      <c r="AU95" s="33">
        <f t="shared" si="1148"/>
        <v>0</v>
      </c>
      <c r="AW95" s="33"/>
      <c r="AX95" s="33"/>
      <c r="AY95" s="33"/>
      <c r="AZ95" s="33"/>
      <c r="BB95" s="33">
        <f t="shared" si="1149"/>
        <v>0</v>
      </c>
      <c r="BC95" s="33">
        <f t="shared" si="1150"/>
        <v>0</v>
      </c>
      <c r="BD95" s="33">
        <f t="shared" si="1151"/>
        <v>0</v>
      </c>
      <c r="BE95" s="33">
        <f t="shared" si="1152"/>
        <v>0</v>
      </c>
      <c r="BG95" s="33"/>
      <c r="BH95" s="33"/>
      <c r="BI95" s="33"/>
      <c r="BJ95" s="33"/>
      <c r="BL95" s="33">
        <f t="shared" si="1153"/>
        <v>0</v>
      </c>
      <c r="BM95" s="33">
        <f t="shared" si="1154"/>
        <v>0</v>
      </c>
      <c r="BN95" s="33">
        <f t="shared" si="1155"/>
        <v>0</v>
      </c>
      <c r="BO95" s="33">
        <f t="shared" si="1156"/>
        <v>0</v>
      </c>
      <c r="BQ95" s="33"/>
      <c r="BR95" s="33"/>
      <c r="BS95" s="33"/>
      <c r="BT95" s="33"/>
      <c r="BV95" s="33">
        <f t="shared" si="1157"/>
        <v>0</v>
      </c>
      <c r="BW95" s="33">
        <f t="shared" si="1158"/>
        <v>0</v>
      </c>
      <c r="BX95" s="33">
        <f t="shared" si="1159"/>
        <v>0</v>
      </c>
      <c r="BY95" s="33">
        <f t="shared" si="1160"/>
        <v>0</v>
      </c>
      <c r="CA95" s="33"/>
      <c r="CB95" s="33"/>
      <c r="CC95" s="33"/>
      <c r="CD95" s="33"/>
      <c r="CF95" s="33">
        <f t="shared" si="1161"/>
        <v>0</v>
      </c>
      <c r="CG95" s="33">
        <f t="shared" si="1162"/>
        <v>0</v>
      </c>
      <c r="CH95" s="33">
        <f t="shared" si="1163"/>
        <v>0</v>
      </c>
      <c r="CI95" s="33">
        <f t="shared" si="1164"/>
        <v>0</v>
      </c>
      <c r="CK95" s="33"/>
      <c r="CL95" s="33"/>
      <c r="CM95" s="33"/>
      <c r="CN95" s="33"/>
      <c r="CP95" s="33">
        <f t="shared" si="1165"/>
        <v>0</v>
      </c>
      <c r="CQ95" s="33">
        <f t="shared" si="1166"/>
        <v>0</v>
      </c>
      <c r="CR95" s="33">
        <f t="shared" si="1167"/>
        <v>0</v>
      </c>
      <c r="CS95" s="33">
        <f t="shared" si="1168"/>
        <v>0</v>
      </c>
      <c r="CU95" s="33"/>
      <c r="CV95" s="33"/>
      <c r="CW95" s="33"/>
      <c r="CX95" s="33"/>
      <c r="CZ95" s="33">
        <f t="shared" si="1169"/>
        <v>0</v>
      </c>
      <c r="DA95" s="33">
        <f t="shared" si="1170"/>
        <v>0</v>
      </c>
      <c r="DB95" s="33">
        <f t="shared" si="1171"/>
        <v>0</v>
      </c>
      <c r="DC95" s="33">
        <f t="shared" si="1172"/>
        <v>0</v>
      </c>
      <c r="DE95" s="33"/>
      <c r="DF95" s="33"/>
      <c r="DG95" s="33"/>
      <c r="DH95" s="33"/>
      <c r="DJ95" s="33">
        <f t="shared" si="1173"/>
        <v>0</v>
      </c>
      <c r="DK95" s="33">
        <f t="shared" si="1174"/>
        <v>0</v>
      </c>
      <c r="DL95" s="33">
        <f t="shared" si="1175"/>
        <v>0</v>
      </c>
      <c r="DM95" s="33">
        <f t="shared" si="1176"/>
        <v>0</v>
      </c>
    </row>
    <row r="96" spans="2:117" x14ac:dyDescent="0.25">
      <c r="B96" s="19" t="s">
        <v>18</v>
      </c>
      <c r="D96" s="33"/>
      <c r="E96" s="33"/>
      <c r="F96" s="33"/>
      <c r="G96" s="33"/>
      <c r="I96" s="33"/>
      <c r="J96" s="33"/>
      <c r="K96" s="33"/>
      <c r="L96" s="33"/>
      <c r="N96" s="33">
        <f t="shared" si="1134"/>
        <v>0</v>
      </c>
      <c r="O96" s="33">
        <f t="shared" si="1135"/>
        <v>0</v>
      </c>
      <c r="P96" s="33">
        <f t="shared" si="1136"/>
        <v>0</v>
      </c>
      <c r="Q96" s="33">
        <f t="shared" si="1136"/>
        <v>0</v>
      </c>
      <c r="S96" s="33"/>
      <c r="T96" s="33"/>
      <c r="U96" s="33"/>
      <c r="V96" s="33"/>
      <c r="X96" s="33">
        <f t="shared" si="1137"/>
        <v>0</v>
      </c>
      <c r="Y96" s="33">
        <f t="shared" si="1138"/>
        <v>0</v>
      </c>
      <c r="Z96" s="33">
        <f t="shared" si="1139"/>
        <v>0</v>
      </c>
      <c r="AA96" s="33">
        <f t="shared" si="1140"/>
        <v>0</v>
      </c>
      <c r="AC96" s="33"/>
      <c r="AD96" s="33"/>
      <c r="AE96" s="33"/>
      <c r="AF96" s="33"/>
      <c r="AH96" s="33">
        <f t="shared" si="1141"/>
        <v>0</v>
      </c>
      <c r="AI96" s="33">
        <f t="shared" si="1142"/>
        <v>0</v>
      </c>
      <c r="AJ96" s="33">
        <f t="shared" si="1143"/>
        <v>0</v>
      </c>
      <c r="AK96" s="33">
        <f t="shared" si="1144"/>
        <v>0</v>
      </c>
      <c r="AM96" s="33"/>
      <c r="AN96" s="33"/>
      <c r="AO96" s="33"/>
      <c r="AP96" s="33"/>
      <c r="AR96" s="33">
        <f t="shared" si="1145"/>
        <v>0</v>
      </c>
      <c r="AS96" s="33">
        <f t="shared" si="1146"/>
        <v>0</v>
      </c>
      <c r="AT96" s="33">
        <f t="shared" si="1147"/>
        <v>0</v>
      </c>
      <c r="AU96" s="33">
        <f t="shared" si="1148"/>
        <v>0</v>
      </c>
      <c r="AW96" s="33"/>
      <c r="AX96" s="33"/>
      <c r="AY96" s="33"/>
      <c r="AZ96" s="33"/>
      <c r="BB96" s="33">
        <f t="shared" si="1149"/>
        <v>0</v>
      </c>
      <c r="BC96" s="33">
        <f t="shared" si="1150"/>
        <v>0</v>
      </c>
      <c r="BD96" s="33">
        <f t="shared" si="1151"/>
        <v>0</v>
      </c>
      <c r="BE96" s="33">
        <f t="shared" si="1152"/>
        <v>0</v>
      </c>
      <c r="BG96" s="33"/>
      <c r="BH96" s="33"/>
      <c r="BI96" s="33"/>
      <c r="BJ96" s="33"/>
      <c r="BL96" s="33">
        <f t="shared" si="1153"/>
        <v>0</v>
      </c>
      <c r="BM96" s="33">
        <f t="shared" si="1154"/>
        <v>0</v>
      </c>
      <c r="BN96" s="33">
        <f t="shared" si="1155"/>
        <v>0</v>
      </c>
      <c r="BO96" s="33">
        <f t="shared" si="1156"/>
        <v>0</v>
      </c>
      <c r="BQ96" s="33"/>
      <c r="BR96" s="33"/>
      <c r="BS96" s="33"/>
      <c r="BT96" s="33"/>
      <c r="BV96" s="33">
        <f t="shared" si="1157"/>
        <v>0</v>
      </c>
      <c r="BW96" s="33">
        <f t="shared" si="1158"/>
        <v>0</v>
      </c>
      <c r="BX96" s="33">
        <f t="shared" si="1159"/>
        <v>0</v>
      </c>
      <c r="BY96" s="33">
        <f t="shared" si="1160"/>
        <v>0</v>
      </c>
      <c r="CA96" s="33"/>
      <c r="CB96" s="33"/>
      <c r="CC96" s="33"/>
      <c r="CD96" s="33"/>
      <c r="CF96" s="33">
        <f t="shared" si="1161"/>
        <v>0</v>
      </c>
      <c r="CG96" s="33">
        <f t="shared" si="1162"/>
        <v>0</v>
      </c>
      <c r="CH96" s="33">
        <f t="shared" si="1163"/>
        <v>0</v>
      </c>
      <c r="CI96" s="33">
        <f t="shared" si="1164"/>
        <v>0</v>
      </c>
      <c r="CK96" s="33"/>
      <c r="CL96" s="33"/>
      <c r="CM96" s="33"/>
      <c r="CN96" s="33"/>
      <c r="CP96" s="33">
        <f t="shared" si="1165"/>
        <v>0</v>
      </c>
      <c r="CQ96" s="33">
        <f t="shared" si="1166"/>
        <v>0</v>
      </c>
      <c r="CR96" s="33">
        <f t="shared" si="1167"/>
        <v>0</v>
      </c>
      <c r="CS96" s="33">
        <f t="shared" si="1168"/>
        <v>0</v>
      </c>
      <c r="CU96" s="33"/>
      <c r="CV96" s="33"/>
      <c r="CW96" s="33"/>
      <c r="CX96" s="33"/>
      <c r="CZ96" s="33">
        <f t="shared" si="1169"/>
        <v>0</v>
      </c>
      <c r="DA96" s="33">
        <f t="shared" si="1170"/>
        <v>0</v>
      </c>
      <c r="DB96" s="33">
        <f t="shared" si="1171"/>
        <v>0</v>
      </c>
      <c r="DC96" s="33">
        <f t="shared" si="1172"/>
        <v>0</v>
      </c>
      <c r="DE96" s="33"/>
      <c r="DF96" s="33"/>
      <c r="DG96" s="33"/>
      <c r="DH96" s="33"/>
      <c r="DJ96" s="33">
        <f t="shared" si="1173"/>
        <v>0</v>
      </c>
      <c r="DK96" s="33">
        <f t="shared" si="1174"/>
        <v>0</v>
      </c>
      <c r="DL96" s="33">
        <f t="shared" si="1175"/>
        <v>0</v>
      </c>
      <c r="DM96" s="33">
        <f t="shared" si="1176"/>
        <v>0</v>
      </c>
    </row>
    <row r="97" spans="1:117" x14ac:dyDescent="0.25">
      <c r="B97" s="19" t="s">
        <v>19</v>
      </c>
      <c r="D97" s="33"/>
      <c r="E97" s="33"/>
      <c r="F97" s="33"/>
      <c r="G97" s="33"/>
      <c r="I97" s="33"/>
      <c r="J97" s="33"/>
      <c r="K97" s="33"/>
      <c r="L97" s="33"/>
      <c r="N97" s="33">
        <f t="shared" si="1134"/>
        <v>0</v>
      </c>
      <c r="O97" s="33">
        <f t="shared" si="1135"/>
        <v>0</v>
      </c>
      <c r="P97" s="33">
        <f t="shared" si="1136"/>
        <v>0</v>
      </c>
      <c r="Q97" s="33">
        <f t="shared" si="1136"/>
        <v>0</v>
      </c>
      <c r="S97" s="33"/>
      <c r="T97" s="33"/>
      <c r="U97" s="33"/>
      <c r="V97" s="33"/>
      <c r="X97" s="33">
        <f t="shared" si="1137"/>
        <v>0</v>
      </c>
      <c r="Y97" s="33">
        <f t="shared" si="1138"/>
        <v>0</v>
      </c>
      <c r="Z97" s="33">
        <f t="shared" si="1139"/>
        <v>0</v>
      </c>
      <c r="AA97" s="33">
        <f t="shared" si="1140"/>
        <v>0</v>
      </c>
      <c r="AC97" s="33"/>
      <c r="AD97" s="33"/>
      <c r="AE97" s="33"/>
      <c r="AF97" s="33"/>
      <c r="AH97" s="33">
        <f t="shared" si="1141"/>
        <v>0</v>
      </c>
      <c r="AI97" s="33">
        <f t="shared" si="1142"/>
        <v>0</v>
      </c>
      <c r="AJ97" s="33">
        <f t="shared" si="1143"/>
        <v>0</v>
      </c>
      <c r="AK97" s="33">
        <f t="shared" si="1144"/>
        <v>0</v>
      </c>
      <c r="AM97" s="33"/>
      <c r="AN97" s="33"/>
      <c r="AO97" s="33"/>
      <c r="AP97" s="33"/>
      <c r="AR97" s="33">
        <f t="shared" si="1145"/>
        <v>0</v>
      </c>
      <c r="AS97" s="33">
        <f t="shared" si="1146"/>
        <v>0</v>
      </c>
      <c r="AT97" s="33">
        <f t="shared" si="1147"/>
        <v>0</v>
      </c>
      <c r="AU97" s="33">
        <f t="shared" si="1148"/>
        <v>0</v>
      </c>
      <c r="AW97" s="33"/>
      <c r="AX97" s="33"/>
      <c r="AY97" s="33"/>
      <c r="AZ97" s="33"/>
      <c r="BB97" s="33">
        <f t="shared" si="1149"/>
        <v>0</v>
      </c>
      <c r="BC97" s="33">
        <f t="shared" si="1150"/>
        <v>0</v>
      </c>
      <c r="BD97" s="33">
        <f t="shared" si="1151"/>
        <v>0</v>
      </c>
      <c r="BE97" s="33">
        <f t="shared" si="1152"/>
        <v>0</v>
      </c>
      <c r="BG97" s="33"/>
      <c r="BH97" s="33"/>
      <c r="BI97" s="33"/>
      <c r="BJ97" s="33"/>
      <c r="BL97" s="33">
        <f t="shared" si="1153"/>
        <v>0</v>
      </c>
      <c r="BM97" s="33">
        <f t="shared" si="1154"/>
        <v>0</v>
      </c>
      <c r="BN97" s="33">
        <f t="shared" si="1155"/>
        <v>0</v>
      </c>
      <c r="BO97" s="33">
        <f t="shared" si="1156"/>
        <v>0</v>
      </c>
      <c r="BQ97" s="33"/>
      <c r="BR97" s="33"/>
      <c r="BS97" s="33"/>
      <c r="BT97" s="33"/>
      <c r="BV97" s="33">
        <f t="shared" si="1157"/>
        <v>0</v>
      </c>
      <c r="BW97" s="33">
        <f t="shared" si="1158"/>
        <v>0</v>
      </c>
      <c r="BX97" s="33">
        <f t="shared" si="1159"/>
        <v>0</v>
      </c>
      <c r="BY97" s="33">
        <f t="shared" si="1160"/>
        <v>0</v>
      </c>
      <c r="CA97" s="33"/>
      <c r="CB97" s="33"/>
      <c r="CC97" s="33"/>
      <c r="CD97" s="33"/>
      <c r="CF97" s="33">
        <f t="shared" si="1161"/>
        <v>0</v>
      </c>
      <c r="CG97" s="33">
        <f t="shared" si="1162"/>
        <v>0</v>
      </c>
      <c r="CH97" s="33">
        <f t="shared" si="1163"/>
        <v>0</v>
      </c>
      <c r="CI97" s="33">
        <f t="shared" si="1164"/>
        <v>0</v>
      </c>
      <c r="CK97" s="33"/>
      <c r="CL97" s="33"/>
      <c r="CM97" s="33"/>
      <c r="CN97" s="33"/>
      <c r="CP97" s="33">
        <f t="shared" si="1165"/>
        <v>0</v>
      </c>
      <c r="CQ97" s="33">
        <f t="shared" si="1166"/>
        <v>0</v>
      </c>
      <c r="CR97" s="33">
        <f t="shared" si="1167"/>
        <v>0</v>
      </c>
      <c r="CS97" s="33">
        <f t="shared" si="1168"/>
        <v>0</v>
      </c>
      <c r="CU97" s="33"/>
      <c r="CV97" s="33"/>
      <c r="CW97" s="33"/>
      <c r="CX97" s="33"/>
      <c r="CZ97" s="33">
        <f t="shared" si="1169"/>
        <v>0</v>
      </c>
      <c r="DA97" s="33">
        <f t="shared" si="1170"/>
        <v>0</v>
      </c>
      <c r="DB97" s="33">
        <f t="shared" si="1171"/>
        <v>0</v>
      </c>
      <c r="DC97" s="33">
        <f t="shared" si="1172"/>
        <v>0</v>
      </c>
      <c r="DE97" s="33"/>
      <c r="DF97" s="33"/>
      <c r="DG97" s="33"/>
      <c r="DH97" s="33"/>
      <c r="DJ97" s="33">
        <f t="shared" si="1173"/>
        <v>0</v>
      </c>
      <c r="DK97" s="33">
        <f t="shared" si="1174"/>
        <v>0</v>
      </c>
      <c r="DL97" s="33">
        <f t="shared" si="1175"/>
        <v>0</v>
      </c>
      <c r="DM97" s="33">
        <f t="shared" si="1176"/>
        <v>0</v>
      </c>
    </row>
    <row r="98" spans="1:117" x14ac:dyDescent="0.25">
      <c r="B98" s="19" t="s">
        <v>20</v>
      </c>
      <c r="D98" s="33"/>
      <c r="E98" s="33"/>
      <c r="F98" s="33"/>
      <c r="G98" s="33"/>
      <c r="I98" s="33"/>
      <c r="J98" s="33"/>
      <c r="K98" s="33"/>
      <c r="L98" s="33"/>
      <c r="N98" s="33">
        <f t="shared" si="1134"/>
        <v>0</v>
      </c>
      <c r="O98" s="33">
        <f t="shared" si="1135"/>
        <v>0</v>
      </c>
      <c r="P98" s="33">
        <f t="shared" si="1136"/>
        <v>0</v>
      </c>
      <c r="Q98" s="33">
        <f t="shared" si="1136"/>
        <v>0</v>
      </c>
      <c r="S98" s="33"/>
      <c r="T98" s="33"/>
      <c r="U98" s="33"/>
      <c r="V98" s="33"/>
      <c r="X98" s="33">
        <f t="shared" si="1137"/>
        <v>0</v>
      </c>
      <c r="Y98" s="33">
        <f t="shared" si="1138"/>
        <v>0</v>
      </c>
      <c r="Z98" s="33">
        <f t="shared" si="1139"/>
        <v>0</v>
      </c>
      <c r="AA98" s="33">
        <f t="shared" si="1140"/>
        <v>0</v>
      </c>
      <c r="AC98" s="33"/>
      <c r="AD98" s="33"/>
      <c r="AE98" s="33"/>
      <c r="AF98" s="33"/>
      <c r="AH98" s="33">
        <f t="shared" si="1141"/>
        <v>0</v>
      </c>
      <c r="AI98" s="33">
        <f t="shared" si="1142"/>
        <v>0</v>
      </c>
      <c r="AJ98" s="33">
        <f t="shared" si="1143"/>
        <v>0</v>
      </c>
      <c r="AK98" s="33">
        <f t="shared" si="1144"/>
        <v>0</v>
      </c>
      <c r="AM98" s="33"/>
      <c r="AN98" s="33"/>
      <c r="AO98" s="33"/>
      <c r="AP98" s="33"/>
      <c r="AR98" s="33">
        <f t="shared" si="1145"/>
        <v>0</v>
      </c>
      <c r="AS98" s="33">
        <f t="shared" si="1146"/>
        <v>0</v>
      </c>
      <c r="AT98" s="33">
        <f t="shared" si="1147"/>
        <v>0</v>
      </c>
      <c r="AU98" s="33">
        <f t="shared" si="1148"/>
        <v>0</v>
      </c>
      <c r="AW98" s="33"/>
      <c r="AX98" s="33"/>
      <c r="AY98" s="33"/>
      <c r="AZ98" s="33"/>
      <c r="BB98" s="33">
        <f t="shared" si="1149"/>
        <v>0</v>
      </c>
      <c r="BC98" s="33">
        <f t="shared" si="1150"/>
        <v>0</v>
      </c>
      <c r="BD98" s="33">
        <f t="shared" si="1151"/>
        <v>0</v>
      </c>
      <c r="BE98" s="33">
        <f t="shared" si="1152"/>
        <v>0</v>
      </c>
      <c r="BG98" s="33"/>
      <c r="BH98" s="33"/>
      <c r="BI98" s="33"/>
      <c r="BJ98" s="33"/>
      <c r="BL98" s="33">
        <f t="shared" si="1153"/>
        <v>0</v>
      </c>
      <c r="BM98" s="33">
        <f t="shared" si="1154"/>
        <v>0</v>
      </c>
      <c r="BN98" s="33">
        <f t="shared" si="1155"/>
        <v>0</v>
      </c>
      <c r="BO98" s="33">
        <f t="shared" si="1156"/>
        <v>0</v>
      </c>
      <c r="BQ98" s="33"/>
      <c r="BR98" s="33"/>
      <c r="BS98" s="33"/>
      <c r="BT98" s="33"/>
      <c r="BV98" s="33">
        <f t="shared" si="1157"/>
        <v>0</v>
      </c>
      <c r="BW98" s="33">
        <f t="shared" si="1158"/>
        <v>0</v>
      </c>
      <c r="BX98" s="33">
        <f t="shared" si="1159"/>
        <v>0</v>
      </c>
      <c r="BY98" s="33">
        <f t="shared" si="1160"/>
        <v>0</v>
      </c>
      <c r="CA98" s="33"/>
      <c r="CB98" s="33"/>
      <c r="CC98" s="33"/>
      <c r="CD98" s="33"/>
      <c r="CF98" s="33">
        <f t="shared" si="1161"/>
        <v>0</v>
      </c>
      <c r="CG98" s="33">
        <f t="shared" si="1162"/>
        <v>0</v>
      </c>
      <c r="CH98" s="33">
        <f t="shared" si="1163"/>
        <v>0</v>
      </c>
      <c r="CI98" s="33">
        <f t="shared" si="1164"/>
        <v>0</v>
      </c>
      <c r="CK98" s="33"/>
      <c r="CL98" s="33"/>
      <c r="CM98" s="33"/>
      <c r="CN98" s="33"/>
      <c r="CP98" s="33">
        <f t="shared" si="1165"/>
        <v>0</v>
      </c>
      <c r="CQ98" s="33">
        <f t="shared" si="1166"/>
        <v>0</v>
      </c>
      <c r="CR98" s="33">
        <f t="shared" si="1167"/>
        <v>0</v>
      </c>
      <c r="CS98" s="33">
        <f t="shared" si="1168"/>
        <v>0</v>
      </c>
      <c r="CU98" s="33"/>
      <c r="CV98" s="33"/>
      <c r="CW98" s="33"/>
      <c r="CX98" s="33"/>
      <c r="CZ98" s="33">
        <f t="shared" si="1169"/>
        <v>0</v>
      </c>
      <c r="DA98" s="33">
        <f t="shared" si="1170"/>
        <v>0</v>
      </c>
      <c r="DB98" s="33">
        <f t="shared" si="1171"/>
        <v>0</v>
      </c>
      <c r="DC98" s="33">
        <f t="shared" si="1172"/>
        <v>0</v>
      </c>
      <c r="DE98" s="33"/>
      <c r="DF98" s="33"/>
      <c r="DG98" s="33"/>
      <c r="DH98" s="33"/>
      <c r="DJ98" s="33">
        <f t="shared" si="1173"/>
        <v>0</v>
      </c>
      <c r="DK98" s="33">
        <f t="shared" si="1174"/>
        <v>0</v>
      </c>
      <c r="DL98" s="33">
        <f t="shared" si="1175"/>
        <v>0</v>
      </c>
      <c r="DM98" s="33">
        <f t="shared" si="1176"/>
        <v>0</v>
      </c>
    </row>
    <row r="99" spans="1:117" x14ac:dyDescent="0.25">
      <c r="A99" s="26">
        <v>77970002</v>
      </c>
      <c r="B99" s="25" t="s">
        <v>21</v>
      </c>
      <c r="D99" s="33">
        <f>SUMIFS(Ppto!$K:$K,Ppto!$B:$B,D$11,Ppto!$A:$A,$A99)</f>
        <v>0</v>
      </c>
      <c r="E99" s="33">
        <f>SUMIFS(Ppto!$L:$L,Ppto!$B:$B,D$11,Ppto!$A:$A,$A99)</f>
        <v>0</v>
      </c>
      <c r="F99" s="33">
        <f>SUMIFS(Ppto!$N:$N,Ppto!$B:$B,D$11,Ppto!$A:$A,$A99)</f>
        <v>0</v>
      </c>
      <c r="G99" s="33">
        <f>SUMIFS(Ppto!$M:$M,Ppto!$B:$B,D$11,Ppto!$A:$A,$A99)</f>
        <v>0</v>
      </c>
      <c r="I99" s="33">
        <f>SUMIFS(Ppto!$K:$K,Ppto!$B:$B,I$11,Ppto!$A:$A,$A99)</f>
        <v>0</v>
      </c>
      <c r="J99" s="33">
        <f>SUMIFS(Ppto!$L:$L,Ppto!$B:$B,I$11,Ppto!$A:$A,$A99)</f>
        <v>0</v>
      </c>
      <c r="K99" s="33">
        <f>SUMIFS(Ppto!$N:$N,Ppto!$B:$B,I$11,Ppto!$A:$A,$A99)</f>
        <v>0</v>
      </c>
      <c r="L99" s="33">
        <f>SUMIFS(Ppto!$M:$M,Ppto!$B:$B,I$11,Ppto!$A:$A,$A99)</f>
        <v>0</v>
      </c>
      <c r="N99" s="33">
        <f t="shared" si="1134"/>
        <v>0</v>
      </c>
      <c r="O99" s="33">
        <f t="shared" si="1135"/>
        <v>0</v>
      </c>
      <c r="P99" s="33">
        <f t="shared" si="1136"/>
        <v>0</v>
      </c>
      <c r="Q99" s="33">
        <f t="shared" si="1136"/>
        <v>0</v>
      </c>
      <c r="S99" s="33">
        <f>SUMIFS(Ppto!$K:$K,Ppto!$B:$B,S$11,Ppto!$A:$A,$A99)</f>
        <v>0</v>
      </c>
      <c r="T99" s="33">
        <f>SUMIFS(Ppto!$L:$L,Ppto!$B:$B,S$11,Ppto!$A:$A,$A99)</f>
        <v>0</v>
      </c>
      <c r="U99" s="33">
        <f>SUMIFS(Ppto!$N:$N,Ppto!$B:$B,S$11,Ppto!$A:$A,$A99)</f>
        <v>0</v>
      </c>
      <c r="V99" s="33">
        <f>SUMIFS(Ppto!$M:$M,Ppto!$B:$B,S$11,Ppto!$A:$A,$A99)</f>
        <v>0</v>
      </c>
      <c r="X99" s="33">
        <f t="shared" si="1137"/>
        <v>0</v>
      </c>
      <c r="Y99" s="33">
        <f t="shared" si="1138"/>
        <v>0</v>
      </c>
      <c r="Z99" s="33">
        <f t="shared" si="1139"/>
        <v>0</v>
      </c>
      <c r="AA99" s="33">
        <f t="shared" si="1140"/>
        <v>0</v>
      </c>
      <c r="AC99" s="33">
        <f>SUMIFS(Ppto!$K:$K,Ppto!$B:$B,AC$11,Ppto!$A:$A,$A99)</f>
        <v>0</v>
      </c>
      <c r="AD99" s="33">
        <f>SUMIFS(Ppto!$L:$L,Ppto!$B:$B,AC$11,Ppto!$A:$A,$A99)</f>
        <v>0</v>
      </c>
      <c r="AE99" s="33">
        <f>SUMIFS(Ppto!$N:$N,Ppto!$B:$B,AC$11,Ppto!$A:$A,$A99)</f>
        <v>0</v>
      </c>
      <c r="AF99" s="33">
        <f>SUMIFS(Ppto!$M:$M,Ppto!$B:$B,AC$11,Ppto!$A:$A,$A99)</f>
        <v>0</v>
      </c>
      <c r="AH99" s="33">
        <f t="shared" si="1141"/>
        <v>0</v>
      </c>
      <c r="AI99" s="33">
        <f t="shared" si="1142"/>
        <v>0</v>
      </c>
      <c r="AJ99" s="33">
        <f t="shared" si="1143"/>
        <v>0</v>
      </c>
      <c r="AK99" s="33">
        <f t="shared" si="1144"/>
        <v>0</v>
      </c>
      <c r="AM99" s="33">
        <f>SUMIFS(Ppto!$K:$K,Ppto!$B:$B,AM$11,Ppto!$A:$A,$A99)</f>
        <v>0</v>
      </c>
      <c r="AN99" s="33">
        <f>SUMIFS(Ppto!$L:$L,Ppto!$B:$B,AM$11,Ppto!$A:$A,$A99)</f>
        <v>0</v>
      </c>
      <c r="AO99" s="33">
        <f>SUMIFS(Ppto!$N:$N,Ppto!$B:$B,AM$11,Ppto!$A:$A,$A99)</f>
        <v>0</v>
      </c>
      <c r="AP99" s="33">
        <f>SUMIFS(Ppto!$M:$M,Ppto!$B:$B,AM$11,Ppto!$A:$A,$A99)</f>
        <v>0</v>
      </c>
      <c r="AR99" s="33">
        <f t="shared" si="1145"/>
        <v>0</v>
      </c>
      <c r="AS99" s="33">
        <f t="shared" si="1146"/>
        <v>0</v>
      </c>
      <c r="AT99" s="33">
        <f t="shared" si="1147"/>
        <v>0</v>
      </c>
      <c r="AU99" s="33">
        <f t="shared" si="1148"/>
        <v>0</v>
      </c>
      <c r="AW99" s="33">
        <f>SUMIFS(Ppto!$K:$K,Ppto!$B:$B,AW$11,Ppto!$A:$A,$A99)</f>
        <v>0</v>
      </c>
      <c r="AX99" s="33">
        <f>SUMIFS(Ppto!$L:$L,Ppto!$B:$B,AW$11,Ppto!$A:$A,$A99)</f>
        <v>0</v>
      </c>
      <c r="AY99" s="33">
        <f>SUMIFS(Ppto!$N:$N,Ppto!$B:$B,AW$11,Ppto!$A:$A,$A99)</f>
        <v>0</v>
      </c>
      <c r="AZ99" s="33">
        <f>SUMIFS(Ppto!$M:$M,Ppto!$B:$B,AW$11,Ppto!$A:$A,$A99)</f>
        <v>0</v>
      </c>
      <c r="BB99" s="33">
        <f t="shared" si="1149"/>
        <v>0</v>
      </c>
      <c r="BC99" s="33">
        <f t="shared" si="1150"/>
        <v>0</v>
      </c>
      <c r="BD99" s="33">
        <f t="shared" si="1151"/>
        <v>0</v>
      </c>
      <c r="BE99" s="33">
        <f t="shared" si="1152"/>
        <v>0</v>
      </c>
      <c r="BG99" s="33">
        <f>SUMIFS(Ppto!$K:$K,Ppto!$B:$B,BG$11,Ppto!$A:$A,$A99)</f>
        <v>0</v>
      </c>
      <c r="BH99" s="33">
        <f>SUMIFS(Ppto!$L:$L,Ppto!$B:$B,BG$11,Ppto!$A:$A,$A99)</f>
        <v>0</v>
      </c>
      <c r="BI99" s="33">
        <f>SUMIFS(Ppto!$N:$N,Ppto!$B:$B,BG$11,Ppto!$A:$A,$A99)</f>
        <v>0</v>
      </c>
      <c r="BJ99" s="33">
        <f>SUMIFS(Ppto!$M:$M,Ppto!$B:$B,BG$11,Ppto!$A:$A,$A99)</f>
        <v>0</v>
      </c>
      <c r="BL99" s="33">
        <f t="shared" si="1153"/>
        <v>0</v>
      </c>
      <c r="BM99" s="33">
        <f t="shared" si="1154"/>
        <v>0</v>
      </c>
      <c r="BN99" s="33">
        <f t="shared" si="1155"/>
        <v>0</v>
      </c>
      <c r="BO99" s="33">
        <f t="shared" si="1156"/>
        <v>0</v>
      </c>
      <c r="BQ99" s="33">
        <f>SUMIFS(Ppto!$K:$K,Ppto!$B:$B,BQ$11,Ppto!$A:$A,$A99)</f>
        <v>0</v>
      </c>
      <c r="BR99" s="33">
        <f>SUMIFS(Ppto!$L:$L,Ppto!$B:$B,BQ$11,Ppto!$A:$A,$A99)</f>
        <v>0</v>
      </c>
      <c r="BS99" s="33">
        <f>SUMIFS(Ppto!$N:$N,Ppto!$B:$B,BQ$11,Ppto!$A:$A,$A99)</f>
        <v>0</v>
      </c>
      <c r="BT99" s="33">
        <f>SUMIFS(Ppto!$M:$M,Ppto!$B:$B,BQ$11,Ppto!$A:$A,$A99)</f>
        <v>0</v>
      </c>
      <c r="BV99" s="33">
        <f t="shared" si="1157"/>
        <v>0</v>
      </c>
      <c r="BW99" s="33">
        <f t="shared" si="1158"/>
        <v>0</v>
      </c>
      <c r="BX99" s="33">
        <f t="shared" si="1159"/>
        <v>0</v>
      </c>
      <c r="BY99" s="33">
        <f t="shared" si="1160"/>
        <v>0</v>
      </c>
      <c r="CA99" s="33">
        <f>SUMIFS(Ppto!$K:$K,Ppto!$B:$B,CA$11,Ppto!$A:$A,$A99)</f>
        <v>0</v>
      </c>
      <c r="CB99" s="33">
        <f>SUMIFS(Ppto!$L:$L,Ppto!$B:$B,CA$11,Ppto!$A:$A,$A99)</f>
        <v>0</v>
      </c>
      <c r="CC99" s="33">
        <f>SUMIFS(Ppto!$N:$N,Ppto!$B:$B,CA$11,Ppto!$A:$A,$A99)</f>
        <v>0</v>
      </c>
      <c r="CD99" s="33">
        <f>SUMIFS(Ppto!$M:$M,Ppto!$B:$B,CA$11,Ppto!$A:$A,$A99)</f>
        <v>0</v>
      </c>
      <c r="CF99" s="33">
        <f t="shared" si="1161"/>
        <v>0</v>
      </c>
      <c r="CG99" s="33">
        <f t="shared" si="1162"/>
        <v>0</v>
      </c>
      <c r="CH99" s="33">
        <f t="shared" si="1163"/>
        <v>0</v>
      </c>
      <c r="CI99" s="33">
        <f t="shared" si="1164"/>
        <v>0</v>
      </c>
      <c r="CK99" s="33">
        <f>SUMIFS(Ppto!$K:$K,Ppto!$B:$B,CK$11,Ppto!$A:$A,$A99)</f>
        <v>0</v>
      </c>
      <c r="CL99" s="33">
        <f>SUMIFS(Ppto!$L:$L,Ppto!$B:$B,CK$11,Ppto!$A:$A,$A99)</f>
        <v>0</v>
      </c>
      <c r="CM99" s="33">
        <f>SUMIFS(Ppto!$N:$N,Ppto!$B:$B,CK$11,Ppto!$A:$A,$A99)</f>
        <v>0</v>
      </c>
      <c r="CN99" s="33">
        <f>SUMIFS(Ppto!$M:$M,Ppto!$B:$B,CK$11,Ppto!$A:$A,$A99)</f>
        <v>0</v>
      </c>
      <c r="CP99" s="33">
        <f t="shared" si="1165"/>
        <v>0</v>
      </c>
      <c r="CQ99" s="33">
        <f t="shared" si="1166"/>
        <v>0</v>
      </c>
      <c r="CR99" s="33">
        <f t="shared" si="1167"/>
        <v>0</v>
      </c>
      <c r="CS99" s="33">
        <f t="shared" si="1168"/>
        <v>0</v>
      </c>
      <c r="CU99" s="33">
        <f>SUMIFS(Ppto!$K:$K,Ppto!$B:$B,CU$11,Ppto!$A:$A,$A99)</f>
        <v>0</v>
      </c>
      <c r="CV99" s="33">
        <f>SUMIFS(Ppto!$L:$L,Ppto!$B:$B,CU$11,Ppto!$A:$A,$A99)</f>
        <v>0</v>
      </c>
      <c r="CW99" s="33">
        <f>SUMIFS(Ppto!$N:$N,Ppto!$B:$B,CU$11,Ppto!$A:$A,$A99)</f>
        <v>0</v>
      </c>
      <c r="CX99" s="33">
        <f>SUMIFS(Ppto!$M:$M,Ppto!$B:$B,CU$11,Ppto!$A:$A,$A99)</f>
        <v>0</v>
      </c>
      <c r="CZ99" s="33">
        <f t="shared" si="1169"/>
        <v>0</v>
      </c>
      <c r="DA99" s="33">
        <f t="shared" si="1170"/>
        <v>0</v>
      </c>
      <c r="DB99" s="33">
        <f t="shared" si="1171"/>
        <v>0</v>
      </c>
      <c r="DC99" s="33">
        <f t="shared" si="1172"/>
        <v>0</v>
      </c>
      <c r="DE99" s="33">
        <f>SUMIFS(Ppto!$K:$K,Ppto!$B:$B,DE$11,Ppto!$A:$A,$A99)</f>
        <v>0</v>
      </c>
      <c r="DF99" s="33">
        <f>SUMIFS(Ppto!$L:$L,Ppto!$B:$B,DE$11,Ppto!$A:$A,$A99)</f>
        <v>0</v>
      </c>
      <c r="DG99" s="33">
        <f>SUMIFS(Ppto!$N:$N,Ppto!$B:$B,DE$11,Ppto!$A:$A,$A99)</f>
        <v>0</v>
      </c>
      <c r="DH99" s="33">
        <f>SUMIFS(Ppto!$M:$M,Ppto!$B:$B,DE$11,Ppto!$A:$A,$A99)</f>
        <v>0</v>
      </c>
      <c r="DJ99" s="33">
        <f t="shared" si="1173"/>
        <v>0</v>
      </c>
      <c r="DK99" s="33">
        <f t="shared" si="1174"/>
        <v>0</v>
      </c>
      <c r="DL99" s="33">
        <f t="shared" si="1175"/>
        <v>0</v>
      </c>
      <c r="DM99" s="33">
        <f t="shared" si="1176"/>
        <v>0</v>
      </c>
    </row>
    <row r="100" spans="1:117" x14ac:dyDescent="0.25">
      <c r="A100" s="26">
        <v>77970003</v>
      </c>
      <c r="B100" s="25" t="s">
        <v>22</v>
      </c>
      <c r="D100" s="33">
        <f>SUMIFS(Ppto!$K:$K,Ppto!$B:$B,D$11,Ppto!$A:$A,$A100)</f>
        <v>0</v>
      </c>
      <c r="E100" s="33">
        <f>SUMIFS(Ppto!$L:$L,Ppto!$B:$B,D$11,Ppto!$A:$A,$A100)</f>
        <v>0</v>
      </c>
      <c r="F100" s="33">
        <f>SUMIFS(Ppto!$N:$N,Ppto!$B:$B,D$11,Ppto!$A:$A,$A100)</f>
        <v>0</v>
      </c>
      <c r="G100" s="33">
        <f>SUMIFS(Ppto!$M:$M,Ppto!$B:$B,D$11,Ppto!$A:$A,$A100)</f>
        <v>0</v>
      </c>
      <c r="I100" s="33">
        <f>SUMIFS(Ppto!$K:$K,Ppto!$B:$B,I$11,Ppto!$A:$A,$A100)</f>
        <v>0</v>
      </c>
      <c r="J100" s="33">
        <f>SUMIFS(Ppto!$L:$L,Ppto!$B:$B,I$11,Ppto!$A:$A,$A100)</f>
        <v>0</v>
      </c>
      <c r="K100" s="33">
        <f>SUMIFS(Ppto!$N:$N,Ppto!$B:$B,I$11,Ppto!$A:$A,$A100)</f>
        <v>0</v>
      </c>
      <c r="L100" s="33">
        <f>SUMIFS(Ppto!$M:$M,Ppto!$B:$B,I$11,Ppto!$A:$A,$A100)</f>
        <v>0</v>
      </c>
      <c r="N100" s="33">
        <f t="shared" si="1134"/>
        <v>0</v>
      </c>
      <c r="O100" s="33">
        <f t="shared" si="1135"/>
        <v>0</v>
      </c>
      <c r="P100" s="33">
        <f t="shared" si="1136"/>
        <v>0</v>
      </c>
      <c r="Q100" s="33">
        <f t="shared" si="1136"/>
        <v>0</v>
      </c>
      <c r="S100" s="33">
        <f>SUMIFS(Ppto!$K:$K,Ppto!$B:$B,S$11,Ppto!$A:$A,$A100)</f>
        <v>0</v>
      </c>
      <c r="T100" s="33">
        <f>SUMIFS(Ppto!$L:$L,Ppto!$B:$B,S$11,Ppto!$A:$A,$A100)</f>
        <v>0</v>
      </c>
      <c r="U100" s="33">
        <f>SUMIFS(Ppto!$N:$N,Ppto!$B:$B,S$11,Ppto!$A:$A,$A100)</f>
        <v>0</v>
      </c>
      <c r="V100" s="33">
        <f>SUMIFS(Ppto!$M:$M,Ppto!$B:$B,S$11,Ppto!$A:$A,$A100)</f>
        <v>0</v>
      </c>
      <c r="X100" s="33">
        <f t="shared" si="1137"/>
        <v>0</v>
      </c>
      <c r="Y100" s="33">
        <f t="shared" si="1138"/>
        <v>0</v>
      </c>
      <c r="Z100" s="33">
        <f t="shared" si="1139"/>
        <v>0</v>
      </c>
      <c r="AA100" s="33">
        <f t="shared" si="1140"/>
        <v>0</v>
      </c>
      <c r="AC100" s="33">
        <f>SUMIFS(Ppto!$K:$K,Ppto!$B:$B,AC$11,Ppto!$A:$A,$A100)</f>
        <v>0</v>
      </c>
      <c r="AD100" s="33">
        <f>SUMIFS(Ppto!$L:$L,Ppto!$B:$B,AC$11,Ppto!$A:$A,$A100)</f>
        <v>0</v>
      </c>
      <c r="AE100" s="33">
        <f>SUMIFS(Ppto!$N:$N,Ppto!$B:$B,AC$11,Ppto!$A:$A,$A100)</f>
        <v>0</v>
      </c>
      <c r="AF100" s="33">
        <f>SUMIFS(Ppto!$M:$M,Ppto!$B:$B,AC$11,Ppto!$A:$A,$A100)</f>
        <v>0</v>
      </c>
      <c r="AH100" s="33">
        <f t="shared" si="1141"/>
        <v>0</v>
      </c>
      <c r="AI100" s="33">
        <f t="shared" si="1142"/>
        <v>0</v>
      </c>
      <c r="AJ100" s="33">
        <f t="shared" si="1143"/>
        <v>0</v>
      </c>
      <c r="AK100" s="33">
        <f t="shared" si="1144"/>
        <v>0</v>
      </c>
      <c r="AM100" s="33">
        <f>SUMIFS(Ppto!$K:$K,Ppto!$B:$B,AM$11,Ppto!$A:$A,$A100)</f>
        <v>0</v>
      </c>
      <c r="AN100" s="33">
        <f>SUMIFS(Ppto!$L:$L,Ppto!$B:$B,AM$11,Ppto!$A:$A,$A100)</f>
        <v>0</v>
      </c>
      <c r="AO100" s="33">
        <f>SUMIFS(Ppto!$N:$N,Ppto!$B:$B,AM$11,Ppto!$A:$A,$A100)</f>
        <v>0</v>
      </c>
      <c r="AP100" s="33">
        <f>SUMIFS(Ppto!$M:$M,Ppto!$B:$B,AM$11,Ppto!$A:$A,$A100)</f>
        <v>0</v>
      </c>
      <c r="AR100" s="33">
        <f t="shared" si="1145"/>
        <v>0</v>
      </c>
      <c r="AS100" s="33">
        <f t="shared" si="1146"/>
        <v>0</v>
      </c>
      <c r="AT100" s="33">
        <f t="shared" si="1147"/>
        <v>0</v>
      </c>
      <c r="AU100" s="33">
        <f t="shared" si="1148"/>
        <v>0</v>
      </c>
      <c r="AW100" s="33">
        <f>SUMIFS(Ppto!$K:$K,Ppto!$B:$B,AW$11,Ppto!$A:$A,$A100)</f>
        <v>0</v>
      </c>
      <c r="AX100" s="33">
        <f>SUMIFS(Ppto!$L:$L,Ppto!$B:$B,AW$11,Ppto!$A:$A,$A100)</f>
        <v>0</v>
      </c>
      <c r="AY100" s="33">
        <f>SUMIFS(Ppto!$N:$N,Ppto!$B:$B,AW$11,Ppto!$A:$A,$A100)</f>
        <v>0</v>
      </c>
      <c r="AZ100" s="33">
        <f>SUMIFS(Ppto!$M:$M,Ppto!$B:$B,AW$11,Ppto!$A:$A,$A100)</f>
        <v>0</v>
      </c>
      <c r="BB100" s="33">
        <f t="shared" si="1149"/>
        <v>0</v>
      </c>
      <c r="BC100" s="33">
        <f t="shared" si="1150"/>
        <v>0</v>
      </c>
      <c r="BD100" s="33">
        <f t="shared" si="1151"/>
        <v>0</v>
      </c>
      <c r="BE100" s="33">
        <f t="shared" si="1152"/>
        <v>0</v>
      </c>
      <c r="BG100" s="33">
        <f>SUMIFS(Ppto!$K:$K,Ppto!$B:$B,BG$11,Ppto!$A:$A,$A100)</f>
        <v>0</v>
      </c>
      <c r="BH100" s="33">
        <f>SUMIFS(Ppto!$L:$L,Ppto!$B:$B,BG$11,Ppto!$A:$A,$A100)</f>
        <v>0</v>
      </c>
      <c r="BI100" s="33">
        <f>SUMIFS(Ppto!$N:$N,Ppto!$B:$B,BG$11,Ppto!$A:$A,$A100)</f>
        <v>0</v>
      </c>
      <c r="BJ100" s="33">
        <f>SUMIFS(Ppto!$M:$M,Ppto!$B:$B,BG$11,Ppto!$A:$A,$A100)</f>
        <v>0</v>
      </c>
      <c r="BL100" s="33">
        <f t="shared" si="1153"/>
        <v>0</v>
      </c>
      <c r="BM100" s="33">
        <f t="shared" si="1154"/>
        <v>0</v>
      </c>
      <c r="BN100" s="33">
        <f t="shared" si="1155"/>
        <v>0</v>
      </c>
      <c r="BO100" s="33">
        <f t="shared" si="1156"/>
        <v>0</v>
      </c>
      <c r="BQ100" s="33">
        <f>SUMIFS(Ppto!$K:$K,Ppto!$B:$B,BQ$11,Ppto!$A:$A,$A100)</f>
        <v>0</v>
      </c>
      <c r="BR100" s="33">
        <f>SUMIFS(Ppto!$L:$L,Ppto!$B:$B,BQ$11,Ppto!$A:$A,$A100)</f>
        <v>0</v>
      </c>
      <c r="BS100" s="33">
        <f>SUMIFS(Ppto!$N:$N,Ppto!$B:$B,BQ$11,Ppto!$A:$A,$A100)</f>
        <v>0</v>
      </c>
      <c r="BT100" s="33">
        <f>SUMIFS(Ppto!$M:$M,Ppto!$B:$B,BQ$11,Ppto!$A:$A,$A100)</f>
        <v>0</v>
      </c>
      <c r="BV100" s="33">
        <f t="shared" si="1157"/>
        <v>0</v>
      </c>
      <c r="BW100" s="33">
        <f t="shared" si="1158"/>
        <v>0</v>
      </c>
      <c r="BX100" s="33">
        <f t="shared" si="1159"/>
        <v>0</v>
      </c>
      <c r="BY100" s="33">
        <f t="shared" si="1160"/>
        <v>0</v>
      </c>
      <c r="CA100" s="33">
        <f>SUMIFS(Ppto!$K:$K,Ppto!$B:$B,CA$11,Ppto!$A:$A,$A100)</f>
        <v>0</v>
      </c>
      <c r="CB100" s="33">
        <f>SUMIFS(Ppto!$L:$L,Ppto!$B:$B,CA$11,Ppto!$A:$A,$A100)</f>
        <v>0</v>
      </c>
      <c r="CC100" s="33">
        <f>SUMIFS(Ppto!$N:$N,Ppto!$B:$B,CA$11,Ppto!$A:$A,$A100)</f>
        <v>0</v>
      </c>
      <c r="CD100" s="33">
        <f>SUMIFS(Ppto!$M:$M,Ppto!$B:$B,CA$11,Ppto!$A:$A,$A100)</f>
        <v>0</v>
      </c>
      <c r="CF100" s="33">
        <f t="shared" si="1161"/>
        <v>0</v>
      </c>
      <c r="CG100" s="33">
        <f t="shared" si="1162"/>
        <v>0</v>
      </c>
      <c r="CH100" s="33">
        <f t="shared" si="1163"/>
        <v>0</v>
      </c>
      <c r="CI100" s="33">
        <f t="shared" si="1164"/>
        <v>0</v>
      </c>
      <c r="CK100" s="33">
        <f>SUMIFS(Ppto!$K:$K,Ppto!$B:$B,CK$11,Ppto!$A:$A,$A100)</f>
        <v>0</v>
      </c>
      <c r="CL100" s="33">
        <f>SUMIFS(Ppto!$L:$L,Ppto!$B:$B,CK$11,Ppto!$A:$A,$A100)</f>
        <v>0</v>
      </c>
      <c r="CM100" s="33">
        <f>SUMIFS(Ppto!$N:$N,Ppto!$B:$B,CK$11,Ppto!$A:$A,$A100)</f>
        <v>0</v>
      </c>
      <c r="CN100" s="33">
        <f>SUMIFS(Ppto!$M:$M,Ppto!$B:$B,CK$11,Ppto!$A:$A,$A100)</f>
        <v>0</v>
      </c>
      <c r="CP100" s="33">
        <f t="shared" si="1165"/>
        <v>0</v>
      </c>
      <c r="CQ100" s="33">
        <f t="shared" si="1166"/>
        <v>0</v>
      </c>
      <c r="CR100" s="33">
        <f t="shared" si="1167"/>
        <v>0</v>
      </c>
      <c r="CS100" s="33">
        <f t="shared" si="1168"/>
        <v>0</v>
      </c>
      <c r="CU100" s="33">
        <f>SUMIFS(Ppto!$K:$K,Ppto!$B:$B,CU$11,Ppto!$A:$A,$A100)</f>
        <v>0</v>
      </c>
      <c r="CV100" s="33">
        <f>SUMIFS(Ppto!$L:$L,Ppto!$B:$B,CU$11,Ppto!$A:$A,$A100)</f>
        <v>0</v>
      </c>
      <c r="CW100" s="33">
        <f>SUMIFS(Ppto!$N:$N,Ppto!$B:$B,CU$11,Ppto!$A:$A,$A100)</f>
        <v>0</v>
      </c>
      <c r="CX100" s="33">
        <f>SUMIFS(Ppto!$M:$M,Ppto!$B:$B,CU$11,Ppto!$A:$A,$A100)</f>
        <v>0</v>
      </c>
      <c r="CZ100" s="33">
        <f t="shared" si="1169"/>
        <v>0</v>
      </c>
      <c r="DA100" s="33">
        <f t="shared" si="1170"/>
        <v>0</v>
      </c>
      <c r="DB100" s="33">
        <f t="shared" si="1171"/>
        <v>0</v>
      </c>
      <c r="DC100" s="33">
        <f t="shared" si="1172"/>
        <v>0</v>
      </c>
      <c r="DE100" s="33">
        <f>SUMIFS(Ppto!$K:$K,Ppto!$B:$B,DE$11,Ppto!$A:$A,$A100)</f>
        <v>0</v>
      </c>
      <c r="DF100" s="33">
        <f>SUMIFS(Ppto!$L:$L,Ppto!$B:$B,DE$11,Ppto!$A:$A,$A100)</f>
        <v>0</v>
      </c>
      <c r="DG100" s="33">
        <f>SUMIFS(Ppto!$N:$N,Ppto!$B:$B,DE$11,Ppto!$A:$A,$A100)</f>
        <v>0</v>
      </c>
      <c r="DH100" s="33">
        <f>SUMIFS(Ppto!$M:$M,Ppto!$B:$B,DE$11,Ppto!$A:$A,$A100)</f>
        <v>0</v>
      </c>
      <c r="DJ100" s="33">
        <f t="shared" si="1173"/>
        <v>0</v>
      </c>
      <c r="DK100" s="33">
        <f t="shared" si="1174"/>
        <v>0</v>
      </c>
      <c r="DL100" s="33">
        <f t="shared" si="1175"/>
        <v>0</v>
      </c>
      <c r="DM100" s="33">
        <f t="shared" si="1176"/>
        <v>0</v>
      </c>
    </row>
    <row r="101" spans="1:117" x14ac:dyDescent="0.25">
      <c r="A101" s="26">
        <v>77970001</v>
      </c>
      <c r="B101" s="25" t="s">
        <v>23</v>
      </c>
      <c r="D101" s="33">
        <f>SUMIFS(Ppto!$K:$K,Ppto!$B:$B,D$11,Ppto!$A:$A,$A101)</f>
        <v>0</v>
      </c>
      <c r="E101" s="33">
        <f>SUMIFS(Ppto!$L:$L,Ppto!$B:$B,D$11,Ppto!$A:$A,$A101)</f>
        <v>0</v>
      </c>
      <c r="F101" s="33">
        <f>SUMIFS(Ppto!$N:$N,Ppto!$B:$B,D$11,Ppto!$A:$A,$A101)</f>
        <v>0</v>
      </c>
      <c r="G101" s="33">
        <f>SUMIFS(Ppto!$M:$M,Ppto!$B:$B,D$11,Ppto!$A:$A,$A101)</f>
        <v>0</v>
      </c>
      <c r="I101" s="33">
        <f>SUMIFS(Ppto!$K:$K,Ppto!$B:$B,I$11,Ppto!$A:$A,$A101)</f>
        <v>0</v>
      </c>
      <c r="J101" s="33">
        <f>SUMIFS(Ppto!$L:$L,Ppto!$B:$B,I$11,Ppto!$A:$A,$A101)</f>
        <v>0</v>
      </c>
      <c r="K101" s="33">
        <f>SUMIFS(Ppto!$N:$N,Ppto!$B:$B,I$11,Ppto!$A:$A,$A101)</f>
        <v>0</v>
      </c>
      <c r="L101" s="33">
        <f>SUMIFS(Ppto!$M:$M,Ppto!$B:$B,I$11,Ppto!$A:$A,$A101)</f>
        <v>0</v>
      </c>
      <c r="N101" s="33">
        <f t="shared" si="1134"/>
        <v>0</v>
      </c>
      <c r="O101" s="33">
        <f t="shared" si="1135"/>
        <v>0</v>
      </c>
      <c r="P101" s="33">
        <f t="shared" si="1136"/>
        <v>0</v>
      </c>
      <c r="Q101" s="33">
        <f t="shared" si="1136"/>
        <v>0</v>
      </c>
      <c r="S101" s="33">
        <f>SUMIFS(Ppto!$K:$K,Ppto!$B:$B,S$11,Ppto!$A:$A,$A101)</f>
        <v>0</v>
      </c>
      <c r="T101" s="33">
        <f>SUMIFS(Ppto!$L:$L,Ppto!$B:$B,S$11,Ppto!$A:$A,$A101)</f>
        <v>0</v>
      </c>
      <c r="U101" s="33">
        <f>SUMIFS(Ppto!$N:$N,Ppto!$B:$B,S$11,Ppto!$A:$A,$A101)</f>
        <v>0</v>
      </c>
      <c r="V101" s="33">
        <f>SUMIFS(Ppto!$M:$M,Ppto!$B:$B,S$11,Ppto!$A:$A,$A101)</f>
        <v>0</v>
      </c>
      <c r="X101" s="33">
        <f t="shared" si="1137"/>
        <v>0</v>
      </c>
      <c r="Y101" s="33">
        <f t="shared" si="1138"/>
        <v>0</v>
      </c>
      <c r="Z101" s="33">
        <f t="shared" si="1139"/>
        <v>0</v>
      </c>
      <c r="AA101" s="33">
        <f t="shared" si="1140"/>
        <v>0</v>
      </c>
      <c r="AC101" s="33">
        <f>SUMIFS(Ppto!$K:$K,Ppto!$B:$B,AC$11,Ppto!$A:$A,$A101)</f>
        <v>0</v>
      </c>
      <c r="AD101" s="33">
        <f>SUMIFS(Ppto!$L:$L,Ppto!$B:$B,AC$11,Ppto!$A:$A,$A101)</f>
        <v>0</v>
      </c>
      <c r="AE101" s="33">
        <f>SUMIFS(Ppto!$N:$N,Ppto!$B:$B,AC$11,Ppto!$A:$A,$A101)</f>
        <v>0</v>
      </c>
      <c r="AF101" s="33">
        <f>SUMIFS(Ppto!$M:$M,Ppto!$B:$B,AC$11,Ppto!$A:$A,$A101)</f>
        <v>0</v>
      </c>
      <c r="AH101" s="33">
        <f t="shared" si="1141"/>
        <v>0</v>
      </c>
      <c r="AI101" s="33">
        <f t="shared" si="1142"/>
        <v>0</v>
      </c>
      <c r="AJ101" s="33">
        <f t="shared" si="1143"/>
        <v>0</v>
      </c>
      <c r="AK101" s="33">
        <f t="shared" si="1144"/>
        <v>0</v>
      </c>
      <c r="AM101" s="33">
        <f>SUMIFS(Ppto!$K:$K,Ppto!$B:$B,AM$11,Ppto!$A:$A,$A101)</f>
        <v>0</v>
      </c>
      <c r="AN101" s="33">
        <f>SUMIFS(Ppto!$L:$L,Ppto!$B:$B,AM$11,Ppto!$A:$A,$A101)</f>
        <v>0</v>
      </c>
      <c r="AO101" s="33">
        <f>SUMIFS(Ppto!$N:$N,Ppto!$B:$B,AM$11,Ppto!$A:$A,$A101)</f>
        <v>0</v>
      </c>
      <c r="AP101" s="33">
        <f>SUMIFS(Ppto!$M:$M,Ppto!$B:$B,AM$11,Ppto!$A:$A,$A101)</f>
        <v>0</v>
      </c>
      <c r="AR101" s="33">
        <f t="shared" si="1145"/>
        <v>0</v>
      </c>
      <c r="AS101" s="33">
        <f t="shared" si="1146"/>
        <v>0</v>
      </c>
      <c r="AT101" s="33">
        <f t="shared" si="1147"/>
        <v>0</v>
      </c>
      <c r="AU101" s="33">
        <f t="shared" si="1148"/>
        <v>0</v>
      </c>
      <c r="AW101" s="33">
        <f>SUMIFS(Ppto!$K:$K,Ppto!$B:$B,AW$11,Ppto!$A:$A,$A101)</f>
        <v>0</v>
      </c>
      <c r="AX101" s="33">
        <f>SUMIFS(Ppto!$L:$L,Ppto!$B:$B,AW$11,Ppto!$A:$A,$A101)</f>
        <v>0</v>
      </c>
      <c r="AY101" s="33">
        <f>SUMIFS(Ppto!$N:$N,Ppto!$B:$B,AW$11,Ppto!$A:$A,$A101)</f>
        <v>0</v>
      </c>
      <c r="AZ101" s="33">
        <f>SUMIFS(Ppto!$M:$M,Ppto!$B:$B,AW$11,Ppto!$A:$A,$A101)</f>
        <v>0</v>
      </c>
      <c r="BB101" s="33">
        <f t="shared" si="1149"/>
        <v>0</v>
      </c>
      <c r="BC101" s="33">
        <f t="shared" si="1150"/>
        <v>0</v>
      </c>
      <c r="BD101" s="33">
        <f t="shared" si="1151"/>
        <v>0</v>
      </c>
      <c r="BE101" s="33">
        <f t="shared" si="1152"/>
        <v>0</v>
      </c>
      <c r="BG101" s="33">
        <f>SUMIFS(Ppto!$K:$K,Ppto!$B:$B,BG$11,Ppto!$A:$A,$A101)</f>
        <v>0</v>
      </c>
      <c r="BH101" s="33">
        <f>SUMIFS(Ppto!$L:$L,Ppto!$B:$B,BG$11,Ppto!$A:$A,$A101)</f>
        <v>0</v>
      </c>
      <c r="BI101" s="33">
        <f>SUMIFS(Ppto!$N:$N,Ppto!$B:$B,BG$11,Ppto!$A:$A,$A101)</f>
        <v>0</v>
      </c>
      <c r="BJ101" s="33">
        <f>SUMIFS(Ppto!$M:$M,Ppto!$B:$B,BG$11,Ppto!$A:$A,$A101)</f>
        <v>0</v>
      </c>
      <c r="BL101" s="33">
        <f t="shared" si="1153"/>
        <v>0</v>
      </c>
      <c r="BM101" s="33">
        <f t="shared" si="1154"/>
        <v>0</v>
      </c>
      <c r="BN101" s="33">
        <f t="shared" si="1155"/>
        <v>0</v>
      </c>
      <c r="BO101" s="33">
        <f t="shared" si="1156"/>
        <v>0</v>
      </c>
      <c r="BQ101" s="33">
        <f>SUMIFS(Ppto!$K:$K,Ppto!$B:$B,BQ$11,Ppto!$A:$A,$A101)</f>
        <v>0</v>
      </c>
      <c r="BR101" s="33">
        <f>SUMIFS(Ppto!$L:$L,Ppto!$B:$B,BQ$11,Ppto!$A:$A,$A101)</f>
        <v>0</v>
      </c>
      <c r="BS101" s="33">
        <f>SUMIFS(Ppto!$N:$N,Ppto!$B:$B,BQ$11,Ppto!$A:$A,$A101)</f>
        <v>0</v>
      </c>
      <c r="BT101" s="33">
        <f>SUMIFS(Ppto!$M:$M,Ppto!$B:$B,BQ$11,Ppto!$A:$A,$A101)</f>
        <v>0</v>
      </c>
      <c r="BV101" s="33">
        <f t="shared" si="1157"/>
        <v>0</v>
      </c>
      <c r="BW101" s="33">
        <f t="shared" si="1158"/>
        <v>0</v>
      </c>
      <c r="BX101" s="33">
        <f t="shared" si="1159"/>
        <v>0</v>
      </c>
      <c r="BY101" s="33">
        <f t="shared" si="1160"/>
        <v>0</v>
      </c>
      <c r="CA101" s="33">
        <f>SUMIFS(Ppto!$K:$K,Ppto!$B:$B,CA$11,Ppto!$A:$A,$A101)</f>
        <v>0</v>
      </c>
      <c r="CB101" s="33">
        <f>SUMIFS(Ppto!$L:$L,Ppto!$B:$B,CA$11,Ppto!$A:$A,$A101)</f>
        <v>0</v>
      </c>
      <c r="CC101" s="33">
        <f>SUMIFS(Ppto!$N:$N,Ppto!$B:$B,CA$11,Ppto!$A:$A,$A101)</f>
        <v>0</v>
      </c>
      <c r="CD101" s="33">
        <f>SUMIFS(Ppto!$M:$M,Ppto!$B:$B,CA$11,Ppto!$A:$A,$A101)</f>
        <v>0</v>
      </c>
      <c r="CF101" s="33">
        <f t="shared" si="1161"/>
        <v>0</v>
      </c>
      <c r="CG101" s="33">
        <f t="shared" si="1162"/>
        <v>0</v>
      </c>
      <c r="CH101" s="33">
        <f t="shared" si="1163"/>
        <v>0</v>
      </c>
      <c r="CI101" s="33">
        <f t="shared" si="1164"/>
        <v>0</v>
      </c>
      <c r="CK101" s="33">
        <f>SUMIFS(Ppto!$K:$K,Ppto!$B:$B,CK$11,Ppto!$A:$A,$A101)</f>
        <v>0</v>
      </c>
      <c r="CL101" s="33">
        <f>SUMIFS(Ppto!$L:$L,Ppto!$B:$B,CK$11,Ppto!$A:$A,$A101)</f>
        <v>0</v>
      </c>
      <c r="CM101" s="33">
        <f>SUMIFS(Ppto!$N:$N,Ppto!$B:$B,CK$11,Ppto!$A:$A,$A101)</f>
        <v>0</v>
      </c>
      <c r="CN101" s="33">
        <f>SUMIFS(Ppto!$M:$M,Ppto!$B:$B,CK$11,Ppto!$A:$A,$A101)</f>
        <v>0</v>
      </c>
      <c r="CP101" s="33">
        <f t="shared" si="1165"/>
        <v>0</v>
      </c>
      <c r="CQ101" s="33">
        <f t="shared" si="1166"/>
        <v>0</v>
      </c>
      <c r="CR101" s="33">
        <f t="shared" si="1167"/>
        <v>0</v>
      </c>
      <c r="CS101" s="33">
        <f t="shared" si="1168"/>
        <v>0</v>
      </c>
      <c r="CU101" s="33">
        <f>SUMIFS(Ppto!$K:$K,Ppto!$B:$B,CU$11,Ppto!$A:$A,$A101)</f>
        <v>0</v>
      </c>
      <c r="CV101" s="33">
        <f>SUMIFS(Ppto!$L:$L,Ppto!$B:$B,CU$11,Ppto!$A:$A,$A101)</f>
        <v>0</v>
      </c>
      <c r="CW101" s="33">
        <f>SUMIFS(Ppto!$N:$N,Ppto!$B:$B,CU$11,Ppto!$A:$A,$A101)</f>
        <v>0</v>
      </c>
      <c r="CX101" s="33">
        <f>SUMIFS(Ppto!$M:$M,Ppto!$B:$B,CU$11,Ppto!$A:$A,$A101)</f>
        <v>0</v>
      </c>
      <c r="CZ101" s="33">
        <f t="shared" si="1169"/>
        <v>0</v>
      </c>
      <c r="DA101" s="33">
        <f t="shared" si="1170"/>
        <v>0</v>
      </c>
      <c r="DB101" s="33">
        <f t="shared" si="1171"/>
        <v>0</v>
      </c>
      <c r="DC101" s="33">
        <f t="shared" si="1172"/>
        <v>0</v>
      </c>
      <c r="DE101" s="33">
        <f>SUMIFS(Ppto!$K:$K,Ppto!$B:$B,DE$11,Ppto!$A:$A,$A101)</f>
        <v>0</v>
      </c>
      <c r="DF101" s="33">
        <f>SUMIFS(Ppto!$L:$L,Ppto!$B:$B,DE$11,Ppto!$A:$A,$A101)</f>
        <v>0</v>
      </c>
      <c r="DG101" s="33">
        <f>SUMIFS(Ppto!$N:$N,Ppto!$B:$B,DE$11,Ppto!$A:$A,$A101)</f>
        <v>0</v>
      </c>
      <c r="DH101" s="33">
        <f>SUMIFS(Ppto!$M:$M,Ppto!$B:$B,DE$11,Ppto!$A:$A,$A101)</f>
        <v>0</v>
      </c>
      <c r="DJ101" s="33">
        <f t="shared" si="1173"/>
        <v>0</v>
      </c>
      <c r="DK101" s="33">
        <f t="shared" si="1174"/>
        <v>0</v>
      </c>
      <c r="DL101" s="33">
        <f t="shared" si="1175"/>
        <v>0</v>
      </c>
      <c r="DM101" s="33">
        <f t="shared" si="1176"/>
        <v>0</v>
      </c>
    </row>
    <row r="102" spans="1:117" s="15" customFormat="1" ht="12" thickBot="1" x14ac:dyDescent="0.3">
      <c r="B102" s="20" t="s">
        <v>24</v>
      </c>
      <c r="D102" s="34">
        <f>SUM(D93:D101)</f>
        <v>0</v>
      </c>
      <c r="E102" s="34">
        <f t="shared" ref="E102:F102" si="1177">SUM(E93:E101)</f>
        <v>0</v>
      </c>
      <c r="F102" s="34">
        <f t="shared" si="1177"/>
        <v>0</v>
      </c>
      <c r="G102" s="34">
        <f>SUM(G93:G101)</f>
        <v>0</v>
      </c>
      <c r="I102" s="34">
        <f>SUM(I93:I101)</f>
        <v>0</v>
      </c>
      <c r="J102" s="34">
        <f t="shared" ref="J102:K102" si="1178">SUM(J93:J101)</f>
        <v>0</v>
      </c>
      <c r="K102" s="34">
        <f t="shared" si="1178"/>
        <v>0</v>
      </c>
      <c r="L102" s="34">
        <f>SUM(L93:L101)</f>
        <v>0</v>
      </c>
      <c r="N102" s="34">
        <f>SUM(N93:N101)</f>
        <v>0</v>
      </c>
      <c r="O102" s="34">
        <f t="shared" ref="O102:P102" si="1179">SUM(O93:O101)</f>
        <v>0</v>
      </c>
      <c r="P102" s="34">
        <f t="shared" si="1179"/>
        <v>0</v>
      </c>
      <c r="Q102" s="34">
        <f t="shared" ref="Q102" si="1180">SUM(Q93:Q101)</f>
        <v>0</v>
      </c>
      <c r="S102" s="34">
        <f>SUM(S93:S101)</f>
        <v>0</v>
      </c>
      <c r="T102" s="34">
        <f t="shared" ref="T102:U102" si="1181">SUM(T93:T101)</f>
        <v>0</v>
      </c>
      <c r="U102" s="34">
        <f t="shared" si="1181"/>
        <v>0</v>
      </c>
      <c r="V102" s="34">
        <f>SUM(V93:V101)</f>
        <v>0</v>
      </c>
      <c r="X102" s="34">
        <f>SUM(X93:X101)</f>
        <v>0</v>
      </c>
      <c r="Y102" s="34">
        <f t="shared" ref="Y102:AA102" si="1182">SUM(Y93:Y101)</f>
        <v>0</v>
      </c>
      <c r="Z102" s="34">
        <f t="shared" si="1182"/>
        <v>0</v>
      </c>
      <c r="AA102" s="34">
        <f t="shared" si="1182"/>
        <v>0</v>
      </c>
      <c r="AC102" s="34">
        <f>SUM(AC93:AC101)</f>
        <v>0</v>
      </c>
      <c r="AD102" s="34">
        <f t="shared" ref="AD102:AE102" si="1183">SUM(AD93:AD101)</f>
        <v>0</v>
      </c>
      <c r="AE102" s="34">
        <f t="shared" si="1183"/>
        <v>0</v>
      </c>
      <c r="AF102" s="34">
        <f>SUM(AF93:AF101)</f>
        <v>0</v>
      </c>
      <c r="AH102" s="34">
        <f>SUM(AH93:AH101)</f>
        <v>0</v>
      </c>
      <c r="AI102" s="34">
        <f t="shared" ref="AI102:AK102" si="1184">SUM(AI93:AI101)</f>
        <v>0</v>
      </c>
      <c r="AJ102" s="34">
        <f t="shared" si="1184"/>
        <v>0</v>
      </c>
      <c r="AK102" s="34">
        <f t="shared" si="1184"/>
        <v>0</v>
      </c>
      <c r="AM102" s="34">
        <f>SUM(AM93:AM101)</f>
        <v>0</v>
      </c>
      <c r="AN102" s="34">
        <f t="shared" ref="AN102:AO102" si="1185">SUM(AN93:AN101)</f>
        <v>0</v>
      </c>
      <c r="AO102" s="34">
        <f t="shared" si="1185"/>
        <v>0</v>
      </c>
      <c r="AP102" s="34">
        <f>SUM(AP93:AP101)</f>
        <v>0</v>
      </c>
      <c r="AR102" s="34">
        <f>SUM(AR93:AR101)</f>
        <v>0</v>
      </c>
      <c r="AS102" s="34">
        <f t="shared" ref="AS102:AU102" si="1186">SUM(AS93:AS101)</f>
        <v>0</v>
      </c>
      <c r="AT102" s="34">
        <f t="shared" si="1186"/>
        <v>0</v>
      </c>
      <c r="AU102" s="34">
        <f t="shared" si="1186"/>
        <v>0</v>
      </c>
      <c r="AW102" s="34">
        <f>SUM(AW93:AW101)</f>
        <v>0</v>
      </c>
      <c r="AX102" s="34">
        <f t="shared" ref="AX102:AY102" si="1187">SUM(AX93:AX101)</f>
        <v>0</v>
      </c>
      <c r="AY102" s="34">
        <f t="shared" si="1187"/>
        <v>0</v>
      </c>
      <c r="AZ102" s="34">
        <f>SUM(AZ93:AZ101)</f>
        <v>0</v>
      </c>
      <c r="BB102" s="34">
        <f>SUM(BB93:BB101)</f>
        <v>0</v>
      </c>
      <c r="BC102" s="34">
        <f t="shared" ref="BC102:BE102" si="1188">SUM(BC93:BC101)</f>
        <v>0</v>
      </c>
      <c r="BD102" s="34">
        <f t="shared" si="1188"/>
        <v>0</v>
      </c>
      <c r="BE102" s="34">
        <f t="shared" si="1188"/>
        <v>0</v>
      </c>
      <c r="BG102" s="34">
        <f>SUM(BG93:BG101)</f>
        <v>0</v>
      </c>
      <c r="BH102" s="34">
        <f t="shared" ref="BH102:BI102" si="1189">SUM(BH93:BH101)</f>
        <v>0</v>
      </c>
      <c r="BI102" s="34">
        <f t="shared" si="1189"/>
        <v>0</v>
      </c>
      <c r="BJ102" s="34">
        <f>SUM(BJ93:BJ101)</f>
        <v>0</v>
      </c>
      <c r="BL102" s="34">
        <f>SUM(BL93:BL101)</f>
        <v>0</v>
      </c>
      <c r="BM102" s="34">
        <f t="shared" ref="BM102:BO102" si="1190">SUM(BM93:BM101)</f>
        <v>0</v>
      </c>
      <c r="BN102" s="34">
        <f t="shared" si="1190"/>
        <v>0</v>
      </c>
      <c r="BO102" s="34">
        <f t="shared" si="1190"/>
        <v>0</v>
      </c>
      <c r="BQ102" s="34">
        <f>SUM(BQ93:BQ101)</f>
        <v>0</v>
      </c>
      <c r="BR102" s="34">
        <f t="shared" ref="BR102:BS102" si="1191">SUM(BR93:BR101)</f>
        <v>0</v>
      </c>
      <c r="BS102" s="34">
        <f t="shared" si="1191"/>
        <v>0</v>
      </c>
      <c r="BT102" s="34">
        <f>SUM(BT93:BT101)</f>
        <v>0</v>
      </c>
      <c r="BV102" s="34">
        <f>SUM(BV93:BV101)</f>
        <v>0</v>
      </c>
      <c r="BW102" s="34">
        <f t="shared" ref="BW102:BY102" si="1192">SUM(BW93:BW101)</f>
        <v>0</v>
      </c>
      <c r="BX102" s="34">
        <f t="shared" si="1192"/>
        <v>0</v>
      </c>
      <c r="BY102" s="34">
        <f t="shared" si="1192"/>
        <v>0</v>
      </c>
      <c r="CA102" s="34">
        <f>SUM(CA93:CA101)</f>
        <v>0</v>
      </c>
      <c r="CB102" s="34">
        <f t="shared" ref="CB102:CC102" si="1193">SUM(CB93:CB101)</f>
        <v>0</v>
      </c>
      <c r="CC102" s="34">
        <f t="shared" si="1193"/>
        <v>0</v>
      </c>
      <c r="CD102" s="34">
        <f>SUM(CD93:CD101)</f>
        <v>0</v>
      </c>
      <c r="CF102" s="34">
        <f>SUM(CF93:CF101)</f>
        <v>0</v>
      </c>
      <c r="CG102" s="34">
        <f t="shared" ref="CG102:CI102" si="1194">SUM(CG93:CG101)</f>
        <v>0</v>
      </c>
      <c r="CH102" s="34">
        <f t="shared" si="1194"/>
        <v>0</v>
      </c>
      <c r="CI102" s="34">
        <f t="shared" si="1194"/>
        <v>0</v>
      </c>
      <c r="CK102" s="34">
        <f>SUM(CK93:CK101)</f>
        <v>0</v>
      </c>
      <c r="CL102" s="34">
        <f t="shared" ref="CL102:CM102" si="1195">SUM(CL93:CL101)</f>
        <v>0</v>
      </c>
      <c r="CM102" s="34">
        <f t="shared" si="1195"/>
        <v>0</v>
      </c>
      <c r="CN102" s="34">
        <f>SUM(CN93:CN101)</f>
        <v>0</v>
      </c>
      <c r="CP102" s="34">
        <f>SUM(CP93:CP101)</f>
        <v>0</v>
      </c>
      <c r="CQ102" s="34">
        <f t="shared" ref="CQ102:CS102" si="1196">SUM(CQ93:CQ101)</f>
        <v>0</v>
      </c>
      <c r="CR102" s="34">
        <f t="shared" si="1196"/>
        <v>0</v>
      </c>
      <c r="CS102" s="34">
        <f t="shared" si="1196"/>
        <v>0</v>
      </c>
      <c r="CU102" s="34">
        <f>SUM(CU93:CU101)</f>
        <v>0</v>
      </c>
      <c r="CV102" s="34">
        <f t="shared" ref="CV102:CW102" si="1197">SUM(CV93:CV101)</f>
        <v>0</v>
      </c>
      <c r="CW102" s="34">
        <f t="shared" si="1197"/>
        <v>0</v>
      </c>
      <c r="CX102" s="34">
        <f>SUM(CX93:CX101)</f>
        <v>0</v>
      </c>
      <c r="CZ102" s="34">
        <f>SUM(CZ93:CZ101)</f>
        <v>0</v>
      </c>
      <c r="DA102" s="34">
        <f t="shared" ref="DA102:DC102" si="1198">SUM(DA93:DA101)</f>
        <v>0</v>
      </c>
      <c r="DB102" s="34">
        <f t="shared" si="1198"/>
        <v>0</v>
      </c>
      <c r="DC102" s="34">
        <f t="shared" si="1198"/>
        <v>0</v>
      </c>
      <c r="DE102" s="34">
        <f>SUM(DE93:DE101)</f>
        <v>0</v>
      </c>
      <c r="DF102" s="34">
        <f t="shared" ref="DF102:DG102" si="1199">SUM(DF93:DF101)</f>
        <v>0</v>
      </c>
      <c r="DG102" s="34">
        <f t="shared" si="1199"/>
        <v>0</v>
      </c>
      <c r="DH102" s="34">
        <f>SUM(DH93:DH101)</f>
        <v>0</v>
      </c>
      <c r="DJ102" s="34">
        <f>SUM(DJ93:DJ101)</f>
        <v>0</v>
      </c>
      <c r="DK102" s="34">
        <f t="shared" ref="DK102:DM102" si="1200">SUM(DK93:DK101)</f>
        <v>0</v>
      </c>
      <c r="DL102" s="34">
        <f t="shared" si="1200"/>
        <v>0</v>
      </c>
      <c r="DM102" s="34">
        <f t="shared" si="1200"/>
        <v>0</v>
      </c>
    </row>
    <row r="103" spans="1:117" s="15" customFormat="1" ht="12.75" thickTop="1" thickBot="1" x14ac:dyDescent="0.3">
      <c r="B103" s="28" t="s">
        <v>194</v>
      </c>
      <c r="D103" s="38">
        <f>ROUND(D102+D92+D87+D83,2)</f>
        <v>0</v>
      </c>
      <c r="E103" s="38">
        <f t="shared" ref="E103" si="1201">ROUND(E102+E92+E87+E83,2)</f>
        <v>0</v>
      </c>
      <c r="F103" s="38">
        <f t="shared" ref="F103" si="1202">ROUND(F102+F92+F87+F83,2)</f>
        <v>0</v>
      </c>
      <c r="G103" s="38">
        <f>ROUND(G102+G92+G87+G83,2)</f>
        <v>0</v>
      </c>
      <c r="I103" s="38">
        <f>ROUND(I102+I92+I87+I83,2)</f>
        <v>0</v>
      </c>
      <c r="J103" s="38">
        <f t="shared" ref="J103:K103" si="1203">ROUND(J102+J92+J87+J83,2)</f>
        <v>0</v>
      </c>
      <c r="K103" s="38">
        <f t="shared" si="1203"/>
        <v>0</v>
      </c>
      <c r="L103" s="38">
        <f>ROUND(L102+L92+L87+L83,2)</f>
        <v>0</v>
      </c>
      <c r="N103" s="38">
        <f>ROUND(N102+N92+N87+N83,2)</f>
        <v>0</v>
      </c>
      <c r="O103" s="38">
        <f t="shared" ref="O103" si="1204">ROUND(O102+O92+O87+O83,2)</f>
        <v>0</v>
      </c>
      <c r="P103" s="38">
        <f t="shared" ref="P103:Q103" si="1205">ROUND(P102+P92+P87+P83,2)</f>
        <v>0</v>
      </c>
      <c r="Q103" s="38">
        <f t="shared" si="1205"/>
        <v>0</v>
      </c>
      <c r="S103" s="38">
        <f>ROUND(S102+S92+S87+S83,2)</f>
        <v>0</v>
      </c>
      <c r="T103" s="38">
        <f t="shared" ref="T103:U103" si="1206">ROUND(T102+T92+T87+T83,2)</f>
        <v>0</v>
      </c>
      <c r="U103" s="38">
        <f t="shared" si="1206"/>
        <v>0</v>
      </c>
      <c r="V103" s="38">
        <f>ROUND(V102+V92+V87+V83,2)</f>
        <v>0</v>
      </c>
      <c r="X103" s="38">
        <f>ROUND(X102+X92+X87+X83,2)</f>
        <v>0</v>
      </c>
      <c r="Y103" s="38">
        <f t="shared" ref="Y103:AA103" si="1207">ROUND(Y102+Y92+Y87+Y83,2)</f>
        <v>0</v>
      </c>
      <c r="Z103" s="38">
        <f t="shared" si="1207"/>
        <v>0</v>
      </c>
      <c r="AA103" s="38">
        <f t="shared" si="1207"/>
        <v>0</v>
      </c>
      <c r="AC103" s="38">
        <f>ROUND(AC102+AC92+AC87+AC83,2)</f>
        <v>0</v>
      </c>
      <c r="AD103" s="38">
        <f t="shared" ref="AD103:AE103" si="1208">ROUND(AD102+AD92+AD87+AD83,2)</f>
        <v>0</v>
      </c>
      <c r="AE103" s="38">
        <f t="shared" si="1208"/>
        <v>0</v>
      </c>
      <c r="AF103" s="38">
        <f>ROUND(AF102+AF92+AF87+AF83,2)</f>
        <v>0</v>
      </c>
      <c r="AH103" s="38">
        <f>ROUND(AH102+AH92+AH87+AH83,2)</f>
        <v>0</v>
      </c>
      <c r="AI103" s="38">
        <f t="shared" ref="AI103:AK103" si="1209">ROUND(AI102+AI92+AI87+AI83,2)</f>
        <v>0</v>
      </c>
      <c r="AJ103" s="38">
        <f t="shared" si="1209"/>
        <v>0</v>
      </c>
      <c r="AK103" s="38">
        <f t="shared" si="1209"/>
        <v>0</v>
      </c>
      <c r="AM103" s="38">
        <f>ROUND(AM102+AM92+AM87+AM83,2)</f>
        <v>0</v>
      </c>
      <c r="AN103" s="38">
        <f t="shared" ref="AN103:AO103" si="1210">ROUND(AN102+AN92+AN87+AN83,2)</f>
        <v>0</v>
      </c>
      <c r="AO103" s="38">
        <f t="shared" si="1210"/>
        <v>0</v>
      </c>
      <c r="AP103" s="38">
        <f>ROUND(AP102+AP92+AP87+AP83,2)</f>
        <v>0</v>
      </c>
      <c r="AR103" s="38">
        <f>ROUND(AR102+AR92+AR87+AR83,2)</f>
        <v>0</v>
      </c>
      <c r="AS103" s="38">
        <f t="shared" ref="AS103:AU103" si="1211">ROUND(AS102+AS92+AS87+AS83,2)</f>
        <v>0</v>
      </c>
      <c r="AT103" s="38">
        <f t="shared" si="1211"/>
        <v>0</v>
      </c>
      <c r="AU103" s="38">
        <f t="shared" si="1211"/>
        <v>0</v>
      </c>
      <c r="AW103" s="38">
        <f>ROUND(AW102+AW92+AW87+AW83,2)</f>
        <v>0</v>
      </c>
      <c r="AX103" s="38">
        <f t="shared" ref="AX103:AY103" si="1212">ROUND(AX102+AX92+AX87+AX83,2)</f>
        <v>0</v>
      </c>
      <c r="AY103" s="38">
        <f t="shared" si="1212"/>
        <v>0</v>
      </c>
      <c r="AZ103" s="38">
        <f>ROUND(AZ102+AZ92+AZ87+AZ83,2)</f>
        <v>0</v>
      </c>
      <c r="BB103" s="38">
        <f>ROUND(BB102+BB92+BB87+BB83,2)</f>
        <v>0</v>
      </c>
      <c r="BC103" s="38">
        <f t="shared" ref="BC103:BE103" si="1213">ROUND(BC102+BC92+BC87+BC83,2)</f>
        <v>0</v>
      </c>
      <c r="BD103" s="38">
        <f t="shared" si="1213"/>
        <v>0</v>
      </c>
      <c r="BE103" s="38">
        <f t="shared" si="1213"/>
        <v>0</v>
      </c>
      <c r="BG103" s="38">
        <f>ROUND(BG102+BG92+BG87+BG83,2)</f>
        <v>0</v>
      </c>
      <c r="BH103" s="38">
        <f t="shared" ref="BH103:BI103" si="1214">ROUND(BH102+BH92+BH87+BH83,2)</f>
        <v>0</v>
      </c>
      <c r="BI103" s="38">
        <f t="shared" si="1214"/>
        <v>0</v>
      </c>
      <c r="BJ103" s="38">
        <f>ROUND(BJ102+BJ92+BJ87+BJ83,2)</f>
        <v>0</v>
      </c>
      <c r="BL103" s="38">
        <f>ROUND(BL102+BL92+BL87+BL83,2)</f>
        <v>0</v>
      </c>
      <c r="BM103" s="38">
        <f t="shared" ref="BM103:BO103" si="1215">ROUND(BM102+BM92+BM87+BM83,2)</f>
        <v>0</v>
      </c>
      <c r="BN103" s="38">
        <f t="shared" si="1215"/>
        <v>0</v>
      </c>
      <c r="BO103" s="38">
        <f t="shared" si="1215"/>
        <v>0</v>
      </c>
      <c r="BQ103" s="38">
        <f>ROUND(BQ102+BQ92+BQ87+BQ83,2)</f>
        <v>0</v>
      </c>
      <c r="BR103" s="38">
        <f t="shared" ref="BR103:BS103" si="1216">ROUND(BR102+BR92+BR87+BR83,2)</f>
        <v>0</v>
      </c>
      <c r="BS103" s="38">
        <f t="shared" si="1216"/>
        <v>0</v>
      </c>
      <c r="BT103" s="38">
        <f>ROUND(BT102+BT92+BT87+BT83,2)</f>
        <v>0</v>
      </c>
      <c r="BV103" s="38">
        <f>ROUND(BV102+BV92+BV87+BV83,2)</f>
        <v>0</v>
      </c>
      <c r="BW103" s="38">
        <f t="shared" ref="BW103:BY103" si="1217">ROUND(BW102+BW92+BW87+BW83,2)</f>
        <v>0</v>
      </c>
      <c r="BX103" s="38">
        <f t="shared" si="1217"/>
        <v>0</v>
      </c>
      <c r="BY103" s="38">
        <f t="shared" si="1217"/>
        <v>0</v>
      </c>
      <c r="CA103" s="38">
        <f>ROUND(CA102+CA92+CA87+CA83,2)</f>
        <v>0</v>
      </c>
      <c r="CB103" s="38">
        <f t="shared" ref="CB103:CC103" si="1218">ROUND(CB102+CB92+CB87+CB83,2)</f>
        <v>0</v>
      </c>
      <c r="CC103" s="38">
        <f t="shared" si="1218"/>
        <v>0</v>
      </c>
      <c r="CD103" s="38">
        <f>ROUND(CD102+CD92+CD87+CD83,2)</f>
        <v>0</v>
      </c>
      <c r="CF103" s="38">
        <f>ROUND(CF102+CF92+CF87+CF83,2)</f>
        <v>0</v>
      </c>
      <c r="CG103" s="38">
        <f t="shared" ref="CG103:CI103" si="1219">ROUND(CG102+CG92+CG87+CG83,2)</f>
        <v>0</v>
      </c>
      <c r="CH103" s="38">
        <f t="shared" si="1219"/>
        <v>0</v>
      </c>
      <c r="CI103" s="38">
        <f t="shared" si="1219"/>
        <v>0</v>
      </c>
      <c r="CK103" s="38">
        <f>ROUND(CK102+CK92+CK87+CK83,2)</f>
        <v>0</v>
      </c>
      <c r="CL103" s="38">
        <f t="shared" ref="CL103:CM103" si="1220">ROUND(CL102+CL92+CL87+CL83,2)</f>
        <v>0</v>
      </c>
      <c r="CM103" s="38">
        <f t="shared" si="1220"/>
        <v>0</v>
      </c>
      <c r="CN103" s="38">
        <f>ROUND(CN102+CN92+CN87+CN83,2)</f>
        <v>0</v>
      </c>
      <c r="CP103" s="38">
        <f>ROUND(CP102+CP92+CP87+CP83,2)</f>
        <v>0</v>
      </c>
      <c r="CQ103" s="38">
        <f t="shared" ref="CQ103:CS103" si="1221">ROUND(CQ102+CQ92+CQ87+CQ83,2)</f>
        <v>0</v>
      </c>
      <c r="CR103" s="38">
        <f t="shared" si="1221"/>
        <v>0</v>
      </c>
      <c r="CS103" s="38">
        <f t="shared" si="1221"/>
        <v>0</v>
      </c>
      <c r="CU103" s="38">
        <f>ROUND(CU102+CU92+CU87+CU83,2)</f>
        <v>0</v>
      </c>
      <c r="CV103" s="38">
        <f t="shared" ref="CV103:CW103" si="1222">ROUND(CV102+CV92+CV87+CV83,2)</f>
        <v>0</v>
      </c>
      <c r="CW103" s="38">
        <f t="shared" si="1222"/>
        <v>0</v>
      </c>
      <c r="CX103" s="38">
        <f>ROUND(CX102+CX92+CX87+CX83,2)</f>
        <v>0</v>
      </c>
      <c r="CZ103" s="38">
        <f>ROUND(CZ102+CZ92+CZ87+CZ83,2)</f>
        <v>0</v>
      </c>
      <c r="DA103" s="38">
        <f t="shared" ref="DA103:DC103" si="1223">ROUND(DA102+DA92+DA87+DA83,2)</f>
        <v>0</v>
      </c>
      <c r="DB103" s="38">
        <f t="shared" si="1223"/>
        <v>0</v>
      </c>
      <c r="DC103" s="38">
        <f t="shared" si="1223"/>
        <v>0</v>
      </c>
      <c r="DE103" s="38">
        <f>ROUND(DE102+DE92+DE87+DE83,2)</f>
        <v>0</v>
      </c>
      <c r="DF103" s="38">
        <f t="shared" ref="DF103:DG103" si="1224">ROUND(DF102+DF92+DF87+DF83,2)</f>
        <v>0</v>
      </c>
      <c r="DG103" s="38">
        <f t="shared" si="1224"/>
        <v>0</v>
      </c>
      <c r="DH103" s="38">
        <f>ROUND(DH102+DH92+DH87+DH83,2)</f>
        <v>0</v>
      </c>
      <c r="DJ103" s="38">
        <f>ROUND(DJ102+DJ92+DJ87+DJ83,2)</f>
        <v>0</v>
      </c>
      <c r="DK103" s="38">
        <f t="shared" ref="DK103:DM103" si="1225">ROUND(DK102+DK92+DK87+DK83,2)</f>
        <v>0</v>
      </c>
      <c r="DL103" s="38">
        <f t="shared" si="1225"/>
        <v>0</v>
      </c>
      <c r="DM103" s="38">
        <f t="shared" si="1225"/>
        <v>0</v>
      </c>
    </row>
    <row r="104" spans="1:117" ht="12" thickTop="1" x14ac:dyDescent="0.25">
      <c r="B104" s="19" t="s">
        <v>265</v>
      </c>
      <c r="D104" s="33"/>
      <c r="E104" s="33"/>
      <c r="F104" s="33"/>
      <c r="G104" s="33"/>
      <c r="I104" s="33"/>
      <c r="J104" s="33"/>
      <c r="K104" s="33"/>
      <c r="L104" s="33"/>
      <c r="N104" s="33"/>
      <c r="O104" s="33"/>
      <c r="P104" s="33"/>
      <c r="Q104" s="33"/>
      <c r="S104" s="33"/>
      <c r="T104" s="33"/>
      <c r="U104" s="33"/>
      <c r="V104" s="33"/>
      <c r="X104" s="33"/>
      <c r="Y104" s="33"/>
      <c r="Z104" s="33"/>
      <c r="AA104" s="33"/>
      <c r="AC104" s="33"/>
      <c r="AD104" s="33"/>
      <c r="AE104" s="33"/>
      <c r="AF104" s="33"/>
      <c r="AH104" s="33"/>
      <c r="AI104" s="33"/>
      <c r="AJ104" s="33"/>
      <c r="AK104" s="33"/>
      <c r="AM104" s="33"/>
      <c r="AN104" s="33"/>
      <c r="AO104" s="33"/>
      <c r="AP104" s="33"/>
      <c r="AR104" s="33"/>
      <c r="AS104" s="33"/>
      <c r="AT104" s="33"/>
      <c r="AU104" s="33"/>
      <c r="AW104" s="33"/>
      <c r="AX104" s="33"/>
      <c r="AY104" s="33"/>
      <c r="AZ104" s="33"/>
      <c r="BB104" s="33"/>
      <c r="BC104" s="33"/>
      <c r="BD104" s="33"/>
      <c r="BE104" s="33"/>
      <c r="BG104" s="33"/>
      <c r="BH104" s="33"/>
      <c r="BI104" s="33"/>
      <c r="BJ104" s="33"/>
      <c r="BL104" s="33"/>
      <c r="BM104" s="33"/>
      <c r="BN104" s="33"/>
      <c r="BO104" s="33"/>
      <c r="BQ104" s="33"/>
      <c r="BR104" s="33"/>
      <c r="BS104" s="33"/>
      <c r="BT104" s="33"/>
      <c r="BV104" s="33"/>
      <c r="BW104" s="33"/>
      <c r="BX104" s="33"/>
      <c r="BY104" s="33"/>
      <c r="CA104" s="33"/>
      <c r="CB104" s="33"/>
      <c r="CC104" s="33"/>
      <c r="CD104" s="33"/>
      <c r="CF104" s="33"/>
      <c r="CG104" s="33"/>
      <c r="CH104" s="33"/>
      <c r="CI104" s="33"/>
      <c r="CK104" s="33"/>
      <c r="CL104" s="33"/>
      <c r="CM104" s="33"/>
      <c r="CN104" s="33"/>
      <c r="CP104" s="33"/>
      <c r="CQ104" s="33"/>
      <c r="CR104" s="33"/>
      <c r="CS104" s="33"/>
      <c r="CU104" s="33"/>
      <c r="CV104" s="33"/>
      <c r="CW104" s="33"/>
      <c r="CX104" s="33"/>
      <c r="CZ104" s="33"/>
      <c r="DA104" s="33"/>
      <c r="DB104" s="33"/>
      <c r="DC104" s="33"/>
      <c r="DE104" s="33"/>
      <c r="DF104" s="33"/>
      <c r="DG104" s="33"/>
      <c r="DH104" s="33"/>
      <c r="DJ104" s="33"/>
      <c r="DK104" s="33"/>
      <c r="DL104" s="33"/>
      <c r="DM104" s="33"/>
    </row>
    <row r="105" spans="1:117" x14ac:dyDescent="0.25">
      <c r="B105" s="2"/>
      <c r="D105" s="33"/>
      <c r="E105" s="33"/>
      <c r="F105" s="33"/>
      <c r="G105" s="33"/>
      <c r="I105" s="33"/>
      <c r="J105" s="33"/>
      <c r="K105" s="33"/>
      <c r="L105" s="33"/>
      <c r="N105" s="33"/>
      <c r="O105" s="33"/>
      <c r="P105" s="33"/>
      <c r="Q105" s="33"/>
      <c r="S105" s="33"/>
      <c r="T105" s="33"/>
      <c r="U105" s="33"/>
      <c r="V105" s="33"/>
      <c r="X105" s="33"/>
      <c r="Y105" s="33"/>
      <c r="Z105" s="33"/>
      <c r="AA105" s="33"/>
      <c r="AC105" s="33"/>
      <c r="AD105" s="33"/>
      <c r="AE105" s="33"/>
      <c r="AF105" s="33"/>
      <c r="AH105" s="33"/>
      <c r="AI105" s="33"/>
      <c r="AJ105" s="33"/>
      <c r="AK105" s="33"/>
      <c r="AM105" s="33"/>
      <c r="AN105" s="33"/>
      <c r="AO105" s="33"/>
      <c r="AP105" s="33"/>
      <c r="AR105" s="33"/>
      <c r="AS105" s="33"/>
      <c r="AT105" s="33"/>
      <c r="AU105" s="33"/>
      <c r="AW105" s="33"/>
      <c r="AX105" s="33"/>
      <c r="AY105" s="33"/>
      <c r="AZ105" s="33"/>
      <c r="BB105" s="33"/>
      <c r="BC105" s="33"/>
      <c r="BD105" s="33"/>
      <c r="BE105" s="33"/>
      <c r="BG105" s="33"/>
      <c r="BH105" s="33"/>
      <c r="BI105" s="33"/>
      <c r="BJ105" s="33"/>
      <c r="BL105" s="33"/>
      <c r="BM105" s="33"/>
      <c r="BN105" s="33"/>
      <c r="BO105" s="33"/>
      <c r="BQ105" s="33"/>
      <c r="BR105" s="33"/>
      <c r="BS105" s="33"/>
      <c r="BT105" s="33"/>
      <c r="BV105" s="33"/>
      <c r="BW105" s="33"/>
      <c r="BX105" s="33"/>
      <c r="BY105" s="33"/>
      <c r="CA105" s="33"/>
      <c r="CB105" s="33"/>
      <c r="CC105" s="33"/>
      <c r="CD105" s="33"/>
      <c r="CF105" s="33"/>
      <c r="CG105" s="33"/>
      <c r="CH105" s="33"/>
      <c r="CI105" s="33"/>
      <c r="CK105" s="33"/>
      <c r="CL105" s="33"/>
      <c r="CM105" s="33"/>
      <c r="CN105" s="33"/>
      <c r="CP105" s="33"/>
      <c r="CQ105" s="33"/>
      <c r="CR105" s="33"/>
      <c r="CS105" s="33"/>
      <c r="CU105" s="33"/>
      <c r="CV105" s="33"/>
      <c r="CW105" s="33"/>
      <c r="CX105" s="33"/>
      <c r="CZ105" s="33"/>
      <c r="DA105" s="33"/>
      <c r="DB105" s="33"/>
      <c r="DC105" s="33"/>
      <c r="DE105" s="33"/>
      <c r="DF105" s="33"/>
      <c r="DG105" s="33"/>
      <c r="DH105" s="33"/>
      <c r="DJ105" s="33"/>
      <c r="DK105" s="33"/>
      <c r="DL105" s="33"/>
      <c r="DM105" s="33"/>
    </row>
    <row r="106" spans="1:117" s="15" customFormat="1" ht="12" thickBot="1" x14ac:dyDescent="0.3">
      <c r="B106" s="27" t="s">
        <v>25</v>
      </c>
      <c r="D106" s="37">
        <f>ROUND(D103-D76,2)</f>
        <v>0</v>
      </c>
      <c r="E106" s="37">
        <f t="shared" ref="E106" si="1226">E103-E76</f>
        <v>0</v>
      </c>
      <c r="F106" s="37">
        <f>F103-F76</f>
        <v>0</v>
      </c>
      <c r="G106" s="37">
        <f>ROUND(G103-G76,2)</f>
        <v>0</v>
      </c>
      <c r="I106" s="37">
        <f>ROUND(I103-I76,2)</f>
        <v>0</v>
      </c>
      <c r="J106" s="37">
        <f t="shared" ref="J106" si="1227">J103-J76</f>
        <v>0</v>
      </c>
      <c r="K106" s="37">
        <f>K103-K76</f>
        <v>0</v>
      </c>
      <c r="L106" s="37">
        <f>ROUND(L103-L76,2)</f>
        <v>0</v>
      </c>
      <c r="N106" s="37">
        <f>N103-N76</f>
        <v>0</v>
      </c>
      <c r="O106" s="37">
        <f t="shared" ref="O106:P106" si="1228">O103-O76</f>
        <v>0</v>
      </c>
      <c r="P106" s="37">
        <f t="shared" si="1228"/>
        <v>0</v>
      </c>
      <c r="Q106" s="37">
        <f t="shared" ref="Q106" si="1229">Q103-Q76</f>
        <v>0</v>
      </c>
      <c r="S106" s="37">
        <f>ROUND(S103-S76,2)</f>
        <v>0</v>
      </c>
      <c r="T106" s="37">
        <f t="shared" ref="T106" si="1230">T103-T76</f>
        <v>0</v>
      </c>
      <c r="U106" s="37">
        <f>U103-U76</f>
        <v>0</v>
      </c>
      <c r="V106" s="37">
        <f>ROUND(V103-V76,2)</f>
        <v>0</v>
      </c>
      <c r="X106" s="37">
        <f>X103-X76</f>
        <v>0</v>
      </c>
      <c r="Y106" s="37">
        <f t="shared" ref="Y106:AA106" si="1231">Y103-Y76</f>
        <v>0</v>
      </c>
      <c r="Z106" s="37">
        <f t="shared" si="1231"/>
        <v>0</v>
      </c>
      <c r="AA106" s="37">
        <f t="shared" si="1231"/>
        <v>0</v>
      </c>
      <c r="AC106" s="37">
        <f>ROUND(AC103-AC76,2)</f>
        <v>0</v>
      </c>
      <c r="AD106" s="37">
        <f t="shared" ref="AD106" si="1232">AD103-AD76</f>
        <v>0</v>
      </c>
      <c r="AE106" s="37">
        <f>AE103-AE76</f>
        <v>0</v>
      </c>
      <c r="AF106" s="37">
        <f>ROUND(AF103-AF76,2)</f>
        <v>0</v>
      </c>
      <c r="AH106" s="37">
        <f>AH103-AH76</f>
        <v>0</v>
      </c>
      <c r="AI106" s="37">
        <f t="shared" ref="AI106:AK106" si="1233">AI103-AI76</f>
        <v>0</v>
      </c>
      <c r="AJ106" s="37">
        <f t="shared" si="1233"/>
        <v>0</v>
      </c>
      <c r="AK106" s="37">
        <f t="shared" si="1233"/>
        <v>0</v>
      </c>
      <c r="AM106" s="37">
        <f>ROUND(AM103-AM76,2)</f>
        <v>0</v>
      </c>
      <c r="AN106" s="37">
        <f t="shared" ref="AN106" si="1234">AN103-AN76</f>
        <v>0</v>
      </c>
      <c r="AO106" s="37">
        <f>AO103-AO76</f>
        <v>0</v>
      </c>
      <c r="AP106" s="37">
        <f>ROUND(AP103-AP76,2)</f>
        <v>0</v>
      </c>
      <c r="AR106" s="37">
        <f>ROUND(AR103-AR76,2)</f>
        <v>0</v>
      </c>
      <c r="AS106" s="37">
        <f t="shared" ref="AS106:AU106" si="1235">ROUND(AS103-AS76,2)</f>
        <v>0</v>
      </c>
      <c r="AT106" s="37">
        <f t="shared" si="1235"/>
        <v>0</v>
      </c>
      <c r="AU106" s="37">
        <f t="shared" si="1235"/>
        <v>0</v>
      </c>
      <c r="AW106" s="37">
        <f>ROUND(AW103-AW76,2)</f>
        <v>0</v>
      </c>
      <c r="AX106" s="37">
        <f t="shared" ref="AX106" si="1236">AX103-AX76</f>
        <v>0</v>
      </c>
      <c r="AY106" s="37">
        <f>AY103-AY76</f>
        <v>0</v>
      </c>
      <c r="AZ106" s="37">
        <f>ROUND(AZ103-AZ76,2)</f>
        <v>0</v>
      </c>
      <c r="BB106" s="37">
        <f>ROUND(BB103-BB76,2)</f>
        <v>0</v>
      </c>
      <c r="BC106" s="37">
        <f t="shared" ref="BC106:BE106" si="1237">ROUND(BC103-BC76,2)</f>
        <v>0</v>
      </c>
      <c r="BD106" s="37">
        <f t="shared" si="1237"/>
        <v>0</v>
      </c>
      <c r="BE106" s="37">
        <f t="shared" si="1237"/>
        <v>0</v>
      </c>
      <c r="BG106" s="37">
        <f>ROUND(BG103-BG76,2)</f>
        <v>0</v>
      </c>
      <c r="BH106" s="37">
        <f t="shared" ref="BH106" si="1238">BH103-BH76</f>
        <v>0</v>
      </c>
      <c r="BI106" s="37">
        <f>BI103-BI76</f>
        <v>0</v>
      </c>
      <c r="BJ106" s="37">
        <f>ROUND(BJ103-BJ76,2)</f>
        <v>0</v>
      </c>
      <c r="BL106" s="37">
        <f>ROUND(BL103-BL76,2)</f>
        <v>0</v>
      </c>
      <c r="BM106" s="37">
        <f t="shared" ref="BM106:BO106" si="1239">ROUND(BM103-BM76,2)</f>
        <v>0</v>
      </c>
      <c r="BN106" s="37">
        <f t="shared" si="1239"/>
        <v>0</v>
      </c>
      <c r="BO106" s="37">
        <f t="shared" si="1239"/>
        <v>0</v>
      </c>
      <c r="BQ106" s="37">
        <f>ROUND(BQ103-BQ76,2)</f>
        <v>0</v>
      </c>
      <c r="BR106" s="37">
        <f t="shared" ref="BR106" si="1240">BR103-BR76</f>
        <v>0</v>
      </c>
      <c r="BS106" s="37">
        <f>BS103-BS76</f>
        <v>0</v>
      </c>
      <c r="BT106" s="37">
        <f>ROUND(BT103-BT76,2)</f>
        <v>0</v>
      </c>
      <c r="BV106" s="37">
        <f>ROUND(BV103-BV76,2)</f>
        <v>0</v>
      </c>
      <c r="BW106" s="37">
        <f t="shared" ref="BW106:BY106" si="1241">ROUND(BW103-BW76,2)</f>
        <v>0</v>
      </c>
      <c r="BX106" s="37">
        <f t="shared" si="1241"/>
        <v>0</v>
      </c>
      <c r="BY106" s="37">
        <f t="shared" si="1241"/>
        <v>0</v>
      </c>
      <c r="CA106" s="37">
        <f>ROUND(CA103-CA76,2)</f>
        <v>0</v>
      </c>
      <c r="CB106" s="37">
        <f t="shared" ref="CB106" si="1242">CB103-CB76</f>
        <v>0</v>
      </c>
      <c r="CC106" s="37">
        <f>CC103-CC76</f>
        <v>0</v>
      </c>
      <c r="CD106" s="37">
        <f>ROUND(CD103-CD76,2)</f>
        <v>0</v>
      </c>
      <c r="CF106" s="37">
        <f>ROUND(CF103-CF76,2)</f>
        <v>0</v>
      </c>
      <c r="CG106" s="37">
        <f t="shared" ref="CG106:CI106" si="1243">ROUND(CG103-CG76,2)</f>
        <v>0</v>
      </c>
      <c r="CH106" s="37">
        <f t="shared" si="1243"/>
        <v>0</v>
      </c>
      <c r="CI106" s="37">
        <f t="shared" si="1243"/>
        <v>0</v>
      </c>
      <c r="CK106" s="37">
        <f>ROUND(CK103-CK76,2)</f>
        <v>0</v>
      </c>
      <c r="CL106" s="37">
        <f t="shared" ref="CL106" si="1244">CL103-CL76</f>
        <v>0</v>
      </c>
      <c r="CM106" s="37">
        <f>CM103-CM76</f>
        <v>0</v>
      </c>
      <c r="CN106" s="37">
        <f>ROUND(CN103-CN76,2)</f>
        <v>0</v>
      </c>
      <c r="CP106" s="37">
        <f>ROUND(CP103-CP76,2)</f>
        <v>0</v>
      </c>
      <c r="CQ106" s="37">
        <f t="shared" ref="CQ106:CS106" si="1245">ROUND(CQ103-CQ76,2)</f>
        <v>0</v>
      </c>
      <c r="CR106" s="37">
        <f t="shared" si="1245"/>
        <v>0</v>
      </c>
      <c r="CS106" s="37">
        <f t="shared" si="1245"/>
        <v>0</v>
      </c>
      <c r="CU106" s="37">
        <f>ROUND(CU103-CU76,2)</f>
        <v>0</v>
      </c>
      <c r="CV106" s="37">
        <f t="shared" ref="CV106" si="1246">CV103-CV76</f>
        <v>0</v>
      </c>
      <c r="CW106" s="37">
        <f>CW103-CW76</f>
        <v>0</v>
      </c>
      <c r="CX106" s="37">
        <f>ROUND(CX103-CX76,2)</f>
        <v>0</v>
      </c>
      <c r="CZ106" s="37">
        <f>ROUND(CZ103-CZ76,2)</f>
        <v>0</v>
      </c>
      <c r="DA106" s="37">
        <f t="shared" ref="DA106:DC106" si="1247">ROUND(DA103-DA76,2)</f>
        <v>0</v>
      </c>
      <c r="DB106" s="37">
        <f t="shared" si="1247"/>
        <v>0</v>
      </c>
      <c r="DC106" s="37">
        <f t="shared" si="1247"/>
        <v>0</v>
      </c>
      <c r="DE106" s="92">
        <f>ROUND(DE103-DE76,2)</f>
        <v>0</v>
      </c>
      <c r="DF106" s="37">
        <f t="shared" ref="DF106" si="1248">DF103-DF76</f>
        <v>0</v>
      </c>
      <c r="DG106" s="37">
        <f>DG103-DG76</f>
        <v>0</v>
      </c>
      <c r="DH106" s="37">
        <f>ROUND(DH103-DH76,2)</f>
        <v>0</v>
      </c>
      <c r="DJ106" s="37">
        <f>ROUND(DJ103-DJ76,2)</f>
        <v>0</v>
      </c>
      <c r="DK106" s="37">
        <f t="shared" ref="DK106:DM106" si="1249">ROUND(DK103-DK76,2)</f>
        <v>0</v>
      </c>
      <c r="DL106" s="37">
        <f t="shared" si="1249"/>
        <v>0</v>
      </c>
      <c r="DM106" s="37">
        <f t="shared" si="1249"/>
        <v>0</v>
      </c>
    </row>
    <row r="107" spans="1:117" ht="12" thickTop="1" x14ac:dyDescent="0.25">
      <c r="B107" s="2"/>
      <c r="D107" s="33"/>
      <c r="E107" s="33"/>
      <c r="F107" s="33"/>
      <c r="G107" s="33"/>
      <c r="I107" s="33"/>
      <c r="J107" s="33"/>
      <c r="K107" s="33"/>
      <c r="L107" s="33"/>
      <c r="N107" s="33"/>
      <c r="O107" s="33"/>
      <c r="P107" s="33"/>
      <c r="Q107" s="33"/>
      <c r="S107" s="33"/>
      <c r="T107" s="33"/>
      <c r="U107" s="33"/>
      <c r="V107" s="33"/>
      <c r="X107" s="33"/>
      <c r="Y107" s="33"/>
      <c r="Z107" s="33"/>
      <c r="AA107" s="33"/>
      <c r="AC107" s="33"/>
      <c r="AD107" s="33"/>
      <c r="AE107" s="33"/>
      <c r="AF107" s="33"/>
      <c r="AH107" s="33"/>
      <c r="AI107" s="33"/>
      <c r="AJ107" s="33"/>
      <c r="AK107" s="33"/>
      <c r="AM107" s="33"/>
      <c r="AN107" s="33"/>
      <c r="AO107" s="33"/>
      <c r="AP107" s="33"/>
      <c r="AR107" s="33"/>
      <c r="AS107" s="33"/>
      <c r="AT107" s="33"/>
      <c r="AU107" s="33"/>
      <c r="AW107" s="33"/>
      <c r="AX107" s="33"/>
      <c r="AY107" s="33"/>
      <c r="AZ107" s="33"/>
      <c r="BB107" s="33"/>
      <c r="BC107" s="33"/>
      <c r="BD107" s="33"/>
      <c r="BE107" s="33"/>
      <c r="BG107" s="33"/>
      <c r="BH107" s="33"/>
      <c r="BI107" s="33"/>
      <c r="BJ107" s="33"/>
      <c r="BL107" s="33"/>
      <c r="BM107" s="33"/>
      <c r="BN107" s="33"/>
      <c r="BO107" s="33"/>
      <c r="BQ107" s="33"/>
      <c r="BR107" s="33"/>
      <c r="BS107" s="33"/>
      <c r="BT107" s="33"/>
      <c r="BV107" s="33"/>
      <c r="BW107" s="33"/>
      <c r="BX107" s="33"/>
      <c r="BY107" s="33"/>
      <c r="CA107" s="33"/>
      <c r="CB107" s="33"/>
      <c r="CC107" s="33"/>
      <c r="CD107" s="33"/>
      <c r="CF107" s="33"/>
      <c r="CG107" s="33"/>
      <c r="CH107" s="33"/>
      <c r="CI107" s="33"/>
      <c r="CK107" s="33"/>
      <c r="CL107" s="33"/>
      <c r="CM107" s="33"/>
      <c r="CN107" s="33"/>
      <c r="CP107" s="33"/>
      <c r="CQ107" s="33"/>
      <c r="CR107" s="33"/>
      <c r="CS107" s="33"/>
      <c r="CU107" s="33"/>
      <c r="CV107" s="33"/>
      <c r="CW107" s="33"/>
      <c r="CX107" s="33"/>
      <c r="CZ107" s="33"/>
      <c r="DA107" s="33"/>
      <c r="DB107" s="33"/>
      <c r="DC107" s="33"/>
      <c r="DE107" s="93"/>
      <c r="DF107" s="33"/>
      <c r="DG107" s="33"/>
      <c r="DH107" s="33"/>
      <c r="DJ107" s="33"/>
      <c r="DK107" s="33"/>
      <c r="DL107" s="33"/>
      <c r="DM107" s="33"/>
    </row>
    <row r="108" spans="1:117" s="15" customFormat="1" ht="12" thickBot="1" x14ac:dyDescent="0.3">
      <c r="B108" s="28" t="s">
        <v>26</v>
      </c>
      <c r="D108" s="38">
        <f>ROUND(D103-D71,2)</f>
        <v>0</v>
      </c>
      <c r="E108" s="38">
        <f t="shared" ref="E108:G108" si="1250">E103-E71</f>
        <v>0</v>
      </c>
      <c r="F108" s="38">
        <f t="shared" si="1250"/>
        <v>0</v>
      </c>
      <c r="G108" s="38">
        <f t="shared" si="1250"/>
        <v>0</v>
      </c>
      <c r="I108" s="38">
        <f>ROUND(I103-I71,2)</f>
        <v>0</v>
      </c>
      <c r="J108" s="38">
        <f t="shared" ref="J108:L108" si="1251">J103-J71</f>
        <v>0</v>
      </c>
      <c r="K108" s="38">
        <f t="shared" si="1251"/>
        <v>0</v>
      </c>
      <c r="L108" s="38">
        <f t="shared" si="1251"/>
        <v>0</v>
      </c>
      <c r="N108" s="38">
        <f>N103-N71</f>
        <v>0</v>
      </c>
      <c r="O108" s="38">
        <f t="shared" ref="O108:P108" si="1252">O103-O71</f>
        <v>0</v>
      </c>
      <c r="P108" s="38">
        <f t="shared" si="1252"/>
        <v>0</v>
      </c>
      <c r="Q108" s="38">
        <f t="shared" ref="Q108" si="1253">Q103-Q71</f>
        <v>0</v>
      </c>
      <c r="S108" s="38">
        <f>ROUND(S103-S71,2)</f>
        <v>0</v>
      </c>
      <c r="T108" s="38">
        <f t="shared" ref="T108:V108" si="1254">T103-T71</f>
        <v>0</v>
      </c>
      <c r="U108" s="38">
        <f t="shared" si="1254"/>
        <v>0</v>
      </c>
      <c r="V108" s="38">
        <f t="shared" si="1254"/>
        <v>0</v>
      </c>
      <c r="X108" s="38">
        <f>X103-X71</f>
        <v>0</v>
      </c>
      <c r="Y108" s="38">
        <f t="shared" ref="Y108:AA108" si="1255">Y103-Y71</f>
        <v>0</v>
      </c>
      <c r="Z108" s="38">
        <f t="shared" si="1255"/>
        <v>0</v>
      </c>
      <c r="AA108" s="38">
        <f t="shared" si="1255"/>
        <v>0</v>
      </c>
      <c r="AC108" s="38">
        <f>ROUND(AC103-AC71,2)</f>
        <v>0</v>
      </c>
      <c r="AD108" s="38">
        <f t="shared" ref="AD108:AF108" si="1256">AD103-AD71</f>
        <v>0</v>
      </c>
      <c r="AE108" s="38">
        <f t="shared" si="1256"/>
        <v>0</v>
      </c>
      <c r="AF108" s="38">
        <f t="shared" si="1256"/>
        <v>0</v>
      </c>
      <c r="AH108" s="38">
        <f>AH103-AH71</f>
        <v>0</v>
      </c>
      <c r="AI108" s="38">
        <f t="shared" ref="AI108:AK108" si="1257">AI103-AI71</f>
        <v>0</v>
      </c>
      <c r="AJ108" s="38">
        <f t="shared" si="1257"/>
        <v>0</v>
      </c>
      <c r="AK108" s="38">
        <f t="shared" si="1257"/>
        <v>0</v>
      </c>
      <c r="AM108" s="38">
        <f>ROUND(AM103-AM71,2)</f>
        <v>0</v>
      </c>
      <c r="AN108" s="38">
        <f t="shared" ref="AN108:AP108" si="1258">AN103-AN71</f>
        <v>0</v>
      </c>
      <c r="AO108" s="38">
        <f t="shared" si="1258"/>
        <v>0</v>
      </c>
      <c r="AP108" s="38">
        <f t="shared" si="1258"/>
        <v>0</v>
      </c>
      <c r="AR108" s="38">
        <f>AR103-AR71</f>
        <v>0</v>
      </c>
      <c r="AS108" s="38">
        <f t="shared" ref="AS108:AU108" si="1259">AS103-AS71</f>
        <v>0</v>
      </c>
      <c r="AT108" s="38">
        <f t="shared" si="1259"/>
        <v>0</v>
      </c>
      <c r="AU108" s="38">
        <f t="shared" si="1259"/>
        <v>0</v>
      </c>
      <c r="AW108" s="38">
        <f>ROUND(AW103-AW71,2)</f>
        <v>0</v>
      </c>
      <c r="AX108" s="38">
        <f t="shared" ref="AX108:AZ108" si="1260">AX103-AX71</f>
        <v>0</v>
      </c>
      <c r="AY108" s="38">
        <f t="shared" si="1260"/>
        <v>0</v>
      </c>
      <c r="AZ108" s="38">
        <f t="shared" si="1260"/>
        <v>0</v>
      </c>
      <c r="BB108" s="38">
        <f>BB103-BB71</f>
        <v>0</v>
      </c>
      <c r="BC108" s="38">
        <f t="shared" ref="BC108:BE108" si="1261">BC103-BC71</f>
        <v>0</v>
      </c>
      <c r="BD108" s="38">
        <f t="shared" si="1261"/>
        <v>0</v>
      </c>
      <c r="BE108" s="38">
        <f t="shared" si="1261"/>
        <v>0</v>
      </c>
      <c r="BG108" s="38">
        <f>ROUND(BG103-BG71,2)</f>
        <v>0</v>
      </c>
      <c r="BH108" s="38">
        <f t="shared" ref="BH108:BJ108" si="1262">BH103-BH71</f>
        <v>0</v>
      </c>
      <c r="BI108" s="38">
        <f t="shared" si="1262"/>
        <v>0</v>
      </c>
      <c r="BJ108" s="38">
        <f t="shared" si="1262"/>
        <v>0</v>
      </c>
      <c r="BL108" s="38">
        <f>BL103-BL71</f>
        <v>0</v>
      </c>
      <c r="BM108" s="38">
        <f t="shared" ref="BM108:BO108" si="1263">BM103-BM71</f>
        <v>0</v>
      </c>
      <c r="BN108" s="38">
        <f t="shared" si="1263"/>
        <v>0</v>
      </c>
      <c r="BO108" s="38">
        <f t="shared" si="1263"/>
        <v>0</v>
      </c>
      <c r="BQ108" s="38">
        <f>ROUND(BQ103-BQ71,2)</f>
        <v>0</v>
      </c>
      <c r="BR108" s="38">
        <f t="shared" ref="BR108:BT108" si="1264">BR103-BR71</f>
        <v>0</v>
      </c>
      <c r="BS108" s="38">
        <f t="shared" si="1264"/>
        <v>0</v>
      </c>
      <c r="BT108" s="38">
        <f t="shared" si="1264"/>
        <v>0</v>
      </c>
      <c r="BV108" s="38">
        <f>BV103-BV71</f>
        <v>0</v>
      </c>
      <c r="BW108" s="38">
        <f t="shared" ref="BW108:BY108" si="1265">BW103-BW71</f>
        <v>0</v>
      </c>
      <c r="BX108" s="38">
        <f t="shared" si="1265"/>
        <v>0</v>
      </c>
      <c r="BY108" s="38">
        <f t="shared" si="1265"/>
        <v>0</v>
      </c>
      <c r="CA108" s="38">
        <f>ROUND(CA103-CA71,2)</f>
        <v>0</v>
      </c>
      <c r="CB108" s="38">
        <f t="shared" ref="CB108:CD108" si="1266">ROUND(CB103-CB71,2)</f>
        <v>0</v>
      </c>
      <c r="CC108" s="38">
        <f t="shared" si="1266"/>
        <v>0</v>
      </c>
      <c r="CD108" s="38">
        <f t="shared" si="1266"/>
        <v>0</v>
      </c>
      <c r="CF108" s="38">
        <f>CF103-CF71</f>
        <v>0</v>
      </c>
      <c r="CG108" s="38">
        <f t="shared" ref="CG108:CI108" si="1267">CG103-CG71</f>
        <v>0</v>
      </c>
      <c r="CH108" s="38">
        <f t="shared" si="1267"/>
        <v>0</v>
      </c>
      <c r="CI108" s="38">
        <f t="shared" si="1267"/>
        <v>0</v>
      </c>
      <c r="CK108" s="38">
        <f>ROUND(CK103-CK71,2)</f>
        <v>0</v>
      </c>
      <c r="CL108" s="38">
        <f t="shared" ref="CL108:CN108" si="1268">ROUND(CL103-CL71,2)</f>
        <v>0</v>
      </c>
      <c r="CM108" s="38">
        <f t="shared" si="1268"/>
        <v>0</v>
      </c>
      <c r="CN108" s="38">
        <f t="shared" si="1268"/>
        <v>0</v>
      </c>
      <c r="CP108" s="38">
        <f>CP103-CP71</f>
        <v>0</v>
      </c>
      <c r="CQ108" s="38">
        <f t="shared" ref="CQ108:CS108" si="1269">CQ103-CQ71</f>
        <v>0</v>
      </c>
      <c r="CR108" s="38">
        <f t="shared" si="1269"/>
        <v>0</v>
      </c>
      <c r="CS108" s="38">
        <f t="shared" si="1269"/>
        <v>0</v>
      </c>
      <c r="CU108" s="38">
        <f>ROUND(CU103-CU71,2)</f>
        <v>0</v>
      </c>
      <c r="CV108" s="38">
        <f t="shared" ref="CV108:CX108" si="1270">CV103-CV71</f>
        <v>0</v>
      </c>
      <c r="CW108" s="38">
        <f t="shared" si="1270"/>
        <v>0</v>
      </c>
      <c r="CX108" s="38">
        <f t="shared" si="1270"/>
        <v>0</v>
      </c>
      <c r="CZ108" s="38">
        <f>CZ103-CZ71</f>
        <v>0</v>
      </c>
      <c r="DA108" s="38">
        <f t="shared" ref="DA108:DC108" si="1271">DA103-DA71</f>
        <v>0</v>
      </c>
      <c r="DB108" s="38">
        <f t="shared" si="1271"/>
        <v>0</v>
      </c>
      <c r="DC108" s="38">
        <f t="shared" si="1271"/>
        <v>0</v>
      </c>
      <c r="DE108" s="94">
        <f>ROUND(DE103-DE71,2)</f>
        <v>0</v>
      </c>
      <c r="DF108" s="38">
        <f t="shared" ref="DF108:DH108" si="1272">DF103-DF71</f>
        <v>0</v>
      </c>
      <c r="DG108" s="38">
        <f t="shared" si="1272"/>
        <v>0</v>
      </c>
      <c r="DH108" s="38">
        <f t="shared" si="1272"/>
        <v>0</v>
      </c>
      <c r="DJ108" s="38">
        <f>ROUND(DJ103-DJ71,2)</f>
        <v>0</v>
      </c>
      <c r="DK108" s="38">
        <f t="shared" ref="DK108:DM108" si="1273">ROUND(DK103-DK71,2)</f>
        <v>0</v>
      </c>
      <c r="DL108" s="38">
        <f t="shared" si="1273"/>
        <v>0</v>
      </c>
      <c r="DM108" s="38">
        <f t="shared" si="1273"/>
        <v>0</v>
      </c>
    </row>
    <row r="109" spans="1:117" ht="12" thickTop="1" x14ac:dyDescent="0.25"/>
    <row r="111" spans="1:117" x14ac:dyDescent="0.25">
      <c r="DJ111" s="99"/>
      <c r="DK111" s="99"/>
      <c r="DL111" s="99"/>
      <c r="DM111" s="99"/>
    </row>
    <row r="112" spans="1:117" x14ac:dyDescent="0.25">
      <c r="DJ112" s="99"/>
      <c r="DK112" s="99"/>
      <c r="DL112" s="99"/>
      <c r="DM112" s="99"/>
    </row>
    <row r="113" spans="31:111" x14ac:dyDescent="0.25">
      <c r="AE113" s="95"/>
      <c r="DE113" s="33"/>
      <c r="DG113" s="33"/>
    </row>
    <row r="114" spans="31:111" x14ac:dyDescent="0.25">
      <c r="AE114" s="96"/>
    </row>
    <row r="117" spans="31:111" x14ac:dyDescent="0.25">
      <c r="DE117" s="33"/>
    </row>
    <row r="118" spans="31:111" x14ac:dyDescent="0.25">
      <c r="DE118" s="33"/>
    </row>
  </sheetData>
  <dataValidations count="1">
    <dataValidation type="list" allowBlank="1" showInputMessage="1" showErrorMessage="1" sqref="F1">
      <formula1>Anho</formula1>
    </dataValidation>
  </dataValidations>
  <pageMargins left="0.7" right="0.7" top="0.75" bottom="0.75" header="0.3" footer="0.3"/>
  <pageSetup orientation="portrait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K34"/>
  <sheetViews>
    <sheetView workbookViewId="0">
      <pane xSplit="2" ySplit="3" topLeftCell="C4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baseColWidth="10" defaultRowHeight="15" customHeight="1" x14ac:dyDescent="0.25"/>
  <cols>
    <col min="1" max="2" width="12.7109375" style="46" customWidth="1"/>
    <col min="3" max="11" width="18.7109375" style="46" customWidth="1"/>
    <col min="12" max="16384" width="11.42578125" style="46"/>
  </cols>
  <sheetData>
    <row r="1" spans="1:11" ht="15" customHeight="1" thickBot="1" x14ac:dyDescent="0.3">
      <c r="A1" s="83" t="s">
        <v>207</v>
      </c>
      <c r="B1" s="83"/>
      <c r="C1" s="47" t="s">
        <v>117</v>
      </c>
      <c r="D1" s="47">
        <f>'SIFOS NEG CyS'!E8</f>
        <v>12</v>
      </c>
      <c r="E1" s="47" t="str">
        <f>'SIFOS NEG CyS'!B1</f>
        <v>Puntual</v>
      </c>
      <c r="F1" s="83"/>
      <c r="I1" s="83"/>
    </row>
    <row r="2" spans="1:11" ht="15" customHeight="1" thickBot="1" x14ac:dyDescent="0.3">
      <c r="A2" s="84" t="s">
        <v>131</v>
      </c>
      <c r="B2" s="85"/>
      <c r="C2" s="87" t="s">
        <v>198</v>
      </c>
      <c r="D2" s="88"/>
      <c r="E2" s="89"/>
      <c r="F2" s="87" t="s">
        <v>199</v>
      </c>
      <c r="G2" s="88"/>
      <c r="H2" s="89"/>
      <c r="I2" s="87" t="s">
        <v>200</v>
      </c>
      <c r="J2" s="88"/>
      <c r="K2" s="89"/>
    </row>
    <row r="3" spans="1:11" s="60" customFormat="1" ht="30" customHeight="1" x14ac:dyDescent="0.25">
      <c r="A3" s="86" t="s">
        <v>201</v>
      </c>
      <c r="B3" s="86" t="s">
        <v>202</v>
      </c>
      <c r="C3" s="86" t="s">
        <v>203</v>
      </c>
      <c r="D3" s="86" t="s">
        <v>204</v>
      </c>
      <c r="E3" s="86" t="s">
        <v>205</v>
      </c>
      <c r="F3" s="86" t="str">
        <f>C3</f>
        <v>Bs.S PUROS</v>
      </c>
      <c r="G3" s="86" t="str">
        <f t="shared" ref="G3:K3" si="0">D3</f>
        <v>$ PUROS</v>
      </c>
      <c r="H3" s="86" t="str">
        <f t="shared" si="0"/>
        <v xml:space="preserve"> $ Equivalentes</v>
      </c>
      <c r="I3" s="86" t="str">
        <f t="shared" si="0"/>
        <v>Bs.S PUROS</v>
      </c>
      <c r="J3" s="86" t="str">
        <f t="shared" si="0"/>
        <v>$ PUROS</v>
      </c>
      <c r="K3" s="86" t="str">
        <f t="shared" si="0"/>
        <v xml:space="preserve"> $ Equivalentes</v>
      </c>
    </row>
    <row r="4" spans="1:11" ht="15" customHeight="1" x14ac:dyDescent="0.25">
      <c r="A4" s="49" t="s">
        <v>61</v>
      </c>
      <c r="B4" s="49"/>
      <c r="C4" s="90">
        <f>IF('SIFOS NEG CyS'!B1="Puntual",SUMIFS(Ppto!L:L,Ppto!B:B,$D$1,Ppto!A:A,A4),SUMIFS(Ppto!L:L,Ppto!O:O,"Si",Ppto!A:A,A4))</f>
        <v>0</v>
      </c>
      <c r="D4" s="90">
        <f>(IF('SIFOS NEG CyS'!B1="Puntual",SUMIFS(Ppto!K:K,Ppto!B:B,$D$1,Ppto!A:A,A4),SUMIFS(Ppto!K:K,Ppto!O:O,"Si",Ppto!A:A,A4))-C4)/Paridad</f>
        <v>0</v>
      </c>
      <c r="E4" s="90">
        <f t="shared" ref="E4:E34" si="1">C4/Paridad +D4</f>
        <v>0</v>
      </c>
      <c r="F4" s="90"/>
      <c r="G4" s="90"/>
      <c r="H4" s="90">
        <f t="shared" ref="H4:H34" si="2">F4/Paridad +G4</f>
        <v>0</v>
      </c>
      <c r="I4" s="90">
        <f>C4+F4</f>
        <v>0</v>
      </c>
      <c r="J4" s="90">
        <f t="shared" ref="J4:K34" si="3">D4+G4</f>
        <v>0</v>
      </c>
      <c r="K4" s="90">
        <f t="shared" si="3"/>
        <v>0</v>
      </c>
    </row>
    <row r="5" spans="1:11" ht="15" customHeight="1" x14ac:dyDescent="0.25">
      <c r="A5" s="49" t="s">
        <v>46</v>
      </c>
      <c r="B5" s="49"/>
      <c r="C5" s="90">
        <f>IF('SIFOS NEG CyS'!B2="Puntual",SUMIFS(Ppto!L:L,Ppto!B:B,$D$1,Ppto!A:A,A5),SUMIFS(Ppto!L:L,Ppto!O:O,"Si",Ppto!A:A,A5))</f>
        <v>0</v>
      </c>
      <c r="D5" s="90">
        <f>(IF('SIFOS NEG CyS'!B2="Puntual",SUMIFS(Ppto!K:K,Ppto!B:B,$D$1,Ppto!A:A,A5),SUMIFS(Ppto!K:K,Ppto!O:O,"Si",Ppto!A:A,A5))-C5)/Paridad</f>
        <v>0</v>
      </c>
      <c r="E5" s="90">
        <f t="shared" si="1"/>
        <v>0</v>
      </c>
      <c r="F5" s="90"/>
      <c r="G5" s="90"/>
      <c r="H5" s="90">
        <f t="shared" si="2"/>
        <v>0</v>
      </c>
      <c r="I5" s="90">
        <f t="shared" ref="I5:I34" si="4">C5+F5</f>
        <v>0</v>
      </c>
      <c r="J5" s="90">
        <f t="shared" si="3"/>
        <v>0</v>
      </c>
      <c r="K5" s="90">
        <f t="shared" si="3"/>
        <v>0</v>
      </c>
    </row>
    <row r="6" spans="1:11" ht="15" customHeight="1" x14ac:dyDescent="0.25">
      <c r="A6" s="49" t="s">
        <v>62</v>
      </c>
      <c r="B6" s="49"/>
      <c r="C6" s="90">
        <f>IF('SIFOS NEG CyS'!B3="Puntual",SUMIFS(Ppto!L:L,Ppto!B:B,$D$1,Ppto!A:A,A6),SUMIFS(Ppto!L:L,Ppto!O:O,"Si",Ppto!A:A,A6))</f>
        <v>0</v>
      </c>
      <c r="D6" s="90">
        <f>(IF('SIFOS NEG CyS'!B3="Puntual",SUMIFS(Ppto!K:K,Ppto!B:B,$D$1,Ppto!A:A,A6),SUMIFS(Ppto!K:K,Ppto!O:O,"Si",Ppto!A:A,A6))-C6)/Paridad</f>
        <v>0</v>
      </c>
      <c r="E6" s="90">
        <f t="shared" si="1"/>
        <v>0</v>
      </c>
      <c r="F6" s="90"/>
      <c r="G6" s="90"/>
      <c r="H6" s="90">
        <f t="shared" si="2"/>
        <v>0</v>
      </c>
      <c r="I6" s="90">
        <f t="shared" si="4"/>
        <v>0</v>
      </c>
      <c r="J6" s="90">
        <f t="shared" si="3"/>
        <v>0</v>
      </c>
      <c r="K6" s="90">
        <f t="shared" si="3"/>
        <v>0</v>
      </c>
    </row>
    <row r="7" spans="1:11" ht="15" customHeight="1" x14ac:dyDescent="0.25">
      <c r="A7" s="49" t="s">
        <v>102</v>
      </c>
      <c r="B7" s="49"/>
      <c r="C7" s="90">
        <f>IF('SIFOS NEG CyS'!B4="Puntual",SUMIFS(Ppto!L:L,Ppto!B:B,$D$1,Ppto!A:A,A7),SUMIFS(Ppto!L:L,Ppto!O:O,"Si",Ppto!A:A,A7))</f>
        <v>0</v>
      </c>
      <c r="D7" s="90">
        <f>(IF('SIFOS NEG CyS'!B4="Puntual",SUMIFS(Ppto!K:K,Ppto!B:B,$D$1,Ppto!A:A,A7),SUMIFS(Ppto!K:K,Ppto!O:O,"Si",Ppto!A:A,A7))-C7)/Paridad</f>
        <v>0</v>
      </c>
      <c r="E7" s="90">
        <f t="shared" si="1"/>
        <v>0</v>
      </c>
      <c r="F7" s="90"/>
      <c r="G7" s="90"/>
      <c r="H7" s="90">
        <f t="shared" si="2"/>
        <v>0</v>
      </c>
      <c r="I7" s="90">
        <f t="shared" si="4"/>
        <v>0</v>
      </c>
      <c r="J7" s="90">
        <f t="shared" si="3"/>
        <v>0</v>
      </c>
      <c r="K7" s="90">
        <f t="shared" si="3"/>
        <v>0</v>
      </c>
    </row>
    <row r="8" spans="1:11" ht="15" customHeight="1" x14ac:dyDescent="0.25">
      <c r="A8" s="49"/>
      <c r="B8" s="49"/>
      <c r="C8" s="90">
        <f>IF('SIFOS NEG CyS'!B5="Puntual",SUMIFS(Ppto!L:L,Ppto!B:B,$D$1,Ppto!A:A,A8),SUMIFS(Ppto!L:L,Ppto!O:O,"Si",Ppto!A:A,A8))</f>
        <v>0</v>
      </c>
      <c r="D8" s="90">
        <f>(IF('SIFOS NEG CyS'!B5="Puntual",SUMIFS(Ppto!K:K,Ppto!B:B,$D$1,Ppto!A:A,A8),SUMIFS(Ppto!K:K,Ppto!O:O,"Si",Ppto!A:A,A8))-C8)/Paridad</f>
        <v>0</v>
      </c>
      <c r="E8" s="90">
        <f t="shared" si="1"/>
        <v>0</v>
      </c>
      <c r="F8" s="90"/>
      <c r="G8" s="90"/>
      <c r="H8" s="90">
        <f t="shared" si="2"/>
        <v>0</v>
      </c>
      <c r="I8" s="90">
        <f t="shared" si="4"/>
        <v>0</v>
      </c>
      <c r="J8" s="90">
        <f t="shared" si="3"/>
        <v>0</v>
      </c>
      <c r="K8" s="90">
        <f t="shared" si="3"/>
        <v>0</v>
      </c>
    </row>
    <row r="9" spans="1:11" ht="15" customHeight="1" x14ac:dyDescent="0.25">
      <c r="A9" s="49"/>
      <c r="B9" s="49"/>
      <c r="C9" s="90">
        <f>IF('SIFOS NEG CyS'!B6="Puntual",SUMIFS(Ppto!L:L,Ppto!B:B,$D$1,Ppto!A:A,A9),SUMIFS(Ppto!L:L,Ppto!O:O,"Si",Ppto!A:A,A9))</f>
        <v>0</v>
      </c>
      <c r="D9" s="90">
        <f>(IF('SIFOS NEG CyS'!B6="Puntual",SUMIFS(Ppto!K:K,Ppto!B:B,$D$1,Ppto!A:A,A9),SUMIFS(Ppto!K:K,Ppto!O:O,"Si",Ppto!A:A,A9))-C9)/Paridad</f>
        <v>0</v>
      </c>
      <c r="E9" s="90">
        <f t="shared" si="1"/>
        <v>0</v>
      </c>
      <c r="F9" s="90"/>
      <c r="G9" s="90"/>
      <c r="H9" s="90">
        <f t="shared" si="2"/>
        <v>0</v>
      </c>
      <c r="I9" s="90">
        <f t="shared" si="4"/>
        <v>0</v>
      </c>
      <c r="J9" s="90">
        <f t="shared" si="3"/>
        <v>0</v>
      </c>
      <c r="K9" s="90">
        <f t="shared" si="3"/>
        <v>0</v>
      </c>
    </row>
    <row r="10" spans="1:11" ht="15" customHeight="1" x14ac:dyDescent="0.25">
      <c r="A10" s="49"/>
      <c r="B10" s="49"/>
      <c r="C10" s="90">
        <f>IF('SIFOS NEG CyS'!B7="Puntual",SUMIFS(Ppto!L:L,Ppto!B:B,$D$1,Ppto!A:A,A10),SUMIFS(Ppto!L:L,Ppto!O:O,"Si",Ppto!A:A,A10))</f>
        <v>0</v>
      </c>
      <c r="D10" s="90">
        <f>(IF('SIFOS NEG CyS'!B7="Puntual",SUMIFS(Ppto!K:K,Ppto!B:B,$D$1,Ppto!A:A,A10),SUMIFS(Ppto!K:K,Ppto!O:O,"Si",Ppto!A:A,A10))-C10)/Paridad</f>
        <v>0</v>
      </c>
      <c r="E10" s="90">
        <f t="shared" si="1"/>
        <v>0</v>
      </c>
      <c r="F10" s="90"/>
      <c r="G10" s="90"/>
      <c r="H10" s="90">
        <f t="shared" si="2"/>
        <v>0</v>
      </c>
      <c r="I10" s="90">
        <f t="shared" si="4"/>
        <v>0</v>
      </c>
      <c r="J10" s="90">
        <f t="shared" si="3"/>
        <v>0</v>
      </c>
      <c r="K10" s="90">
        <f t="shared" si="3"/>
        <v>0</v>
      </c>
    </row>
    <row r="11" spans="1:11" ht="15" customHeight="1" x14ac:dyDescent="0.25">
      <c r="A11" s="49"/>
      <c r="B11" s="49"/>
      <c r="C11" s="90">
        <f>IF('SIFOS NEG CyS'!B8="Puntual",SUMIFS(Ppto!L:L,Ppto!B:B,$D$1,Ppto!A:A,A11),SUMIFS(Ppto!L:L,Ppto!O:O,"Si",Ppto!A:A,A11))</f>
        <v>0</v>
      </c>
      <c r="D11" s="90">
        <f>(IF('SIFOS NEG CyS'!B8="Puntual",SUMIFS(Ppto!K:K,Ppto!B:B,$D$1,Ppto!A:A,A11),SUMIFS(Ppto!K:K,Ppto!O:O,"Si",Ppto!A:A,A11))-C11)/Paridad</f>
        <v>0</v>
      </c>
      <c r="E11" s="90">
        <f t="shared" si="1"/>
        <v>0</v>
      </c>
      <c r="F11" s="90"/>
      <c r="G11" s="90"/>
      <c r="H11" s="90">
        <f t="shared" si="2"/>
        <v>0</v>
      </c>
      <c r="I11" s="90">
        <f t="shared" si="4"/>
        <v>0</v>
      </c>
      <c r="J11" s="90">
        <f t="shared" si="3"/>
        <v>0</v>
      </c>
      <c r="K11" s="90">
        <f t="shared" si="3"/>
        <v>0</v>
      </c>
    </row>
    <row r="12" spans="1:11" ht="15" customHeight="1" x14ac:dyDescent="0.25">
      <c r="A12" s="49"/>
      <c r="B12" s="49"/>
      <c r="C12" s="90">
        <f>IF('SIFOS NEG CyS'!B9="Puntual",SUMIFS(Ppto!L:L,Ppto!B:B,$D$1,Ppto!A:A,A12),SUMIFS(Ppto!L:L,Ppto!O:O,"Si",Ppto!A:A,A12))</f>
        <v>0</v>
      </c>
      <c r="D12" s="90">
        <f>(IF('SIFOS NEG CyS'!B9="Puntual",SUMIFS(Ppto!K:K,Ppto!B:B,$D$1,Ppto!A:A,A12),SUMIFS(Ppto!K:K,Ppto!O:O,"Si",Ppto!A:A,A12))-C12)/Paridad</f>
        <v>0</v>
      </c>
      <c r="E12" s="90">
        <f t="shared" si="1"/>
        <v>0</v>
      </c>
      <c r="F12" s="90"/>
      <c r="G12" s="90"/>
      <c r="H12" s="90">
        <f t="shared" si="2"/>
        <v>0</v>
      </c>
      <c r="I12" s="90">
        <f t="shared" si="4"/>
        <v>0</v>
      </c>
      <c r="J12" s="90">
        <f t="shared" si="3"/>
        <v>0</v>
      </c>
      <c r="K12" s="90">
        <f t="shared" si="3"/>
        <v>0</v>
      </c>
    </row>
    <row r="13" spans="1:11" ht="15" customHeight="1" x14ac:dyDescent="0.25">
      <c r="A13" s="49"/>
      <c r="B13" s="49"/>
      <c r="C13" s="90">
        <f>IF('SIFOS NEG CyS'!B10="Puntual",SUMIFS(Ppto!L:L,Ppto!B:B,$D$1,Ppto!A:A,A13),SUMIFS(Ppto!L:L,Ppto!O:O,"Si",Ppto!A:A,A13))</f>
        <v>0</v>
      </c>
      <c r="D13" s="90">
        <f>(IF('SIFOS NEG CyS'!B10="Puntual",SUMIFS(Ppto!K:K,Ppto!B:B,$D$1,Ppto!A:A,A13),SUMIFS(Ppto!K:K,Ppto!O:O,"Si",Ppto!A:A,A13))-C13)/Paridad</f>
        <v>0</v>
      </c>
      <c r="E13" s="90">
        <f t="shared" si="1"/>
        <v>0</v>
      </c>
      <c r="F13" s="90"/>
      <c r="G13" s="90"/>
      <c r="H13" s="90">
        <f t="shared" si="2"/>
        <v>0</v>
      </c>
      <c r="I13" s="90">
        <f t="shared" si="4"/>
        <v>0</v>
      </c>
      <c r="J13" s="90">
        <f t="shared" si="3"/>
        <v>0</v>
      </c>
      <c r="K13" s="90">
        <f t="shared" si="3"/>
        <v>0</v>
      </c>
    </row>
    <row r="14" spans="1:11" ht="15" customHeight="1" x14ac:dyDescent="0.25">
      <c r="A14" s="49"/>
      <c r="B14" s="49"/>
      <c r="C14" s="90">
        <f>IF('SIFOS NEG CyS'!B11="Puntual",SUMIFS(Ppto!L:L,Ppto!B:B,$D$1,Ppto!A:A,A14),SUMIFS(Ppto!L:L,Ppto!O:O,"Si",Ppto!A:A,A14))</f>
        <v>0</v>
      </c>
      <c r="D14" s="90">
        <f>(IF('SIFOS NEG CyS'!B11="Puntual",SUMIFS(Ppto!K:K,Ppto!B:B,$D$1,Ppto!A:A,A14),SUMIFS(Ppto!K:K,Ppto!O:O,"Si",Ppto!A:A,A14))-C14)/Paridad</f>
        <v>0</v>
      </c>
      <c r="E14" s="90">
        <f t="shared" si="1"/>
        <v>0</v>
      </c>
      <c r="F14" s="90"/>
      <c r="G14" s="90"/>
      <c r="H14" s="90">
        <f t="shared" si="2"/>
        <v>0</v>
      </c>
      <c r="I14" s="90">
        <f t="shared" si="4"/>
        <v>0</v>
      </c>
      <c r="J14" s="90">
        <f t="shared" si="3"/>
        <v>0</v>
      </c>
      <c r="K14" s="90">
        <f t="shared" si="3"/>
        <v>0</v>
      </c>
    </row>
    <row r="15" spans="1:11" ht="15" customHeight="1" x14ac:dyDescent="0.25">
      <c r="A15" s="49"/>
      <c r="B15" s="49"/>
      <c r="C15" s="90">
        <f>IF('SIFOS NEG CyS'!B12="Puntual",SUMIFS(Ppto!L:L,Ppto!B:B,$D$1,Ppto!A:A,A15),SUMIFS(Ppto!L:L,Ppto!O:O,"Si",Ppto!A:A,A15))</f>
        <v>0</v>
      </c>
      <c r="D15" s="90">
        <f>(IF('SIFOS NEG CyS'!B12="Puntual",SUMIFS(Ppto!K:K,Ppto!B:B,$D$1,Ppto!A:A,A15),SUMIFS(Ppto!K:K,Ppto!O:O,"Si",Ppto!A:A,A15))-C15)/Paridad</f>
        <v>0</v>
      </c>
      <c r="E15" s="90">
        <f t="shared" si="1"/>
        <v>0</v>
      </c>
      <c r="F15" s="90"/>
      <c r="G15" s="90"/>
      <c r="H15" s="90">
        <f t="shared" si="2"/>
        <v>0</v>
      </c>
      <c r="I15" s="90">
        <f t="shared" si="4"/>
        <v>0</v>
      </c>
      <c r="J15" s="90">
        <f t="shared" si="3"/>
        <v>0</v>
      </c>
      <c r="K15" s="90">
        <f t="shared" si="3"/>
        <v>0</v>
      </c>
    </row>
    <row r="16" spans="1:11" ht="15" customHeight="1" x14ac:dyDescent="0.25">
      <c r="A16" s="49"/>
      <c r="B16" s="49"/>
      <c r="C16" s="90">
        <f>IF('SIFOS NEG CyS'!B13="Puntual",SUMIFS(Ppto!L:L,Ppto!B:B,$D$1,Ppto!A:A,A16),SUMIFS(Ppto!L:L,Ppto!O:O,"Si",Ppto!A:A,A16))</f>
        <v>0</v>
      </c>
      <c r="D16" s="90">
        <f>(IF('SIFOS NEG CyS'!B13="Puntual",SUMIFS(Ppto!K:K,Ppto!B:B,$D$1,Ppto!A:A,A16),SUMIFS(Ppto!K:K,Ppto!O:O,"Si",Ppto!A:A,A16))-C16)/Paridad</f>
        <v>0</v>
      </c>
      <c r="E16" s="90">
        <f t="shared" si="1"/>
        <v>0</v>
      </c>
      <c r="F16" s="90"/>
      <c r="G16" s="90"/>
      <c r="H16" s="90">
        <f t="shared" si="2"/>
        <v>0</v>
      </c>
      <c r="I16" s="90">
        <f t="shared" si="4"/>
        <v>0</v>
      </c>
      <c r="J16" s="90">
        <f t="shared" si="3"/>
        <v>0</v>
      </c>
      <c r="K16" s="90">
        <f t="shared" si="3"/>
        <v>0</v>
      </c>
    </row>
    <row r="17" spans="1:11" ht="15" customHeight="1" x14ac:dyDescent="0.25">
      <c r="A17" s="49"/>
      <c r="B17" s="49"/>
      <c r="C17" s="90">
        <f>IF('SIFOS NEG CyS'!B14="Puntual",SUMIFS(Ppto!L:L,Ppto!B:B,$D$1,Ppto!A:A,A17),SUMIFS(Ppto!L:L,Ppto!O:O,"Si",Ppto!A:A,A17))</f>
        <v>0</v>
      </c>
      <c r="D17" s="90">
        <f>(IF('SIFOS NEG CyS'!B14="Puntual",SUMIFS(Ppto!K:K,Ppto!B:B,$D$1,Ppto!A:A,A17),SUMIFS(Ppto!K:K,Ppto!O:O,"Si",Ppto!A:A,A17))-C17)/Paridad</f>
        <v>0</v>
      </c>
      <c r="E17" s="90">
        <f t="shared" si="1"/>
        <v>0</v>
      </c>
      <c r="F17" s="90"/>
      <c r="G17" s="90"/>
      <c r="H17" s="90">
        <f t="shared" si="2"/>
        <v>0</v>
      </c>
      <c r="I17" s="90">
        <f t="shared" si="4"/>
        <v>0</v>
      </c>
      <c r="J17" s="90">
        <f t="shared" si="3"/>
        <v>0</v>
      </c>
      <c r="K17" s="90">
        <f t="shared" si="3"/>
        <v>0</v>
      </c>
    </row>
    <row r="18" spans="1:11" ht="15" customHeight="1" x14ac:dyDescent="0.25">
      <c r="A18" s="49"/>
      <c r="B18" s="49"/>
      <c r="C18" s="90">
        <f>IF('SIFOS NEG CyS'!B15="Puntual",SUMIFS(Ppto!L:L,Ppto!B:B,$D$1,Ppto!A:A,A18),SUMIFS(Ppto!L:L,Ppto!O:O,"Si",Ppto!A:A,A18))</f>
        <v>0</v>
      </c>
      <c r="D18" s="90">
        <f>(IF('SIFOS NEG CyS'!B15="Puntual",SUMIFS(Ppto!K:K,Ppto!B:B,$D$1,Ppto!A:A,A18),SUMIFS(Ppto!K:K,Ppto!O:O,"Si",Ppto!A:A,A18))-C18)/Paridad</f>
        <v>0</v>
      </c>
      <c r="E18" s="90">
        <f t="shared" si="1"/>
        <v>0</v>
      </c>
      <c r="F18" s="90"/>
      <c r="G18" s="90"/>
      <c r="H18" s="90">
        <f t="shared" si="2"/>
        <v>0</v>
      </c>
      <c r="I18" s="90">
        <f t="shared" si="4"/>
        <v>0</v>
      </c>
      <c r="J18" s="90">
        <f t="shared" si="3"/>
        <v>0</v>
      </c>
      <c r="K18" s="90">
        <f t="shared" si="3"/>
        <v>0</v>
      </c>
    </row>
    <row r="19" spans="1:11" ht="15" customHeight="1" x14ac:dyDescent="0.25">
      <c r="A19" s="49"/>
      <c r="B19" s="49"/>
      <c r="C19" s="90">
        <f>IF('SIFOS NEG CyS'!B16="Puntual",SUMIFS(Ppto!L:L,Ppto!B:B,$D$1,Ppto!A:A,A19),SUMIFS(Ppto!L:L,Ppto!O:O,"Si",Ppto!A:A,A19))</f>
        <v>0</v>
      </c>
      <c r="D19" s="90">
        <f>(IF('SIFOS NEG CyS'!B16="Puntual",SUMIFS(Ppto!K:K,Ppto!B:B,$D$1,Ppto!A:A,A19),SUMIFS(Ppto!K:K,Ppto!O:O,"Si",Ppto!A:A,A19))-C19)/Paridad</f>
        <v>0</v>
      </c>
      <c r="E19" s="90">
        <f t="shared" si="1"/>
        <v>0</v>
      </c>
      <c r="F19" s="90"/>
      <c r="G19" s="90"/>
      <c r="H19" s="90">
        <f t="shared" si="2"/>
        <v>0</v>
      </c>
      <c r="I19" s="90"/>
      <c r="J19" s="90"/>
      <c r="K19" s="90"/>
    </row>
    <row r="20" spans="1:11" ht="15" customHeight="1" x14ac:dyDescent="0.25">
      <c r="A20" s="49"/>
      <c r="B20" s="49"/>
      <c r="C20" s="90">
        <f>IF('SIFOS NEG CyS'!B17="Puntual",SUMIFS(Ppto!L:L,Ppto!B:B,$D$1,Ppto!A:A,A20),SUMIFS(Ppto!L:L,Ppto!O:O,"Si",Ppto!A:A,A20))</f>
        <v>0</v>
      </c>
      <c r="D20" s="90">
        <f>(IF('SIFOS NEG CyS'!B17="Puntual",SUMIFS(Ppto!K:K,Ppto!B:B,$D$1,Ppto!A:A,A20),SUMIFS(Ppto!K:K,Ppto!O:O,"Si",Ppto!A:A,A20))-C20)/Paridad</f>
        <v>0</v>
      </c>
      <c r="E20" s="90">
        <f t="shared" si="1"/>
        <v>0</v>
      </c>
      <c r="F20" s="90"/>
      <c r="G20" s="90"/>
      <c r="H20" s="90">
        <f t="shared" si="2"/>
        <v>0</v>
      </c>
      <c r="I20" s="90"/>
      <c r="J20" s="90"/>
      <c r="K20" s="90"/>
    </row>
    <row r="21" spans="1:11" ht="15" customHeight="1" x14ac:dyDescent="0.25">
      <c r="A21" s="49"/>
      <c r="B21" s="49"/>
      <c r="C21" s="90">
        <f>IF('SIFOS NEG CyS'!B18="Puntual",SUMIFS(Ppto!L:L,Ppto!B:B,$D$1,Ppto!A:A,A21),SUMIFS(Ppto!L:L,Ppto!O:O,"Si",Ppto!A:A,A21))</f>
        <v>0</v>
      </c>
      <c r="D21" s="90">
        <f>(IF('SIFOS NEG CyS'!B18="Puntual",SUMIFS(Ppto!K:K,Ppto!B:B,$D$1,Ppto!A:A,A21),SUMIFS(Ppto!K:K,Ppto!O:O,"Si",Ppto!A:A,A21))-C21)/Paridad</f>
        <v>0</v>
      </c>
      <c r="E21" s="90">
        <f t="shared" si="1"/>
        <v>0</v>
      </c>
      <c r="F21" s="90"/>
      <c r="G21" s="90"/>
      <c r="H21" s="90">
        <f t="shared" si="2"/>
        <v>0</v>
      </c>
      <c r="I21" s="90"/>
      <c r="J21" s="90"/>
      <c r="K21" s="90"/>
    </row>
    <row r="22" spans="1:11" ht="15" customHeight="1" x14ac:dyDescent="0.25">
      <c r="A22" s="49"/>
      <c r="B22" s="49"/>
      <c r="C22" s="90">
        <f>IF('SIFOS NEG CyS'!B19="Puntual",SUMIFS(Ppto!L:L,Ppto!B:B,$D$1,Ppto!A:A,A22),SUMIFS(Ppto!L:L,Ppto!O:O,"Si",Ppto!A:A,A22))</f>
        <v>0</v>
      </c>
      <c r="D22" s="90">
        <f>(IF('SIFOS NEG CyS'!B19="Puntual",SUMIFS(Ppto!K:K,Ppto!B:B,$D$1,Ppto!A:A,A22),SUMIFS(Ppto!K:K,Ppto!O:O,"Si",Ppto!A:A,A22))-C22)/Paridad</f>
        <v>0</v>
      </c>
      <c r="E22" s="90">
        <f t="shared" si="1"/>
        <v>0</v>
      </c>
      <c r="F22" s="90"/>
      <c r="G22" s="90"/>
      <c r="H22" s="90">
        <f t="shared" si="2"/>
        <v>0</v>
      </c>
      <c r="I22" s="90"/>
      <c r="J22" s="90"/>
      <c r="K22" s="90"/>
    </row>
    <row r="23" spans="1:11" ht="15" customHeight="1" x14ac:dyDescent="0.25">
      <c r="A23" s="49"/>
      <c r="B23" s="49"/>
      <c r="C23" s="90">
        <f>IF('SIFOS NEG CyS'!B20="Puntual",SUMIFS(Ppto!L:L,Ppto!B:B,$D$1,Ppto!A:A,A23),SUMIFS(Ppto!L:L,Ppto!O:O,"Si",Ppto!A:A,A23))</f>
        <v>0</v>
      </c>
      <c r="D23" s="90">
        <f>(IF('SIFOS NEG CyS'!B20="Puntual",SUMIFS(Ppto!K:K,Ppto!B:B,$D$1,Ppto!A:A,A23),SUMIFS(Ppto!K:K,Ppto!O:O,"Si",Ppto!A:A,A23))-C23)/Paridad</f>
        <v>0</v>
      </c>
      <c r="E23" s="90">
        <f t="shared" si="1"/>
        <v>0</v>
      </c>
      <c r="F23" s="90"/>
      <c r="G23" s="90"/>
      <c r="H23" s="90">
        <f t="shared" si="2"/>
        <v>0</v>
      </c>
      <c r="I23" s="90"/>
      <c r="J23" s="90"/>
      <c r="K23" s="90"/>
    </row>
    <row r="24" spans="1:11" ht="15" customHeight="1" x14ac:dyDescent="0.25">
      <c r="A24" s="49"/>
      <c r="B24" s="49"/>
      <c r="C24" s="90">
        <f>IF('SIFOS NEG CyS'!B21="Puntual",SUMIFS(Ppto!L:L,Ppto!B:B,$D$1,Ppto!A:A,A24),SUMIFS(Ppto!L:L,Ppto!O:O,"Si",Ppto!A:A,A24))</f>
        <v>0</v>
      </c>
      <c r="D24" s="90">
        <f>(IF('SIFOS NEG CyS'!B21="Puntual",SUMIFS(Ppto!K:K,Ppto!B:B,$D$1,Ppto!A:A,A24),SUMIFS(Ppto!K:K,Ppto!O:O,"Si",Ppto!A:A,A24))-C24)/Paridad</f>
        <v>0</v>
      </c>
      <c r="E24" s="90">
        <f t="shared" si="1"/>
        <v>0</v>
      </c>
      <c r="F24" s="90"/>
      <c r="G24" s="90"/>
      <c r="H24" s="90">
        <f t="shared" si="2"/>
        <v>0</v>
      </c>
      <c r="I24" s="90"/>
      <c r="J24" s="90"/>
      <c r="K24" s="90"/>
    </row>
    <row r="25" spans="1:11" ht="15" customHeight="1" x14ac:dyDescent="0.25">
      <c r="A25" s="49"/>
      <c r="B25" s="49"/>
      <c r="C25" s="90">
        <f>IF('SIFOS NEG CyS'!B22="Puntual",SUMIFS(Ppto!L:L,Ppto!B:B,$D$1,Ppto!A:A,A25),SUMIFS(Ppto!L:L,Ppto!O:O,"Si",Ppto!A:A,A25))</f>
        <v>0</v>
      </c>
      <c r="D25" s="90">
        <f>(IF('SIFOS NEG CyS'!B22="Puntual",SUMIFS(Ppto!K:K,Ppto!B:B,$D$1,Ppto!A:A,A25),SUMIFS(Ppto!K:K,Ppto!O:O,"Si",Ppto!A:A,A25))-C25)/Paridad</f>
        <v>0</v>
      </c>
      <c r="E25" s="90">
        <f t="shared" si="1"/>
        <v>0</v>
      </c>
      <c r="F25" s="90"/>
      <c r="G25" s="90"/>
      <c r="H25" s="90">
        <f t="shared" si="2"/>
        <v>0</v>
      </c>
      <c r="I25" s="90">
        <f t="shared" si="4"/>
        <v>0</v>
      </c>
      <c r="J25" s="90">
        <f t="shared" si="3"/>
        <v>0</v>
      </c>
      <c r="K25" s="90">
        <f t="shared" si="3"/>
        <v>0</v>
      </c>
    </row>
    <row r="26" spans="1:11" ht="15" customHeight="1" x14ac:dyDescent="0.25">
      <c r="A26" s="49"/>
      <c r="B26" s="49"/>
      <c r="C26" s="90">
        <f>IF('SIFOS NEG CyS'!B23="Puntual",SUMIFS(Ppto!L:L,Ppto!B:B,$D$1,Ppto!A:A,A26),SUMIFS(Ppto!L:L,Ppto!O:O,"Si",Ppto!A:A,A26))</f>
        <v>0</v>
      </c>
      <c r="D26" s="90">
        <f>(IF('SIFOS NEG CyS'!B23="Puntual",SUMIFS(Ppto!K:K,Ppto!B:B,$D$1,Ppto!A:A,A26),SUMIFS(Ppto!K:K,Ppto!O:O,"Si",Ppto!A:A,A26))-C26)/Paridad</f>
        <v>0</v>
      </c>
      <c r="E26" s="90">
        <f t="shared" si="1"/>
        <v>0</v>
      </c>
      <c r="F26" s="90"/>
      <c r="G26" s="90"/>
      <c r="H26" s="90">
        <f t="shared" si="2"/>
        <v>0</v>
      </c>
      <c r="I26" s="90">
        <f t="shared" si="4"/>
        <v>0</v>
      </c>
      <c r="J26" s="90">
        <f t="shared" si="3"/>
        <v>0</v>
      </c>
      <c r="K26" s="90">
        <f t="shared" si="3"/>
        <v>0</v>
      </c>
    </row>
    <row r="27" spans="1:11" ht="15" customHeight="1" x14ac:dyDescent="0.25">
      <c r="A27" s="49"/>
      <c r="B27" s="49"/>
      <c r="C27" s="90">
        <f>IF('SIFOS NEG CyS'!B24="Puntual",SUMIFS(Ppto!L:L,Ppto!B:B,$D$1,Ppto!A:A,A27),SUMIFS(Ppto!L:L,Ppto!O:O,"Si",Ppto!A:A,A27))</f>
        <v>0</v>
      </c>
      <c r="D27" s="90">
        <f>(IF('SIFOS NEG CyS'!B24="Puntual",SUMIFS(Ppto!K:K,Ppto!B:B,$D$1,Ppto!A:A,A27),SUMIFS(Ppto!K:K,Ppto!O:O,"Si",Ppto!A:A,A27))-C27)/Paridad</f>
        <v>0</v>
      </c>
      <c r="E27" s="90">
        <f t="shared" si="1"/>
        <v>0</v>
      </c>
      <c r="F27" s="90"/>
      <c r="G27" s="90"/>
      <c r="H27" s="90">
        <f t="shared" si="2"/>
        <v>0</v>
      </c>
      <c r="I27" s="90">
        <f t="shared" si="4"/>
        <v>0</v>
      </c>
      <c r="J27" s="90">
        <f t="shared" si="3"/>
        <v>0</v>
      </c>
      <c r="K27" s="90">
        <f t="shared" si="3"/>
        <v>0</v>
      </c>
    </row>
    <row r="28" spans="1:11" ht="15" customHeight="1" x14ac:dyDescent="0.25">
      <c r="A28" s="49"/>
      <c r="B28" s="49"/>
      <c r="C28" s="90">
        <f>IF('SIFOS NEG CyS'!B25="Puntual",SUMIFS(Ppto!L:L,Ppto!B:B,$D$1,Ppto!A:A,A28),SUMIFS(Ppto!L:L,Ppto!O:O,"Si",Ppto!A:A,A28))</f>
        <v>0</v>
      </c>
      <c r="D28" s="90">
        <f>(IF('SIFOS NEG CyS'!B25="Puntual",SUMIFS(Ppto!K:K,Ppto!B:B,$D$1,Ppto!A:A,A28),SUMIFS(Ppto!K:K,Ppto!O:O,"Si",Ppto!A:A,A28))-C28)/Paridad</f>
        <v>0</v>
      </c>
      <c r="E28" s="90">
        <f t="shared" si="1"/>
        <v>0</v>
      </c>
      <c r="F28" s="90"/>
      <c r="G28" s="90"/>
      <c r="H28" s="90">
        <f t="shared" si="2"/>
        <v>0</v>
      </c>
      <c r="I28" s="90">
        <f t="shared" si="4"/>
        <v>0</v>
      </c>
      <c r="J28" s="90">
        <f t="shared" si="3"/>
        <v>0</v>
      </c>
      <c r="K28" s="90">
        <f t="shared" si="3"/>
        <v>0</v>
      </c>
    </row>
    <row r="29" spans="1:11" ht="15" customHeight="1" x14ac:dyDescent="0.25">
      <c r="A29" s="49"/>
      <c r="B29" s="49"/>
      <c r="C29" s="90">
        <f>IF('SIFOS NEG CyS'!B26="Puntual",SUMIFS(Ppto!L:L,Ppto!B:B,$D$1,Ppto!A:A,A29),SUMIFS(Ppto!L:L,Ppto!O:O,"Si",Ppto!A:A,A29))</f>
        <v>0</v>
      </c>
      <c r="D29" s="90">
        <f>(IF('SIFOS NEG CyS'!B26="Puntual",SUMIFS(Ppto!K:K,Ppto!B:B,$D$1,Ppto!A:A,A29),SUMIFS(Ppto!K:K,Ppto!O:O,"Si",Ppto!A:A,A29))-C29)/Paridad</f>
        <v>0</v>
      </c>
      <c r="E29" s="90">
        <f t="shared" si="1"/>
        <v>0</v>
      </c>
      <c r="F29" s="90"/>
      <c r="G29" s="90"/>
      <c r="H29" s="90">
        <f t="shared" si="2"/>
        <v>0</v>
      </c>
      <c r="I29" s="90">
        <f t="shared" si="4"/>
        <v>0</v>
      </c>
      <c r="J29" s="90">
        <f t="shared" si="3"/>
        <v>0</v>
      </c>
      <c r="K29" s="90">
        <f t="shared" si="3"/>
        <v>0</v>
      </c>
    </row>
    <row r="30" spans="1:11" ht="15" customHeight="1" x14ac:dyDescent="0.25">
      <c r="A30" s="49"/>
      <c r="B30" s="49"/>
      <c r="C30" s="90">
        <f>IF('SIFOS NEG CyS'!B27="Puntual",SUMIFS(Ppto!L:L,Ppto!B:B,$D$1,Ppto!A:A,A30),SUMIFS(Ppto!L:L,Ppto!O:O,"Si",Ppto!A:A,A30))</f>
        <v>0</v>
      </c>
      <c r="D30" s="90">
        <f>(IF('SIFOS NEG CyS'!B27="Puntual",SUMIFS(Ppto!K:K,Ppto!B:B,$D$1,Ppto!A:A,A30),SUMIFS(Ppto!K:K,Ppto!O:O,"Si",Ppto!A:A,A30))-C30)/Paridad</f>
        <v>0</v>
      </c>
      <c r="E30" s="90">
        <f t="shared" si="1"/>
        <v>0</v>
      </c>
      <c r="F30" s="90"/>
      <c r="G30" s="90"/>
      <c r="H30" s="90">
        <f t="shared" si="2"/>
        <v>0</v>
      </c>
      <c r="I30" s="90">
        <f t="shared" si="4"/>
        <v>0</v>
      </c>
      <c r="J30" s="90">
        <f t="shared" si="3"/>
        <v>0</v>
      </c>
      <c r="K30" s="90">
        <f t="shared" si="3"/>
        <v>0</v>
      </c>
    </row>
    <row r="31" spans="1:11" ht="15" customHeight="1" x14ac:dyDescent="0.25">
      <c r="A31" s="49"/>
      <c r="B31" s="49"/>
      <c r="C31" s="90">
        <f>IF('SIFOS NEG CyS'!B28="Puntual",SUMIFS(Ppto!L:L,Ppto!B:B,$D$1,Ppto!A:A,A31),SUMIFS(Ppto!L:L,Ppto!O:O,"Si",Ppto!A:A,A31))</f>
        <v>0</v>
      </c>
      <c r="D31" s="90">
        <f>(IF('SIFOS NEG CyS'!B28="Puntual",SUMIFS(Ppto!K:K,Ppto!B:B,$D$1,Ppto!A:A,A31),SUMIFS(Ppto!K:K,Ppto!O:O,"Si",Ppto!A:A,A31))-C31)/Paridad</f>
        <v>0</v>
      </c>
      <c r="E31" s="90">
        <f t="shared" si="1"/>
        <v>0</v>
      </c>
      <c r="F31" s="90"/>
      <c r="G31" s="90"/>
      <c r="H31" s="90">
        <f t="shared" si="2"/>
        <v>0</v>
      </c>
      <c r="I31" s="90">
        <f t="shared" si="4"/>
        <v>0</v>
      </c>
      <c r="J31" s="90">
        <f t="shared" si="3"/>
        <v>0</v>
      </c>
      <c r="K31" s="90">
        <f t="shared" si="3"/>
        <v>0</v>
      </c>
    </row>
    <row r="32" spans="1:11" ht="15" customHeight="1" x14ac:dyDescent="0.25">
      <c r="A32" s="49"/>
      <c r="B32" s="49"/>
      <c r="C32" s="90">
        <f>IF('SIFOS NEG CyS'!B29="Puntual",SUMIFS(Ppto!L:L,Ppto!B:B,$D$1,Ppto!A:A,A32),SUMIFS(Ppto!L:L,Ppto!O:O,"Si",Ppto!A:A,A32))</f>
        <v>0</v>
      </c>
      <c r="D32" s="90">
        <f>(IF('SIFOS NEG CyS'!B29="Puntual",SUMIFS(Ppto!K:K,Ppto!B:B,$D$1,Ppto!A:A,A32),SUMIFS(Ppto!K:K,Ppto!O:O,"Si",Ppto!A:A,A32))-C32)/Paridad</f>
        <v>0</v>
      </c>
      <c r="E32" s="90">
        <f t="shared" si="1"/>
        <v>0</v>
      </c>
      <c r="F32" s="90"/>
      <c r="G32" s="90"/>
      <c r="H32" s="90">
        <f t="shared" si="2"/>
        <v>0</v>
      </c>
      <c r="I32" s="90">
        <f t="shared" si="4"/>
        <v>0</v>
      </c>
      <c r="J32" s="90">
        <f t="shared" si="3"/>
        <v>0</v>
      </c>
      <c r="K32" s="90">
        <f t="shared" si="3"/>
        <v>0</v>
      </c>
    </row>
    <row r="33" spans="1:11" ht="15" customHeight="1" x14ac:dyDescent="0.25">
      <c r="A33" s="49"/>
      <c r="B33" s="49"/>
      <c r="C33" s="90">
        <f>IF('SIFOS NEG CyS'!B30="Puntual",SUMIFS(Ppto!L:L,Ppto!B:B,$D$1,Ppto!A:A,A33),SUMIFS(Ppto!L:L,Ppto!O:O,"Si",Ppto!A:A,A33))</f>
        <v>0</v>
      </c>
      <c r="D33" s="90">
        <f>(IF('SIFOS NEG CyS'!B30="Puntual",SUMIFS(Ppto!K:K,Ppto!B:B,$D$1,Ppto!A:A,A33),SUMIFS(Ppto!K:K,Ppto!O:O,"Si",Ppto!A:A,A33))-C33)/Paridad</f>
        <v>0</v>
      </c>
      <c r="E33" s="90">
        <f t="shared" si="1"/>
        <v>0</v>
      </c>
      <c r="F33" s="90"/>
      <c r="G33" s="90"/>
      <c r="H33" s="90">
        <f t="shared" si="2"/>
        <v>0</v>
      </c>
      <c r="I33" s="90">
        <f t="shared" si="4"/>
        <v>0</v>
      </c>
      <c r="J33" s="90">
        <f t="shared" si="3"/>
        <v>0</v>
      </c>
      <c r="K33" s="90">
        <f t="shared" si="3"/>
        <v>0</v>
      </c>
    </row>
    <row r="34" spans="1:11" s="47" customFormat="1" ht="15" customHeight="1" x14ac:dyDescent="0.25">
      <c r="A34" s="54" t="s">
        <v>206</v>
      </c>
      <c r="B34" s="48"/>
      <c r="C34" s="91">
        <f>SUM(C4:C33)</f>
        <v>0</v>
      </c>
      <c r="D34" s="91">
        <f>SUM(D4:D33)</f>
        <v>0</v>
      </c>
      <c r="E34" s="91">
        <f t="shared" si="1"/>
        <v>0</v>
      </c>
      <c r="F34" s="91">
        <f>SUM(F4:F33)</f>
        <v>0</v>
      </c>
      <c r="G34" s="91">
        <f>SUM(G4:G33)</f>
        <v>0</v>
      </c>
      <c r="H34" s="91">
        <f t="shared" si="2"/>
        <v>0</v>
      </c>
      <c r="I34" s="91">
        <f t="shared" si="4"/>
        <v>0</v>
      </c>
      <c r="J34" s="91">
        <f t="shared" si="3"/>
        <v>0</v>
      </c>
      <c r="K34" s="91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Q3"/>
  <sheetViews>
    <sheetView workbookViewId="0">
      <pane xSplit="6" ySplit="2" topLeftCell="G3" activePane="bottomRight" state="frozen"/>
      <selection pane="topRight" activeCell="F1" sqref="F1"/>
      <selection pane="bottomLeft" activeCell="A3" sqref="A3"/>
      <selection pane="bottomRight" activeCell="E14" sqref="E14"/>
    </sheetView>
  </sheetViews>
  <sheetFormatPr baseColWidth="10" defaultColWidth="9.140625" defaultRowHeight="11.25" x14ac:dyDescent="0.25"/>
  <cols>
    <col min="1" max="1" width="14.85546875" style="1" bestFit="1" customWidth="1"/>
    <col min="2" max="2" width="7.5703125" style="1" bestFit="1" customWidth="1"/>
    <col min="3" max="3" width="16" style="18" customWidth="1"/>
    <col min="4" max="4" width="15.5703125" style="18" bestFit="1" customWidth="1"/>
    <col min="5" max="5" width="15.5703125" style="18" customWidth="1"/>
    <col min="6" max="6" width="14.42578125" style="1" bestFit="1" customWidth="1"/>
    <col min="7" max="7" width="27.5703125" style="1" bestFit="1" customWidth="1"/>
    <col min="8" max="8" width="4.140625" style="1" bestFit="1" customWidth="1"/>
    <col min="9" max="10" width="9.140625" style="1"/>
    <col min="11" max="11" width="17" style="18" customWidth="1"/>
    <col min="12" max="12" width="16.28515625" style="18" customWidth="1"/>
    <col min="13" max="13" width="15.7109375" style="18" bestFit="1" customWidth="1"/>
    <col min="14" max="14" width="13.7109375" style="18" customWidth="1"/>
    <col min="15" max="15" width="10.5703125" style="1" customWidth="1"/>
    <col min="16" max="16" width="16.28515625" style="1" customWidth="1"/>
    <col min="17" max="17" width="11.85546875" style="1" customWidth="1"/>
    <col min="18" max="16384" width="9.140625" style="1"/>
  </cols>
  <sheetData>
    <row r="1" spans="1:17" x14ac:dyDescent="0.25">
      <c r="A1" s="1" t="s">
        <v>210</v>
      </c>
      <c r="C1" s="18">
        <f>SUBTOTAL(9,C3:C1048576)</f>
        <v>0</v>
      </c>
      <c r="E1" s="18">
        <f>SUBTOTAL(9,E3:E1048576)</f>
        <v>0</v>
      </c>
      <c r="K1" s="18">
        <f>SUBTOTAL(9,K3:K1048576)</f>
        <v>0</v>
      </c>
      <c r="L1" s="18">
        <f>SUBTOTAL(9,L3:L1048576)</f>
        <v>0</v>
      </c>
      <c r="M1" s="18">
        <f>SUBTOTAL(9,M3:M1048576)</f>
        <v>0</v>
      </c>
      <c r="N1" s="18">
        <f>SUBTOTAL(9,N3:N1048576)</f>
        <v>0</v>
      </c>
    </row>
    <row r="2" spans="1:17" x14ac:dyDescent="0.25">
      <c r="A2" s="29" t="s">
        <v>38</v>
      </c>
      <c r="B2" s="29" t="s">
        <v>39</v>
      </c>
      <c r="C2" s="30" t="s">
        <v>40</v>
      </c>
      <c r="D2" s="30" t="s">
        <v>41</v>
      </c>
      <c r="E2" s="30" t="s">
        <v>214</v>
      </c>
      <c r="F2" s="29" t="s">
        <v>42</v>
      </c>
      <c r="G2" s="31" t="s">
        <v>103</v>
      </c>
      <c r="H2" s="31" t="s">
        <v>104</v>
      </c>
      <c r="I2" s="31" t="s">
        <v>107</v>
      </c>
      <c r="J2" s="31" t="s">
        <v>110</v>
      </c>
      <c r="K2" s="32" t="s">
        <v>105</v>
      </c>
      <c r="L2" s="32" t="s">
        <v>106</v>
      </c>
      <c r="M2" s="32" t="s">
        <v>213</v>
      </c>
      <c r="N2" s="32" t="s">
        <v>218</v>
      </c>
      <c r="O2" s="31" t="str">
        <f>"Mes &lt;= "&amp;'SIFOS NEG CyS'!E8</f>
        <v>Mes &lt;= 12</v>
      </c>
      <c r="P2" s="102" t="s">
        <v>219</v>
      </c>
      <c r="Q2" s="102" t="s">
        <v>220</v>
      </c>
    </row>
    <row r="3" spans="1:17" x14ac:dyDescent="0.2">
      <c r="A3" s="101"/>
      <c r="B3" s="101"/>
      <c r="C3" s="100"/>
      <c r="D3" s="100"/>
      <c r="E3" s="100"/>
      <c r="F3" s="101"/>
      <c r="G3" s="1">
        <f>IFERROR(VLOOKUP(VALUE(A3),ClaCo!$1:$1048576,COLUMN(ClaCo!G:G),0),)</f>
        <v>0</v>
      </c>
      <c r="H3" s="1">
        <f>IFERROR(VLOOKUP(VALUE(A3),ClaCo!$1:$1048576,COLUMN(ClaCo!H:H),0),)</f>
        <v>0</v>
      </c>
      <c r="I3" s="1" t="str">
        <f t="shared" ref="I3" si="0">IFERROR(IF(VLOOKUP(VALUE(A3),NoOGO,1,0)&gt;0,"-","X"),"Si")</f>
        <v>Si</v>
      </c>
      <c r="J3" s="1" t="str">
        <f t="shared" ref="J3" si="1">IF(OR(H3="L",H3="B",H3="M"),"-",IFERROR(IF(VLOOKUP(VALUE(A3),ClaCoRecobros,1,0)&gt;0,"-","X"),"Si"))</f>
        <v>Si</v>
      </c>
      <c r="K3" s="18">
        <f>C3</f>
        <v>0</v>
      </c>
      <c r="L3" s="18">
        <f>IF(OR(F3="VES",F3="VEF",F3="VEB"),C3,0)</f>
        <v>0</v>
      </c>
      <c r="M3" s="103">
        <f>E3</f>
        <v>0</v>
      </c>
      <c r="N3" s="103">
        <f>IF(OR(F3="USD",F3="EUR",F3="GBP"),E3,0)</f>
        <v>0</v>
      </c>
      <c r="O3" s="104" t="str">
        <f>IF(VALUE(B3)&lt;='SIFOS NEG CyS'!$E$8,"Si","-")</f>
        <v>Si</v>
      </c>
      <c r="P3" s="104">
        <f>IFERROR(IFERROR(VLOOKUP(A3,ClaCo!$1:$1048576,COLUMN(ClaCo!C:C),0),VLOOKUP(VALUE(A3),ClaCo!$1:$1048576,COLUMN(ClaCo!C:C),0)),)</f>
        <v>0</v>
      </c>
      <c r="Q3" s="104">
        <f>IFERROR(VLOOKUP(VALUE(A3),ClaCo!$1:$1048576,COLUMN(ClaCo!F:F),0),)</f>
        <v>0</v>
      </c>
    </row>
  </sheetData>
  <autoFilter ref="A2:Q2"/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I1"/>
  <sheetViews>
    <sheetView topLeftCell="C1" workbookViewId="0">
      <selection activeCell="E9" sqref="E9"/>
    </sheetView>
  </sheetViews>
  <sheetFormatPr baseColWidth="10" defaultColWidth="9.140625" defaultRowHeight="11.25" x14ac:dyDescent="0.2"/>
  <cols>
    <col min="1" max="1" width="9.140625" style="98"/>
    <col min="2" max="2" width="39" style="98" bestFit="1" customWidth="1"/>
    <col min="3" max="3" width="15.140625" style="98" bestFit="1" customWidth="1"/>
    <col min="4" max="4" width="26" style="98" bestFit="1" customWidth="1"/>
    <col min="5" max="5" width="45.7109375" style="98" bestFit="1" customWidth="1"/>
    <col min="6" max="6" width="16.7109375" style="98" bestFit="1" customWidth="1"/>
    <col min="7" max="7" width="30.42578125" style="98" bestFit="1" customWidth="1"/>
    <col min="8" max="8" width="9.140625" style="98" bestFit="1" customWidth="1"/>
    <col min="9" max="9" width="16.140625" style="98" bestFit="1" customWidth="1"/>
    <col min="10" max="16384" width="9.140625" style="98"/>
  </cols>
  <sheetData>
    <row r="1" spans="1:9" s="97" customFormat="1" x14ac:dyDescent="0.2">
      <c r="A1" s="97" t="s">
        <v>211</v>
      </c>
      <c r="B1" s="97" t="s">
        <v>215</v>
      </c>
      <c r="C1" s="97" t="s">
        <v>216</v>
      </c>
      <c r="D1" s="97" t="s">
        <v>221</v>
      </c>
      <c r="E1" s="97" t="s">
        <v>217</v>
      </c>
      <c r="F1" s="97" t="s">
        <v>220</v>
      </c>
      <c r="G1" s="97" t="s">
        <v>266</v>
      </c>
      <c r="H1" s="97" t="s">
        <v>267</v>
      </c>
      <c r="I1" s="97" t="s">
        <v>222</v>
      </c>
    </row>
  </sheetData>
  <autoFilter ref="A1:F1"/>
  <dataValidations count="3">
    <dataValidation type="list" allowBlank="1" showInputMessage="1" showErrorMessage="1" sqref="F2:F1048576">
      <formula1>DescripcionFVT</formula1>
    </dataValidation>
    <dataValidation type="list" allowBlank="1" showInputMessage="1" showErrorMessage="1" sqref="D2:D1048576">
      <formula1>ClasificacionPptoCon</formula1>
    </dataValidation>
    <dataValidation type="list" allowBlank="1" showInputMessage="1" showErrorMessage="1" sqref="C2:C1048576">
      <formula1>ElementoDeCosto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N14"/>
  <sheetViews>
    <sheetView workbookViewId="0">
      <selection activeCell="E13" sqref="E13"/>
    </sheetView>
  </sheetViews>
  <sheetFormatPr baseColWidth="10" defaultColWidth="9.140625" defaultRowHeight="11.25" x14ac:dyDescent="0.25"/>
  <cols>
    <col min="1" max="1" width="5.7109375" style="1" customWidth="1"/>
    <col min="2" max="2" width="1.7109375" style="1" customWidth="1"/>
    <col min="3" max="3" width="9.140625" style="1"/>
    <col min="4" max="4" width="1.7109375" style="1" customWidth="1"/>
    <col min="5" max="5" width="11.140625" style="1" bestFit="1" customWidth="1"/>
    <col min="6" max="6" width="1.7109375" style="1" customWidth="1"/>
    <col min="7" max="8" width="9.140625" style="1"/>
    <col min="9" max="9" width="1.7109375" style="1" customWidth="1"/>
    <col min="10" max="10" width="4.5703125" style="1" customWidth="1"/>
    <col min="11" max="11" width="1.7109375" style="1" customWidth="1"/>
    <col min="12" max="12" width="9.140625" style="1"/>
    <col min="13" max="13" width="1.7109375" style="1" customWidth="1"/>
    <col min="14" max="14" width="27.5703125" style="1" bestFit="1" customWidth="1"/>
    <col min="15" max="16384" width="9.140625" style="1"/>
  </cols>
  <sheetData>
    <row r="1" spans="1:14" x14ac:dyDescent="0.25">
      <c r="A1" s="16" t="s">
        <v>37</v>
      </c>
      <c r="C1" s="16" t="s">
        <v>108</v>
      </c>
      <c r="E1" s="16" t="s">
        <v>109</v>
      </c>
      <c r="G1" s="16" t="s">
        <v>111</v>
      </c>
      <c r="H1" s="16" t="s">
        <v>112</v>
      </c>
      <c r="J1" s="16" t="s">
        <v>117</v>
      </c>
      <c r="L1" s="16" t="s">
        <v>119</v>
      </c>
      <c r="N1" s="16" t="s">
        <v>103</v>
      </c>
    </row>
    <row r="2" spans="1:14" x14ac:dyDescent="0.25">
      <c r="A2" s="1">
        <f t="shared" ref="A2:A3" ca="1" si="0">A3-1</f>
        <v>2016</v>
      </c>
      <c r="C2" s="1">
        <v>73105001</v>
      </c>
      <c r="E2" s="1">
        <v>77970001</v>
      </c>
      <c r="G2" s="1" t="s">
        <v>113</v>
      </c>
      <c r="H2" s="1">
        <v>1.306</v>
      </c>
      <c r="J2" s="1">
        <v>1</v>
      </c>
      <c r="L2" s="1" t="s">
        <v>120</v>
      </c>
      <c r="N2" s="1" t="s">
        <v>3</v>
      </c>
    </row>
    <row r="3" spans="1:14" x14ac:dyDescent="0.25">
      <c r="A3" s="1">
        <f t="shared" ca="1" si="0"/>
        <v>2017</v>
      </c>
      <c r="C3" s="1">
        <v>73105002</v>
      </c>
      <c r="E3" s="1">
        <v>77970003</v>
      </c>
      <c r="G3" s="1" t="s">
        <v>114</v>
      </c>
      <c r="H3" s="1">
        <v>1.1476999999999999</v>
      </c>
      <c r="J3" s="1">
        <v>2</v>
      </c>
      <c r="L3" s="1" t="s">
        <v>121</v>
      </c>
      <c r="N3" s="1" t="s">
        <v>4</v>
      </c>
    </row>
    <row r="4" spans="1:14" x14ac:dyDescent="0.25">
      <c r="A4" s="1">
        <f ca="1">A5-1</f>
        <v>2018</v>
      </c>
      <c r="C4" s="1">
        <v>73105210</v>
      </c>
      <c r="E4" s="1">
        <v>77970002</v>
      </c>
      <c r="G4" s="1" t="s">
        <v>115</v>
      </c>
      <c r="H4" s="1">
        <v>1E-4</v>
      </c>
      <c r="J4" s="1">
        <v>3</v>
      </c>
      <c r="N4" s="1" t="s">
        <v>13</v>
      </c>
    </row>
    <row r="5" spans="1:14" x14ac:dyDescent="0.25">
      <c r="A5" s="15" t="str">
        <f ca="1">TEXT(TODAY(),"yyyy")</f>
        <v>2019</v>
      </c>
      <c r="C5" s="1">
        <v>73105220</v>
      </c>
      <c r="J5" s="1">
        <v>4</v>
      </c>
      <c r="N5" s="1" t="s">
        <v>14</v>
      </c>
    </row>
    <row r="6" spans="1:14" x14ac:dyDescent="0.25">
      <c r="A6" s="1">
        <f ca="1">A5+1</f>
        <v>2020</v>
      </c>
      <c r="C6" s="1">
        <v>73129001</v>
      </c>
      <c r="J6" s="1">
        <v>5</v>
      </c>
      <c r="N6" s="1" t="s">
        <v>15</v>
      </c>
    </row>
    <row r="7" spans="1:14" x14ac:dyDescent="0.25">
      <c r="A7" s="1">
        <f t="shared" ref="A7:A8" ca="1" si="1">A6+1</f>
        <v>2021</v>
      </c>
      <c r="C7" s="1">
        <v>73129002</v>
      </c>
      <c r="J7" s="1">
        <v>6</v>
      </c>
      <c r="N7" s="1" t="s">
        <v>7</v>
      </c>
    </row>
    <row r="8" spans="1:14" x14ac:dyDescent="0.25">
      <c r="A8" s="1">
        <f t="shared" ca="1" si="1"/>
        <v>2022</v>
      </c>
      <c r="C8" s="1">
        <v>77970001</v>
      </c>
      <c r="J8" s="1">
        <v>7</v>
      </c>
      <c r="N8" s="1" t="s">
        <v>6</v>
      </c>
    </row>
    <row r="9" spans="1:14" x14ac:dyDescent="0.25">
      <c r="C9" s="1">
        <v>77970002</v>
      </c>
      <c r="J9" s="1">
        <v>8</v>
      </c>
      <c r="N9" s="1" t="s">
        <v>5</v>
      </c>
    </row>
    <row r="10" spans="1:14" x14ac:dyDescent="0.25">
      <c r="C10" s="1">
        <v>77970003</v>
      </c>
      <c r="J10" s="1">
        <v>9</v>
      </c>
      <c r="N10" s="1" t="s">
        <v>10</v>
      </c>
    </row>
    <row r="11" spans="1:14" x14ac:dyDescent="0.25">
      <c r="C11" s="1">
        <v>78310001</v>
      </c>
      <c r="J11" s="1">
        <v>10</v>
      </c>
      <c r="N11" s="1" t="s">
        <v>9</v>
      </c>
    </row>
    <row r="12" spans="1:14" x14ac:dyDescent="0.25">
      <c r="J12" s="1">
        <v>11</v>
      </c>
      <c r="N12" s="1" t="s">
        <v>12</v>
      </c>
    </row>
    <row r="13" spans="1:14" x14ac:dyDescent="0.25">
      <c r="J13" s="1">
        <v>12</v>
      </c>
      <c r="N13" s="1" t="s">
        <v>11</v>
      </c>
    </row>
    <row r="14" spans="1:14" x14ac:dyDescent="0.25">
      <c r="N14" s="1" t="s">
        <v>8</v>
      </c>
    </row>
  </sheetData>
  <sortState ref="C2:C10">
    <sortCondition ref="C2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E135"/>
  <sheetViews>
    <sheetView showGridLines="0" workbookViewId="0">
      <pane ySplit="12" topLeftCell="A33" activePane="bottomLeft" state="frozen"/>
      <selection activeCell="C1" sqref="C1"/>
      <selection pane="bottomLeft" activeCell="C1" sqref="C1"/>
    </sheetView>
  </sheetViews>
  <sheetFormatPr baseColWidth="10" defaultRowHeight="11.25" x14ac:dyDescent="0.25"/>
  <cols>
    <col min="1" max="1" width="38.85546875" style="46" customWidth="1"/>
    <col min="2" max="5" width="18.7109375" style="46" customWidth="1"/>
    <col min="6" max="16384" width="11.42578125" style="46"/>
  </cols>
  <sheetData>
    <row r="1" spans="1:5" x14ac:dyDescent="0.25">
      <c r="A1" s="58" t="s">
        <v>118</v>
      </c>
      <c r="B1" s="59" t="s">
        <v>120</v>
      </c>
    </row>
    <row r="4" spans="1:5" ht="15" customHeight="1" x14ac:dyDescent="0.25">
      <c r="D4" s="50" t="s">
        <v>31</v>
      </c>
      <c r="E4" s="50"/>
    </row>
    <row r="5" spans="1:5" ht="15" customHeight="1" x14ac:dyDescent="0.25">
      <c r="D5" s="53" t="s">
        <v>116</v>
      </c>
      <c r="E5" s="51">
        <v>1E-4</v>
      </c>
    </row>
    <row r="6" spans="1:5" ht="15" customHeight="1" x14ac:dyDescent="0.25">
      <c r="D6" s="53" t="s">
        <v>33</v>
      </c>
      <c r="E6" s="52">
        <v>0</v>
      </c>
    </row>
    <row r="7" spans="1:5" ht="15" customHeight="1" x14ac:dyDescent="0.25">
      <c r="D7" s="53" t="s">
        <v>34</v>
      </c>
      <c r="E7" s="52">
        <v>0</v>
      </c>
    </row>
    <row r="8" spans="1:5" ht="15" customHeight="1" x14ac:dyDescent="0.25">
      <c r="D8" s="65" t="s">
        <v>35</v>
      </c>
      <c r="E8" s="66">
        <v>12</v>
      </c>
    </row>
    <row r="9" spans="1:5" ht="15" customHeight="1" x14ac:dyDescent="0.25">
      <c r="D9" s="65" t="s">
        <v>36</v>
      </c>
      <c r="E9" s="66">
        <v>2018</v>
      </c>
    </row>
    <row r="11" spans="1:5" ht="20.100000000000001" customHeight="1" x14ac:dyDescent="0.25">
      <c r="A11" s="55" t="str">
        <f>IF(B1="Puntual","MES "&amp;UPPER(TEXT(DATE(E9,E8,1),"mmmm")&amp;" PUNTUAL"),"ENERO - "&amp;UPPER(TEXT(DATE(E9,E8,1),"mmmm")&amp;" ACUMULADO"))</f>
        <v>MES DICIEMBRE PUNTUAL</v>
      </c>
      <c r="B11" s="56"/>
      <c r="C11" s="56"/>
      <c r="D11" s="56"/>
      <c r="E11" s="57"/>
    </row>
    <row r="12" spans="1:5" ht="30" customHeight="1" x14ac:dyDescent="0.25">
      <c r="A12" s="61" t="s">
        <v>122</v>
      </c>
      <c r="B12" s="61" t="s">
        <v>126</v>
      </c>
      <c r="C12" s="61" t="s">
        <v>123</v>
      </c>
      <c r="D12" s="61" t="s">
        <v>124</v>
      </c>
      <c r="E12" s="61" t="s">
        <v>125</v>
      </c>
    </row>
    <row r="13" spans="1:5" ht="15" customHeight="1" x14ac:dyDescent="0.25">
      <c r="A13" s="62" t="s">
        <v>127</v>
      </c>
      <c r="B13" s="63"/>
      <c r="C13" s="63"/>
      <c r="D13" s="63"/>
      <c r="E13" s="63"/>
    </row>
    <row r="14" spans="1:5" ht="15" customHeight="1" x14ac:dyDescent="0.25">
      <c r="A14" s="62" t="s">
        <v>128</v>
      </c>
      <c r="B14" s="63"/>
      <c r="C14" s="63"/>
      <c r="D14" s="63"/>
      <c r="E14" s="63"/>
    </row>
    <row r="15" spans="1:5" ht="15" customHeight="1" x14ac:dyDescent="0.25">
      <c r="A15" s="62" t="s">
        <v>129</v>
      </c>
      <c r="B15" s="63"/>
      <c r="C15" s="63"/>
      <c r="D15" s="63"/>
      <c r="E15" s="63"/>
    </row>
    <row r="16" spans="1:5" ht="15" customHeight="1" x14ac:dyDescent="0.25">
      <c r="A16" s="62" t="s">
        <v>130</v>
      </c>
      <c r="B16" s="63"/>
      <c r="C16" s="63"/>
      <c r="D16" s="63"/>
      <c r="E16" s="63"/>
    </row>
    <row r="17" spans="1:5" ht="15" customHeight="1" x14ac:dyDescent="0.25">
      <c r="A17" s="62" t="s">
        <v>131</v>
      </c>
      <c r="B17" s="63"/>
      <c r="C17" s="63"/>
      <c r="D17" s="63"/>
      <c r="E17" s="63"/>
    </row>
    <row r="18" spans="1:5" ht="15" customHeight="1" x14ac:dyDescent="0.25">
      <c r="A18" s="64" t="s">
        <v>169</v>
      </c>
      <c r="B18" s="67">
        <f>SUM(B13:B17)</f>
        <v>0</v>
      </c>
      <c r="C18" s="67">
        <f t="shared" ref="C18:E18" si="0">SUM(C13:C17)</f>
        <v>0</v>
      </c>
      <c r="D18" s="67">
        <f t="shared" si="0"/>
        <v>0</v>
      </c>
      <c r="E18" s="68">
        <f t="shared" si="0"/>
        <v>0</v>
      </c>
    </row>
    <row r="19" spans="1:5" ht="15" customHeight="1" x14ac:dyDescent="0.25">
      <c r="A19" s="62" t="s">
        <v>132</v>
      </c>
      <c r="B19" s="63"/>
      <c r="C19" s="63"/>
      <c r="D19" s="63"/>
      <c r="E19" s="63"/>
    </row>
    <row r="20" spans="1:5" ht="15" customHeight="1" x14ac:dyDescent="0.25">
      <c r="A20" s="62" t="s">
        <v>133</v>
      </c>
      <c r="B20" s="63"/>
      <c r="C20" s="63"/>
      <c r="D20" s="63"/>
      <c r="E20" s="63"/>
    </row>
    <row r="21" spans="1:5" ht="15" customHeight="1" x14ac:dyDescent="0.25">
      <c r="A21" s="64" t="s">
        <v>170</v>
      </c>
      <c r="B21" s="67">
        <f>SUM(B19:B20)</f>
        <v>0</v>
      </c>
      <c r="C21" s="67">
        <f t="shared" ref="C21:E21" si="1">SUM(C19:C20)</f>
        <v>0</v>
      </c>
      <c r="D21" s="67">
        <f t="shared" si="1"/>
        <v>0</v>
      </c>
      <c r="E21" s="68">
        <f t="shared" si="1"/>
        <v>0</v>
      </c>
    </row>
    <row r="22" spans="1:5" ht="15" customHeight="1" x14ac:dyDescent="0.25">
      <c r="A22" s="62" t="s">
        <v>134</v>
      </c>
      <c r="B22" s="63"/>
      <c r="C22" s="63"/>
      <c r="D22" s="63"/>
      <c r="E22" s="63"/>
    </row>
    <row r="23" spans="1:5" ht="15" customHeight="1" x14ac:dyDescent="0.25">
      <c r="A23" s="62" t="s">
        <v>135</v>
      </c>
      <c r="B23" s="63"/>
      <c r="C23" s="63"/>
      <c r="D23" s="63"/>
      <c r="E23" s="63"/>
    </row>
    <row r="24" spans="1:5" ht="15" customHeight="1" x14ac:dyDescent="0.25">
      <c r="A24" s="62" t="s">
        <v>136</v>
      </c>
      <c r="B24" s="63"/>
      <c r="C24" s="63"/>
      <c r="D24" s="63"/>
      <c r="E24" s="63"/>
    </row>
    <row r="25" spans="1:5" ht="15" customHeight="1" x14ac:dyDescent="0.25">
      <c r="A25" s="62" t="s">
        <v>131</v>
      </c>
      <c r="B25" s="63"/>
      <c r="C25" s="63"/>
      <c r="D25" s="63"/>
      <c r="E25" s="63"/>
    </row>
    <row r="26" spans="1:5" ht="15" customHeight="1" x14ac:dyDescent="0.25">
      <c r="A26" s="64" t="s">
        <v>171</v>
      </c>
      <c r="B26" s="67">
        <f>SUM(B23:B25)</f>
        <v>0</v>
      </c>
      <c r="C26" s="67">
        <f t="shared" ref="C26:E26" si="2">SUM(C23:C25)</f>
        <v>0</v>
      </c>
      <c r="D26" s="67">
        <f t="shared" si="2"/>
        <v>0</v>
      </c>
      <c r="E26" s="68">
        <f t="shared" si="2"/>
        <v>0</v>
      </c>
    </row>
    <row r="27" spans="1:5" ht="15" customHeight="1" x14ac:dyDescent="0.25">
      <c r="A27" s="64" t="s">
        <v>172</v>
      </c>
      <c r="B27" s="67">
        <f>B18+B21+B22+B26</f>
        <v>0</v>
      </c>
      <c r="C27" s="67">
        <f t="shared" ref="C27:E27" si="3">C18+C21+C22+C26</f>
        <v>0</v>
      </c>
      <c r="D27" s="67">
        <f t="shared" si="3"/>
        <v>0</v>
      </c>
      <c r="E27" s="68">
        <f t="shared" si="3"/>
        <v>0</v>
      </c>
    </row>
    <row r="28" spans="1:5" ht="15" customHeight="1" x14ac:dyDescent="0.25">
      <c r="A28" s="62" t="s">
        <v>127</v>
      </c>
      <c r="B28" s="63"/>
      <c r="C28" s="63"/>
      <c r="D28" s="63"/>
      <c r="E28" s="63"/>
    </row>
    <row r="29" spans="1:5" ht="15" customHeight="1" x14ac:dyDescent="0.25">
      <c r="A29" s="62" t="s">
        <v>128</v>
      </c>
      <c r="B29" s="63"/>
      <c r="C29" s="63"/>
      <c r="D29" s="63"/>
      <c r="E29" s="63"/>
    </row>
    <row r="30" spans="1:5" ht="15" customHeight="1" x14ac:dyDescent="0.25">
      <c r="A30" s="62" t="s">
        <v>129</v>
      </c>
      <c r="B30" s="63"/>
      <c r="C30" s="63"/>
      <c r="D30" s="63"/>
      <c r="E30" s="63"/>
    </row>
    <row r="31" spans="1:5" ht="15" customHeight="1" x14ac:dyDescent="0.25">
      <c r="A31" s="62" t="s">
        <v>130</v>
      </c>
      <c r="B31" s="63"/>
      <c r="C31" s="63"/>
      <c r="D31" s="63"/>
      <c r="E31" s="63"/>
    </row>
    <row r="32" spans="1:5" ht="15" customHeight="1" x14ac:dyDescent="0.25">
      <c r="A32" s="62" t="s">
        <v>131</v>
      </c>
      <c r="B32" s="63"/>
      <c r="C32" s="63"/>
      <c r="D32" s="63"/>
      <c r="E32" s="63"/>
    </row>
    <row r="33" spans="1:5" ht="15" customHeight="1" x14ac:dyDescent="0.25">
      <c r="A33" s="64" t="s">
        <v>173</v>
      </c>
      <c r="B33" s="67">
        <f>SUM(B28:B32)</f>
        <v>0</v>
      </c>
      <c r="C33" s="67">
        <f t="shared" ref="C33:E33" si="4">SUM(C28:C32)</f>
        <v>0</v>
      </c>
      <c r="D33" s="67">
        <f t="shared" si="4"/>
        <v>0</v>
      </c>
      <c r="E33" s="68">
        <f t="shared" si="4"/>
        <v>0</v>
      </c>
    </row>
    <row r="34" spans="1:5" ht="15" customHeight="1" x14ac:dyDescent="0.25">
      <c r="A34" s="62" t="s">
        <v>137</v>
      </c>
      <c r="B34" s="63"/>
      <c r="C34" s="63"/>
      <c r="D34" s="63"/>
      <c r="E34" s="63"/>
    </row>
    <row r="35" spans="1:5" ht="15" customHeight="1" x14ac:dyDescent="0.25">
      <c r="A35" s="64" t="s">
        <v>174</v>
      </c>
      <c r="B35" s="67">
        <f>B34+B33</f>
        <v>0</v>
      </c>
      <c r="C35" s="67">
        <f t="shared" ref="C35:E35" si="5">C34+C33</f>
        <v>0</v>
      </c>
      <c r="D35" s="67">
        <f t="shared" si="5"/>
        <v>0</v>
      </c>
      <c r="E35" s="68">
        <f t="shared" si="5"/>
        <v>0</v>
      </c>
    </row>
    <row r="36" spans="1:5" ht="15" customHeight="1" x14ac:dyDescent="0.25">
      <c r="A36" s="62" t="s">
        <v>145</v>
      </c>
      <c r="B36" s="63"/>
      <c r="C36" s="63"/>
      <c r="D36" s="63"/>
      <c r="E36" s="63"/>
    </row>
    <row r="37" spans="1:5" ht="15" customHeight="1" x14ac:dyDescent="0.25">
      <c r="A37" s="64" t="s">
        <v>175</v>
      </c>
      <c r="B37" s="67">
        <f>B27+B35+B36</f>
        <v>0</v>
      </c>
      <c r="C37" s="67">
        <f t="shared" ref="C37:E37" si="6">C27+C35+C36</f>
        <v>0</v>
      </c>
      <c r="D37" s="67">
        <f t="shared" si="6"/>
        <v>0</v>
      </c>
      <c r="E37" s="68">
        <f t="shared" si="6"/>
        <v>0</v>
      </c>
    </row>
    <row r="38" spans="1:5" ht="15" customHeight="1" x14ac:dyDescent="0.25">
      <c r="A38" s="62" t="s">
        <v>127</v>
      </c>
      <c r="B38" s="63"/>
      <c r="C38" s="63"/>
      <c r="D38" s="63"/>
      <c r="E38" s="63"/>
    </row>
    <row r="39" spans="1:5" ht="15" customHeight="1" x14ac:dyDescent="0.25">
      <c r="A39" s="62" t="s">
        <v>128</v>
      </c>
      <c r="B39" s="63"/>
      <c r="C39" s="63"/>
      <c r="D39" s="63"/>
      <c r="E39" s="63"/>
    </row>
    <row r="40" spans="1:5" ht="15" customHeight="1" x14ac:dyDescent="0.25">
      <c r="A40" s="62" t="s">
        <v>129</v>
      </c>
      <c r="B40" s="63"/>
      <c r="C40" s="63"/>
      <c r="D40" s="63"/>
      <c r="E40" s="63"/>
    </row>
    <row r="41" spans="1:5" ht="15" customHeight="1" x14ac:dyDescent="0.25">
      <c r="A41" s="62" t="s">
        <v>130</v>
      </c>
      <c r="B41" s="63"/>
      <c r="C41" s="63"/>
      <c r="D41" s="63"/>
      <c r="E41" s="63"/>
    </row>
    <row r="42" spans="1:5" ht="15" customHeight="1" x14ac:dyDescent="0.25">
      <c r="A42" s="62" t="s">
        <v>138</v>
      </c>
      <c r="B42" s="63"/>
      <c r="C42" s="63"/>
      <c r="D42" s="63"/>
      <c r="E42" s="63"/>
    </row>
    <row r="43" spans="1:5" ht="15" customHeight="1" x14ac:dyDescent="0.25">
      <c r="A43" s="64" t="s">
        <v>176</v>
      </c>
      <c r="B43" s="67">
        <f>SUM(B38:B42)</f>
        <v>0</v>
      </c>
      <c r="C43" s="67">
        <f t="shared" ref="C43:E43" si="7">SUM(C38:C42)</f>
        <v>0</v>
      </c>
      <c r="D43" s="67">
        <f t="shared" si="7"/>
        <v>0</v>
      </c>
      <c r="E43" s="68">
        <f t="shared" si="7"/>
        <v>0</v>
      </c>
    </row>
    <row r="44" spans="1:5" ht="15" customHeight="1" x14ac:dyDescent="0.25">
      <c r="A44" s="62" t="s">
        <v>127</v>
      </c>
      <c r="B44" s="63"/>
      <c r="C44" s="63"/>
      <c r="D44" s="63"/>
      <c r="E44" s="63"/>
    </row>
    <row r="45" spans="1:5" ht="15" customHeight="1" x14ac:dyDescent="0.25">
      <c r="A45" s="62" t="s">
        <v>128</v>
      </c>
      <c r="B45" s="63"/>
      <c r="C45" s="63"/>
      <c r="D45" s="63"/>
      <c r="E45" s="63"/>
    </row>
    <row r="46" spans="1:5" ht="15" customHeight="1" x14ac:dyDescent="0.25">
      <c r="A46" s="62" t="s">
        <v>129</v>
      </c>
      <c r="B46" s="63"/>
      <c r="C46" s="63"/>
      <c r="D46" s="63"/>
      <c r="E46" s="63"/>
    </row>
    <row r="47" spans="1:5" ht="15" customHeight="1" x14ac:dyDescent="0.25">
      <c r="A47" s="62" t="s">
        <v>130</v>
      </c>
      <c r="B47" s="63"/>
      <c r="C47" s="63"/>
      <c r="D47" s="63"/>
      <c r="E47" s="63"/>
    </row>
    <row r="48" spans="1:5" ht="15" customHeight="1" x14ac:dyDescent="0.25">
      <c r="A48" s="62" t="s">
        <v>131</v>
      </c>
      <c r="B48" s="63"/>
      <c r="C48" s="63"/>
      <c r="D48" s="63"/>
      <c r="E48" s="63"/>
    </row>
    <row r="49" spans="1:5" ht="15" customHeight="1" x14ac:dyDescent="0.25">
      <c r="A49" s="64" t="s">
        <v>177</v>
      </c>
      <c r="B49" s="67">
        <f>SUM(B44:B48)</f>
        <v>0</v>
      </c>
      <c r="C49" s="67">
        <f t="shared" ref="C49:E49" si="8">SUM(C44:C48)</f>
        <v>0</v>
      </c>
      <c r="D49" s="67">
        <f t="shared" si="8"/>
        <v>0</v>
      </c>
      <c r="E49" s="68">
        <f t="shared" si="8"/>
        <v>0</v>
      </c>
    </row>
    <row r="50" spans="1:5" ht="15" customHeight="1" x14ac:dyDescent="0.25">
      <c r="A50" s="62" t="s">
        <v>127</v>
      </c>
      <c r="B50" s="63"/>
      <c r="C50" s="63"/>
      <c r="D50" s="63"/>
      <c r="E50" s="63"/>
    </row>
    <row r="51" spans="1:5" ht="15" customHeight="1" x14ac:dyDescent="0.25">
      <c r="A51" s="62" t="s">
        <v>128</v>
      </c>
      <c r="B51" s="63"/>
      <c r="C51" s="63"/>
      <c r="D51" s="63"/>
      <c r="E51" s="63"/>
    </row>
    <row r="52" spans="1:5" ht="15" customHeight="1" x14ac:dyDescent="0.25">
      <c r="A52" s="62" t="s">
        <v>129</v>
      </c>
      <c r="B52" s="63"/>
      <c r="C52" s="63"/>
      <c r="D52" s="63"/>
      <c r="E52" s="63"/>
    </row>
    <row r="53" spans="1:5" ht="15" customHeight="1" x14ac:dyDescent="0.25">
      <c r="A53" s="62" t="s">
        <v>130</v>
      </c>
      <c r="B53" s="63"/>
      <c r="C53" s="63"/>
      <c r="D53" s="63"/>
      <c r="E53" s="63"/>
    </row>
    <row r="54" spans="1:5" ht="15" customHeight="1" x14ac:dyDescent="0.25">
      <c r="A54" s="62" t="s">
        <v>131</v>
      </c>
      <c r="B54" s="63"/>
      <c r="C54" s="63"/>
      <c r="D54" s="63"/>
      <c r="E54" s="63"/>
    </row>
    <row r="55" spans="1:5" ht="15" customHeight="1" x14ac:dyDescent="0.25">
      <c r="A55" s="64" t="s">
        <v>178</v>
      </c>
      <c r="B55" s="67">
        <f>SUM(B50:B54)</f>
        <v>0</v>
      </c>
      <c r="C55" s="67">
        <f t="shared" ref="C55:E55" si="9">SUM(C50:C54)</f>
        <v>0</v>
      </c>
      <c r="D55" s="67">
        <f t="shared" si="9"/>
        <v>0</v>
      </c>
      <c r="E55" s="68">
        <f t="shared" si="9"/>
        <v>0</v>
      </c>
    </row>
    <row r="56" spans="1:5" ht="15" customHeight="1" x14ac:dyDescent="0.25">
      <c r="A56" s="62" t="s">
        <v>139</v>
      </c>
      <c r="B56" s="63"/>
      <c r="C56" s="63"/>
      <c r="D56" s="63"/>
      <c r="E56" s="63"/>
    </row>
    <row r="57" spans="1:5" ht="15" customHeight="1" x14ac:dyDescent="0.25">
      <c r="A57" s="62" t="s">
        <v>131</v>
      </c>
      <c r="B57" s="63"/>
      <c r="C57" s="63"/>
      <c r="D57" s="63"/>
      <c r="E57" s="63"/>
    </row>
    <row r="58" spans="1:5" ht="15" customHeight="1" x14ac:dyDescent="0.25">
      <c r="A58" s="64" t="s">
        <v>179</v>
      </c>
      <c r="B58" s="67">
        <f>SUM(B56:B57)</f>
        <v>0</v>
      </c>
      <c r="C58" s="67">
        <f t="shared" ref="C58:E58" si="10">SUM(C56:C57)</f>
        <v>0</v>
      </c>
      <c r="D58" s="67">
        <f t="shared" si="10"/>
        <v>0</v>
      </c>
      <c r="E58" s="68">
        <f t="shared" si="10"/>
        <v>0</v>
      </c>
    </row>
    <row r="59" spans="1:5" ht="15" customHeight="1" x14ac:dyDescent="0.25">
      <c r="A59" s="64" t="s">
        <v>180</v>
      </c>
      <c r="B59" s="67">
        <f>+B43+B49+B55+B58</f>
        <v>0</v>
      </c>
      <c r="C59" s="67">
        <f t="shared" ref="C59:E59" si="11">+C43+C49+C55+C58</f>
        <v>0</v>
      </c>
      <c r="D59" s="67">
        <f t="shared" si="11"/>
        <v>0</v>
      </c>
      <c r="E59" s="68">
        <f t="shared" si="11"/>
        <v>0</v>
      </c>
    </row>
    <row r="60" spans="1:5" ht="15" customHeight="1" x14ac:dyDescent="0.25">
      <c r="A60" s="62" t="s">
        <v>127</v>
      </c>
      <c r="B60" s="63"/>
      <c r="C60" s="63"/>
      <c r="D60" s="63"/>
      <c r="E60" s="63"/>
    </row>
    <row r="61" spans="1:5" ht="15" customHeight="1" x14ac:dyDescent="0.25">
      <c r="A61" s="62" t="s">
        <v>128</v>
      </c>
      <c r="B61" s="63"/>
      <c r="C61" s="63"/>
      <c r="D61" s="63"/>
      <c r="E61" s="63"/>
    </row>
    <row r="62" spans="1:5" ht="15" customHeight="1" x14ac:dyDescent="0.25">
      <c r="A62" s="62" t="s">
        <v>129</v>
      </c>
      <c r="B62" s="63"/>
      <c r="C62" s="63"/>
      <c r="D62" s="63"/>
      <c r="E62" s="63"/>
    </row>
    <row r="63" spans="1:5" ht="15" customHeight="1" x14ac:dyDescent="0.25">
      <c r="A63" s="62" t="s">
        <v>130</v>
      </c>
      <c r="B63" s="63"/>
      <c r="C63" s="63"/>
      <c r="D63" s="63"/>
      <c r="E63" s="63"/>
    </row>
    <row r="64" spans="1:5" ht="15" customHeight="1" x14ac:dyDescent="0.25">
      <c r="A64" s="62" t="s">
        <v>131</v>
      </c>
      <c r="B64" s="63"/>
      <c r="C64" s="63"/>
      <c r="D64" s="63"/>
      <c r="E64" s="63"/>
    </row>
    <row r="65" spans="1:5" ht="15" customHeight="1" x14ac:dyDescent="0.25">
      <c r="A65" s="64" t="s">
        <v>181</v>
      </c>
      <c r="B65" s="67">
        <f>SUM(B60:B64)</f>
        <v>0</v>
      </c>
      <c r="C65" s="67">
        <f t="shared" ref="C65:E65" si="12">SUM(C60:C64)</f>
        <v>0</v>
      </c>
      <c r="D65" s="67">
        <f t="shared" si="12"/>
        <v>0</v>
      </c>
      <c r="E65" s="68">
        <f t="shared" si="12"/>
        <v>0</v>
      </c>
    </row>
    <row r="66" spans="1:5" ht="15" customHeight="1" x14ac:dyDescent="0.25">
      <c r="A66" s="62" t="s">
        <v>127</v>
      </c>
      <c r="B66" s="63"/>
      <c r="C66" s="63"/>
      <c r="D66" s="63"/>
      <c r="E66" s="63"/>
    </row>
    <row r="67" spans="1:5" ht="15" customHeight="1" x14ac:dyDescent="0.25">
      <c r="A67" s="62" t="s">
        <v>128</v>
      </c>
      <c r="B67" s="63"/>
      <c r="C67" s="63"/>
      <c r="D67" s="63"/>
      <c r="E67" s="63"/>
    </row>
    <row r="68" spans="1:5" ht="15" customHeight="1" x14ac:dyDescent="0.25">
      <c r="A68" s="62" t="s">
        <v>129</v>
      </c>
      <c r="B68" s="63"/>
      <c r="C68" s="63"/>
      <c r="D68" s="63"/>
      <c r="E68" s="63"/>
    </row>
    <row r="69" spans="1:5" ht="15" customHeight="1" x14ac:dyDescent="0.25">
      <c r="A69" s="62" t="s">
        <v>130</v>
      </c>
      <c r="B69" s="63"/>
      <c r="C69" s="63"/>
      <c r="D69" s="63"/>
      <c r="E69" s="63"/>
    </row>
    <row r="70" spans="1:5" ht="15" customHeight="1" x14ac:dyDescent="0.25">
      <c r="A70" s="62" t="s">
        <v>131</v>
      </c>
      <c r="B70" s="63"/>
      <c r="C70" s="63"/>
      <c r="D70" s="63"/>
      <c r="E70" s="63"/>
    </row>
    <row r="71" spans="1:5" ht="15" customHeight="1" x14ac:dyDescent="0.25">
      <c r="A71" s="64" t="s">
        <v>182</v>
      </c>
      <c r="B71" s="67">
        <f>SUM(B66:B70)</f>
        <v>0</v>
      </c>
      <c r="C71" s="67">
        <f t="shared" ref="C71:E71" si="13">SUM(C66:C70)</f>
        <v>0</v>
      </c>
      <c r="D71" s="67">
        <f t="shared" si="13"/>
        <v>0</v>
      </c>
      <c r="E71" s="68">
        <f t="shared" si="13"/>
        <v>0</v>
      </c>
    </row>
    <row r="72" spans="1:5" ht="15" customHeight="1" x14ac:dyDescent="0.25">
      <c r="A72" s="62" t="s">
        <v>140</v>
      </c>
      <c r="B72" s="63"/>
      <c r="C72" s="63"/>
      <c r="D72" s="63"/>
      <c r="E72" s="63"/>
    </row>
    <row r="73" spans="1:5" ht="15" customHeight="1" x14ac:dyDescent="0.25">
      <c r="A73" s="62" t="s">
        <v>127</v>
      </c>
      <c r="B73" s="63"/>
      <c r="C73" s="63"/>
      <c r="D73" s="63"/>
      <c r="E73" s="63"/>
    </row>
    <row r="74" spans="1:5" ht="15" customHeight="1" x14ac:dyDescent="0.25">
      <c r="A74" s="62" t="s">
        <v>128</v>
      </c>
      <c r="B74" s="63"/>
      <c r="C74" s="63"/>
      <c r="D74" s="63"/>
      <c r="E74" s="63"/>
    </row>
    <row r="75" spans="1:5" ht="15" customHeight="1" x14ac:dyDescent="0.25">
      <c r="A75" s="62" t="s">
        <v>129</v>
      </c>
      <c r="B75" s="63"/>
      <c r="C75" s="63"/>
      <c r="D75" s="63"/>
      <c r="E75" s="63"/>
    </row>
    <row r="76" spans="1:5" ht="15" customHeight="1" x14ac:dyDescent="0.25">
      <c r="A76" s="62" t="s">
        <v>130</v>
      </c>
      <c r="B76" s="63"/>
      <c r="C76" s="63"/>
      <c r="D76" s="63"/>
      <c r="E76" s="63"/>
    </row>
    <row r="77" spans="1:5" ht="15" customHeight="1" x14ac:dyDescent="0.25">
      <c r="A77" s="62" t="s">
        <v>131</v>
      </c>
      <c r="B77" s="63"/>
      <c r="C77" s="63"/>
      <c r="D77" s="63"/>
      <c r="E77" s="63"/>
    </row>
    <row r="78" spans="1:5" ht="15" customHeight="1" x14ac:dyDescent="0.25">
      <c r="A78" s="64" t="s">
        <v>183</v>
      </c>
      <c r="B78" s="67">
        <f>SUM(B77)</f>
        <v>0</v>
      </c>
      <c r="C78" s="67">
        <f>SUM(C73:C77)</f>
        <v>0</v>
      </c>
      <c r="D78" s="67">
        <f>SUM(D73:D77)</f>
        <v>0</v>
      </c>
      <c r="E78" s="68">
        <f>SUM(E73:E77)</f>
        <v>0</v>
      </c>
    </row>
    <row r="79" spans="1:5" ht="15" customHeight="1" x14ac:dyDescent="0.25">
      <c r="A79" s="62" t="s">
        <v>141</v>
      </c>
      <c r="B79" s="63"/>
      <c r="C79" s="63"/>
      <c r="D79" s="63"/>
      <c r="E79" s="63"/>
    </row>
    <row r="80" spans="1:5" ht="15" customHeight="1" x14ac:dyDescent="0.25">
      <c r="A80" s="64" t="s">
        <v>184</v>
      </c>
      <c r="B80" s="67">
        <f>B65+B71+B72+B78+B79</f>
        <v>0</v>
      </c>
      <c r="C80" s="67">
        <f>C79+C78+C72+C71+C65</f>
        <v>0</v>
      </c>
      <c r="D80" s="67">
        <v>0</v>
      </c>
      <c r="E80" s="68">
        <f>E79+E78+E72+E71+E65</f>
        <v>0</v>
      </c>
    </row>
    <row r="81" spans="1:5" ht="15" customHeight="1" x14ac:dyDescent="0.25">
      <c r="A81" s="64" t="s">
        <v>185</v>
      </c>
      <c r="B81" s="67">
        <f>B37+B59+B80</f>
        <v>0</v>
      </c>
      <c r="C81" s="67">
        <f>C80+C59+C37</f>
        <v>0</v>
      </c>
      <c r="D81" s="67">
        <f>D80+D59+D37</f>
        <v>0</v>
      </c>
      <c r="E81" s="68">
        <f>E80+E59+E37</f>
        <v>0</v>
      </c>
    </row>
    <row r="82" spans="1:5" ht="15" customHeight="1" x14ac:dyDescent="0.25">
      <c r="A82" s="62" t="s">
        <v>142</v>
      </c>
      <c r="B82" s="63"/>
      <c r="C82" s="63"/>
      <c r="D82" s="63"/>
      <c r="E82" s="63"/>
    </row>
    <row r="83" spans="1:5" ht="15" customHeight="1" x14ac:dyDescent="0.25">
      <c r="A83" s="62" t="s">
        <v>143</v>
      </c>
      <c r="B83" s="63"/>
      <c r="C83" s="63"/>
      <c r="D83" s="63"/>
      <c r="E83" s="63"/>
    </row>
    <row r="84" spans="1:5" ht="15" customHeight="1" x14ac:dyDescent="0.25">
      <c r="A84" s="62" t="s">
        <v>131</v>
      </c>
      <c r="B84" s="63"/>
      <c r="C84" s="63"/>
      <c r="D84" s="63"/>
      <c r="E84" s="63"/>
    </row>
    <row r="85" spans="1:5" ht="15" customHeight="1" x14ac:dyDescent="0.25">
      <c r="A85" s="64" t="s">
        <v>186</v>
      </c>
      <c r="B85" s="67">
        <f>SUM(B82:B84)</f>
        <v>0</v>
      </c>
      <c r="C85" s="67">
        <f>SUM(C82:C84)</f>
        <v>0</v>
      </c>
      <c r="D85" s="67">
        <v>0</v>
      </c>
      <c r="E85" s="68">
        <f>SUM(E82:E84)</f>
        <v>0</v>
      </c>
    </row>
    <row r="86" spans="1:5" ht="15" customHeight="1" x14ac:dyDescent="0.25">
      <c r="A86" s="64" t="s">
        <v>187</v>
      </c>
      <c r="B86" s="67">
        <f>B81+B85</f>
        <v>0</v>
      </c>
      <c r="C86" s="67">
        <f>C85+C81</f>
        <v>0</v>
      </c>
      <c r="D86" s="67">
        <v>0</v>
      </c>
      <c r="E86" s="68">
        <f>E85+E81</f>
        <v>0</v>
      </c>
    </row>
    <row r="87" spans="1:5" ht="15" customHeight="1" x14ac:dyDescent="0.25">
      <c r="A87" s="62" t="s">
        <v>144</v>
      </c>
      <c r="B87" s="63"/>
      <c r="C87" s="63"/>
      <c r="D87" s="63"/>
      <c r="E87" s="63"/>
    </row>
    <row r="88" spans="1:5" ht="15" customHeight="1" x14ac:dyDescent="0.25">
      <c r="A88" s="62" t="s">
        <v>145</v>
      </c>
      <c r="B88" s="63"/>
      <c r="C88" s="63"/>
      <c r="D88" s="63"/>
      <c r="E88" s="63"/>
    </row>
    <row r="89" spans="1:5" ht="15" customHeight="1" x14ac:dyDescent="0.25">
      <c r="A89" s="62" t="s">
        <v>140</v>
      </c>
      <c r="B89" s="63"/>
      <c r="C89" s="63"/>
      <c r="D89" s="63"/>
      <c r="E89" s="63"/>
    </row>
    <row r="90" spans="1:5" ht="15" customHeight="1" x14ac:dyDescent="0.25">
      <c r="A90" s="62" t="s">
        <v>146</v>
      </c>
      <c r="B90" s="63"/>
      <c r="C90" s="63"/>
      <c r="D90" s="63"/>
      <c r="E90" s="63"/>
    </row>
    <row r="91" spans="1:5" ht="15" customHeight="1" x14ac:dyDescent="0.25">
      <c r="A91" s="62" t="s">
        <v>147</v>
      </c>
      <c r="B91" s="63"/>
      <c r="C91" s="63"/>
      <c r="D91" s="63"/>
      <c r="E91" s="63"/>
    </row>
    <row r="92" spans="1:5" ht="15" customHeight="1" x14ac:dyDescent="0.25">
      <c r="A92" s="62" t="s">
        <v>148</v>
      </c>
      <c r="B92" s="63"/>
      <c r="C92" s="63"/>
      <c r="D92" s="63"/>
      <c r="E92" s="63"/>
    </row>
    <row r="93" spans="1:5" ht="15" customHeight="1" x14ac:dyDescent="0.25">
      <c r="A93" s="62" t="s">
        <v>149</v>
      </c>
      <c r="B93" s="63"/>
      <c r="C93" s="63"/>
      <c r="D93" s="63"/>
      <c r="E93" s="63"/>
    </row>
    <row r="94" spans="1:5" ht="15" customHeight="1" x14ac:dyDescent="0.25">
      <c r="A94" s="62" t="s">
        <v>150</v>
      </c>
      <c r="B94" s="63"/>
      <c r="C94" s="63"/>
      <c r="D94" s="63"/>
      <c r="E94" s="63"/>
    </row>
    <row r="95" spans="1:5" ht="15" customHeight="1" x14ac:dyDescent="0.25">
      <c r="A95" s="62" t="s">
        <v>151</v>
      </c>
      <c r="B95" s="63"/>
      <c r="C95" s="63"/>
      <c r="D95" s="63"/>
      <c r="E95" s="63"/>
    </row>
    <row r="96" spans="1:5" ht="15" customHeight="1" x14ac:dyDescent="0.25">
      <c r="A96" s="64" t="s">
        <v>188</v>
      </c>
      <c r="B96" s="67">
        <f>SUM(B87:B95)</f>
        <v>0</v>
      </c>
      <c r="C96" s="67">
        <f>SUM(C87:C95)</f>
        <v>0</v>
      </c>
      <c r="D96" s="67">
        <f>SUM(D87:D95)</f>
        <v>0</v>
      </c>
      <c r="E96" s="68">
        <f>SUM(E87:E95)</f>
        <v>0</v>
      </c>
    </row>
    <row r="97" spans="1:5" ht="15" customHeight="1" x14ac:dyDescent="0.25">
      <c r="A97" s="69" t="s">
        <v>189</v>
      </c>
      <c r="B97" s="70">
        <f>B86+B96</f>
        <v>0</v>
      </c>
      <c r="C97" s="70">
        <f>C96+C86</f>
        <v>0</v>
      </c>
      <c r="D97" s="70">
        <f>D96+D86</f>
        <v>0</v>
      </c>
      <c r="E97" s="71">
        <f>E96+E86</f>
        <v>0</v>
      </c>
    </row>
    <row r="98" spans="1:5" ht="15" customHeight="1" x14ac:dyDescent="0.25">
      <c r="A98" s="62" t="s">
        <v>152</v>
      </c>
      <c r="B98" s="63"/>
      <c r="C98" s="63"/>
      <c r="D98" s="63"/>
      <c r="E98" s="63"/>
    </row>
    <row r="99" spans="1:5" ht="15" customHeight="1" x14ac:dyDescent="0.25">
      <c r="A99" s="62" t="s">
        <v>153</v>
      </c>
      <c r="B99" s="63"/>
      <c r="C99" s="63"/>
      <c r="D99" s="63"/>
      <c r="E99" s="63"/>
    </row>
    <row r="100" spans="1:5" ht="15" customHeight="1" x14ac:dyDescent="0.25">
      <c r="A100" s="62" t="s">
        <v>154</v>
      </c>
      <c r="B100" s="63"/>
      <c r="C100" s="63"/>
      <c r="D100" s="63"/>
      <c r="E100" s="63"/>
    </row>
    <row r="101" spans="1:5" ht="15" customHeight="1" x14ac:dyDescent="0.25">
      <c r="A101" s="62" t="s">
        <v>131</v>
      </c>
      <c r="B101" s="63"/>
      <c r="C101" s="63"/>
      <c r="D101" s="63"/>
      <c r="E101" s="63"/>
    </row>
    <row r="102" spans="1:5" ht="15" customHeight="1" x14ac:dyDescent="0.25">
      <c r="A102" s="69" t="s">
        <v>190</v>
      </c>
      <c r="B102" s="70">
        <f>SUM(B98:B101)</f>
        <v>0</v>
      </c>
      <c r="C102" s="70">
        <f>SUM(C98:C101)</f>
        <v>0</v>
      </c>
      <c r="D102" s="70">
        <f>SUM(D98:D101)</f>
        <v>0</v>
      </c>
      <c r="E102" s="71">
        <f>SUM(E98:E101)</f>
        <v>0</v>
      </c>
    </row>
    <row r="103" spans="1:5" ht="15" customHeight="1" x14ac:dyDescent="0.25">
      <c r="A103" s="62" t="s">
        <v>155</v>
      </c>
      <c r="B103" s="63"/>
      <c r="C103" s="63"/>
      <c r="D103" s="63"/>
      <c r="E103" s="63"/>
    </row>
    <row r="104" spans="1:5" ht="15" customHeight="1" x14ac:dyDescent="0.25">
      <c r="A104" s="62" t="s">
        <v>156</v>
      </c>
      <c r="B104" s="63"/>
      <c r="C104" s="63"/>
      <c r="D104" s="63"/>
      <c r="E104" s="63"/>
    </row>
    <row r="105" spans="1:5" ht="15" customHeight="1" x14ac:dyDescent="0.25">
      <c r="A105" s="62" t="s">
        <v>157</v>
      </c>
      <c r="B105" s="63"/>
      <c r="C105" s="63"/>
      <c r="D105" s="63"/>
      <c r="E105" s="63"/>
    </row>
    <row r="106" spans="1:5" ht="15" customHeight="1" x14ac:dyDescent="0.25">
      <c r="A106" s="62" t="s">
        <v>158</v>
      </c>
      <c r="B106" s="63"/>
      <c r="C106" s="63"/>
      <c r="D106" s="63"/>
      <c r="E106" s="63"/>
    </row>
    <row r="107" spans="1:5" ht="15" customHeight="1" x14ac:dyDescent="0.25">
      <c r="A107" s="62" t="s">
        <v>159</v>
      </c>
      <c r="B107" s="63"/>
      <c r="C107" s="63"/>
      <c r="D107" s="63"/>
      <c r="E107" s="63"/>
    </row>
    <row r="108" spans="1:5" ht="15" customHeight="1" x14ac:dyDescent="0.25">
      <c r="A108" s="62" t="s">
        <v>160</v>
      </c>
      <c r="B108" s="63"/>
      <c r="C108" s="63"/>
      <c r="D108" s="63"/>
      <c r="E108" s="63"/>
    </row>
    <row r="109" spans="1:5" ht="15" customHeight="1" x14ac:dyDescent="0.25">
      <c r="A109" s="72" t="s">
        <v>191</v>
      </c>
      <c r="B109" s="73">
        <f>SUM(B103:B108)</f>
        <v>0</v>
      </c>
      <c r="C109" s="73">
        <f>SUM(C103:C108)</f>
        <v>0</v>
      </c>
      <c r="D109" s="73">
        <f>SUM(D103:D108)</f>
        <v>0</v>
      </c>
      <c r="E109" s="74">
        <f>SUM(E103:E108)</f>
        <v>0</v>
      </c>
    </row>
    <row r="110" spans="1:5" ht="15" customHeight="1" x14ac:dyDescent="0.25">
      <c r="A110" s="62" t="s">
        <v>161</v>
      </c>
      <c r="B110" s="63"/>
      <c r="C110" s="63"/>
      <c r="D110" s="63"/>
      <c r="E110" s="63"/>
    </row>
    <row r="111" spans="1:5" ht="15" customHeight="1" x14ac:dyDescent="0.25">
      <c r="A111" s="62" t="s">
        <v>162</v>
      </c>
      <c r="B111" s="63"/>
      <c r="C111" s="63"/>
      <c r="D111" s="63"/>
      <c r="E111" s="63"/>
    </row>
    <row r="112" spans="1:5" ht="15" customHeight="1" x14ac:dyDescent="0.25">
      <c r="A112" s="62" t="s">
        <v>163</v>
      </c>
      <c r="B112" s="63"/>
      <c r="C112" s="63"/>
      <c r="D112" s="63"/>
      <c r="E112" s="63"/>
    </row>
    <row r="113" spans="1:5" ht="15" customHeight="1" x14ac:dyDescent="0.25">
      <c r="A113" s="72" t="s">
        <v>192</v>
      </c>
      <c r="B113" s="73">
        <f>SUM(B110:B112)</f>
        <v>0</v>
      </c>
      <c r="C113" s="73">
        <f>SUM(C110:C112)</f>
        <v>0</v>
      </c>
      <c r="D113" s="73">
        <f>SUM(D110:D112)</f>
        <v>0</v>
      </c>
      <c r="E113" s="74">
        <f>SUM(E110:E112)</f>
        <v>0</v>
      </c>
    </row>
    <row r="114" spans="1:5" ht="15" customHeight="1" x14ac:dyDescent="0.25">
      <c r="A114" s="62" t="s">
        <v>161</v>
      </c>
      <c r="B114" s="63"/>
      <c r="C114" s="63"/>
      <c r="D114" s="63"/>
      <c r="E114" s="63"/>
    </row>
    <row r="115" spans="1:5" ht="15" customHeight="1" x14ac:dyDescent="0.25">
      <c r="A115" s="62" t="s">
        <v>164</v>
      </c>
      <c r="B115" s="63"/>
      <c r="C115" s="63"/>
      <c r="D115" s="63"/>
      <c r="E115" s="63"/>
    </row>
    <row r="116" spans="1:5" ht="15" customHeight="1" x14ac:dyDescent="0.25">
      <c r="A116" s="62" t="s">
        <v>165</v>
      </c>
      <c r="B116" s="63"/>
      <c r="C116" s="63"/>
      <c r="D116" s="63"/>
      <c r="E116" s="63"/>
    </row>
    <row r="117" spans="1:5" ht="15" customHeight="1" x14ac:dyDescent="0.25">
      <c r="A117" s="62" t="s">
        <v>166</v>
      </c>
      <c r="B117" s="63"/>
      <c r="C117" s="63"/>
      <c r="D117" s="63"/>
      <c r="E117" s="63"/>
    </row>
    <row r="118" spans="1:5" ht="15" customHeight="1" x14ac:dyDescent="0.25">
      <c r="A118" s="72" t="s">
        <v>193</v>
      </c>
      <c r="B118" s="73">
        <f>SUM(B114:B117)</f>
        <v>0</v>
      </c>
      <c r="C118" s="73">
        <f>SUM(C114:C117)</f>
        <v>0</v>
      </c>
      <c r="D118" s="73">
        <f>SUM(D114:D117)</f>
        <v>0</v>
      </c>
      <c r="E118" s="74">
        <f>SUM(E114:E117)</f>
        <v>0</v>
      </c>
    </row>
    <row r="119" spans="1:5" ht="15" customHeight="1" x14ac:dyDescent="0.25">
      <c r="A119" s="62" t="s">
        <v>131</v>
      </c>
      <c r="B119" s="63"/>
      <c r="C119" s="63"/>
      <c r="D119" s="63"/>
      <c r="E119" s="63"/>
    </row>
    <row r="120" spans="1:5" ht="15" customHeight="1" x14ac:dyDescent="0.25">
      <c r="A120" s="69" t="s">
        <v>194</v>
      </c>
      <c r="B120" s="70">
        <f>(B119+B118+B113+B109)</f>
        <v>0</v>
      </c>
      <c r="C120" s="70">
        <f>C119+C118+C113+C109</f>
        <v>0</v>
      </c>
      <c r="D120" s="70">
        <f>D119+D118+D113+D109</f>
        <v>0</v>
      </c>
      <c r="E120" s="71">
        <f>E119+E118+E113+E109</f>
        <v>0</v>
      </c>
    </row>
    <row r="121" spans="1:5" ht="15" customHeight="1" x14ac:dyDescent="0.25">
      <c r="A121" s="62" t="s">
        <v>167</v>
      </c>
      <c r="B121" s="63"/>
      <c r="C121" s="63"/>
      <c r="D121" s="63"/>
      <c r="E121" s="63"/>
    </row>
    <row r="122" spans="1:5" ht="15" customHeight="1" x14ac:dyDescent="0.25">
      <c r="A122" s="62" t="s">
        <v>195</v>
      </c>
      <c r="B122" s="63"/>
      <c r="C122" s="63"/>
      <c r="D122" s="63"/>
      <c r="E122" s="63"/>
    </row>
    <row r="123" spans="1:5" ht="15" customHeight="1" x14ac:dyDescent="0.25">
      <c r="A123" s="72" t="s">
        <v>25</v>
      </c>
      <c r="B123" s="73">
        <f>B102-B97</f>
        <v>0</v>
      </c>
      <c r="C123" s="73">
        <f>C102-C97</f>
        <v>0</v>
      </c>
      <c r="D123" s="73">
        <f>D102-D97</f>
        <v>0</v>
      </c>
      <c r="E123" s="74">
        <f>E102-E97</f>
        <v>0</v>
      </c>
    </row>
    <row r="124" spans="1:5" ht="15" customHeight="1" x14ac:dyDescent="0.25">
      <c r="A124" s="62" t="s">
        <v>195</v>
      </c>
      <c r="B124" s="63"/>
      <c r="C124" s="63"/>
      <c r="D124" s="63"/>
      <c r="E124" s="63"/>
    </row>
    <row r="125" spans="1:5" ht="15" customHeight="1" x14ac:dyDescent="0.25">
      <c r="A125" s="72" t="s">
        <v>26</v>
      </c>
      <c r="B125" s="73">
        <f>B120-B97</f>
        <v>0</v>
      </c>
      <c r="C125" s="73">
        <f>C120-C97</f>
        <v>0</v>
      </c>
      <c r="D125" s="73">
        <f>D120-D97</f>
        <v>0</v>
      </c>
      <c r="E125" s="74">
        <f>E120-E97</f>
        <v>0</v>
      </c>
    </row>
    <row r="126" spans="1:5" ht="15" customHeight="1" x14ac:dyDescent="0.25">
      <c r="A126" s="62" t="s">
        <v>195</v>
      </c>
      <c r="B126" s="63"/>
      <c r="C126" s="63"/>
      <c r="D126" s="63"/>
      <c r="E126" s="63"/>
    </row>
    <row r="127" spans="1:5" ht="15" customHeight="1" x14ac:dyDescent="0.25">
      <c r="A127" s="62" t="s">
        <v>195</v>
      </c>
      <c r="B127" s="63"/>
      <c r="C127" s="63"/>
      <c r="D127" s="63"/>
      <c r="E127" s="63"/>
    </row>
    <row r="128" spans="1:5" ht="15" customHeight="1" x14ac:dyDescent="0.25">
      <c r="A128" s="62" t="s">
        <v>195</v>
      </c>
      <c r="B128" s="63"/>
      <c r="C128" s="63"/>
      <c r="D128" s="63"/>
      <c r="E128" s="63"/>
    </row>
    <row r="129" spans="1:5" ht="15" customHeight="1" x14ac:dyDescent="0.25">
      <c r="A129" s="77" t="s">
        <v>168</v>
      </c>
      <c r="B129" s="78">
        <f>+B120</f>
        <v>0</v>
      </c>
      <c r="C129" s="78">
        <f>+C120</f>
        <v>0</v>
      </c>
      <c r="D129" s="78">
        <f>+D120</f>
        <v>0</v>
      </c>
      <c r="E129" s="79">
        <f>+E120</f>
        <v>0</v>
      </c>
    </row>
    <row r="130" spans="1:5" ht="15" customHeight="1" x14ac:dyDescent="0.25">
      <c r="A130" s="62" t="s">
        <v>195</v>
      </c>
      <c r="B130" s="63"/>
      <c r="C130" s="63"/>
      <c r="D130" s="63"/>
      <c r="E130" s="63"/>
    </row>
    <row r="131" spans="1:5" ht="15" customHeight="1" x14ac:dyDescent="0.25">
      <c r="A131" s="80" t="s">
        <v>196</v>
      </c>
      <c r="B131" s="81">
        <f>(B36+B72)</f>
        <v>0</v>
      </c>
      <c r="C131" s="81">
        <f>(C36+C72)</f>
        <v>0</v>
      </c>
      <c r="D131" s="81">
        <f>(D36+D72)</f>
        <v>0</v>
      </c>
      <c r="E131" s="82">
        <f>(E36+E72)</f>
        <v>0</v>
      </c>
    </row>
    <row r="132" spans="1:5" ht="15" customHeight="1" x14ac:dyDescent="0.25">
      <c r="A132" s="62" t="s">
        <v>195</v>
      </c>
      <c r="B132" s="63"/>
      <c r="C132" s="63"/>
      <c r="D132" s="63"/>
      <c r="E132" s="63"/>
    </row>
    <row r="133" spans="1:5" ht="15" customHeight="1" x14ac:dyDescent="0.25">
      <c r="A133" s="62" t="s">
        <v>195</v>
      </c>
      <c r="B133" s="63"/>
      <c r="C133" s="63"/>
      <c r="D133" s="63"/>
      <c r="E133" s="63"/>
    </row>
    <row r="134" spans="1:5" ht="15" customHeight="1" x14ac:dyDescent="0.25">
      <c r="A134" s="62" t="s">
        <v>195</v>
      </c>
      <c r="B134" s="63"/>
      <c r="C134" s="63"/>
      <c r="D134" s="63"/>
      <c r="E134" s="63"/>
    </row>
    <row r="135" spans="1:5" ht="15" customHeight="1" x14ac:dyDescent="0.25">
      <c r="A135" s="75" t="s">
        <v>197</v>
      </c>
      <c r="B135" s="76"/>
      <c r="C135" s="63"/>
      <c r="D135" s="63"/>
      <c r="E135" s="63"/>
    </row>
  </sheetData>
  <dataValidations count="3">
    <dataValidation type="list" allowBlank="1" showInputMessage="1" showErrorMessage="1" sqref="E9">
      <formula1>Anho</formula1>
    </dataValidation>
    <dataValidation type="list" allowBlank="1" showInputMessage="1" showErrorMessage="1" sqref="E8">
      <formula1>Mes</formula1>
    </dataValidation>
    <dataValidation type="list" allowBlank="1" showInputMessage="1" showErrorMessage="1" sqref="B1">
      <formula1>Modo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K34"/>
  <sheetViews>
    <sheetView workbookViewId="0">
      <pane xSplit="2" ySplit="3" topLeftCell="C4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baseColWidth="10" defaultRowHeight="15" customHeight="1" x14ac:dyDescent="0.25"/>
  <cols>
    <col min="1" max="2" width="12.7109375" style="46" customWidth="1"/>
    <col min="3" max="11" width="18.7109375" style="46" customWidth="1"/>
    <col min="12" max="16384" width="11.42578125" style="46"/>
  </cols>
  <sheetData>
    <row r="1" spans="1:11" ht="15" customHeight="1" thickBot="1" x14ac:dyDescent="0.3">
      <c r="A1" s="83" t="s">
        <v>207</v>
      </c>
      <c r="B1" s="83"/>
      <c r="C1" s="47" t="s">
        <v>117</v>
      </c>
      <c r="D1" s="47">
        <f>'SIFOS NEG CyS'!E8</f>
        <v>12</v>
      </c>
      <c r="E1" s="47" t="str">
        <f>'SIFOS NEG CyS'!B1</f>
        <v>Puntual</v>
      </c>
      <c r="F1" s="83"/>
      <c r="I1" s="83"/>
    </row>
    <row r="2" spans="1:11" ht="15" customHeight="1" thickBot="1" x14ac:dyDescent="0.3">
      <c r="A2" s="84" t="s">
        <v>127</v>
      </c>
      <c r="B2" s="85"/>
      <c r="C2" s="87" t="s">
        <v>198</v>
      </c>
      <c r="D2" s="88"/>
      <c r="E2" s="89"/>
      <c r="F2" s="87" t="s">
        <v>199</v>
      </c>
      <c r="G2" s="88"/>
      <c r="H2" s="89"/>
      <c r="I2" s="87" t="s">
        <v>200</v>
      </c>
      <c r="J2" s="88"/>
      <c r="K2" s="89"/>
    </row>
    <row r="3" spans="1:11" s="60" customFormat="1" ht="30" customHeight="1" x14ac:dyDescent="0.25">
      <c r="A3" s="86" t="s">
        <v>201</v>
      </c>
      <c r="B3" s="86" t="s">
        <v>202</v>
      </c>
      <c r="C3" s="86" t="s">
        <v>203</v>
      </c>
      <c r="D3" s="86" t="s">
        <v>204</v>
      </c>
      <c r="E3" s="86" t="s">
        <v>205</v>
      </c>
      <c r="F3" s="86" t="str">
        <f>C3</f>
        <v>Bs.S PUROS</v>
      </c>
      <c r="G3" s="86" t="str">
        <f t="shared" ref="G3:K3" si="0">D3</f>
        <v>$ PUROS</v>
      </c>
      <c r="H3" s="86" t="str">
        <f t="shared" si="0"/>
        <v xml:space="preserve"> $ Equivalentes</v>
      </c>
      <c r="I3" s="86" t="str">
        <f t="shared" si="0"/>
        <v>Bs.S PUROS</v>
      </c>
      <c r="J3" s="86" t="str">
        <f t="shared" si="0"/>
        <v>$ PUROS</v>
      </c>
      <c r="K3" s="86" t="str">
        <f t="shared" si="0"/>
        <v xml:space="preserve"> $ Equivalentes</v>
      </c>
    </row>
    <row r="4" spans="1:11" ht="15" customHeight="1" x14ac:dyDescent="0.25">
      <c r="A4" s="49" t="s">
        <v>94</v>
      </c>
      <c r="B4" s="49"/>
      <c r="C4" s="90">
        <f>IF('SIFOS NEG CyS'!B1="Puntual",SUMIFS(Ppto!L:L,Ppto!B:B,$D$1,Ppto!A:A,A4),SUMIFS(Ppto!L:L,Ppto!O:O,"Si",Ppto!A:A,A4))</f>
        <v>0</v>
      </c>
      <c r="D4" s="90">
        <f>(IF('SIFOS NEG CyS'!B1="Puntual",SUMIFS(Ppto!K:K,Ppto!B:B,$D$1,Ppto!A:A,A4),SUMIFS(Ppto!K:K,Ppto!O:O,"Si",Ppto!A:A,A4))-C4)/Paridad</f>
        <v>0</v>
      </c>
      <c r="E4" s="90">
        <f t="shared" ref="E4:E34" si="1">C4/Paridad +D4</f>
        <v>0</v>
      </c>
      <c r="F4" s="90"/>
      <c r="G4" s="90"/>
      <c r="H4" s="90">
        <f t="shared" ref="H4:H34" si="2">F4/Paridad +G4</f>
        <v>0</v>
      </c>
      <c r="I4" s="90">
        <f>C4+F4</f>
        <v>0</v>
      </c>
      <c r="J4" s="90">
        <f t="shared" ref="J4:J34" si="3">D4+G4</f>
        <v>0</v>
      </c>
      <c r="K4" s="90">
        <f t="shared" ref="K4:K34" si="4">E4+H4</f>
        <v>0</v>
      </c>
    </row>
    <row r="5" spans="1:11" ht="15" customHeight="1" x14ac:dyDescent="0.25">
      <c r="A5" s="49" t="s">
        <v>63</v>
      </c>
      <c r="B5" s="49"/>
      <c r="C5" s="90">
        <f>IF('SIFOS NEG CyS'!B2="Puntual",SUMIFS(Ppto!L:L,Ppto!B:B,$D$1,Ppto!A:A,A5),SUMIFS(Ppto!L:L,Ppto!O:O,"Si",Ppto!A:A,A5))</f>
        <v>0</v>
      </c>
      <c r="D5" s="90">
        <f>(IF('SIFOS NEG CyS'!B2="Puntual",SUMIFS(Ppto!K:K,Ppto!B:B,$D$1,Ppto!A:A,A5),SUMIFS(Ppto!K:K,Ppto!O:O,"Si",Ppto!A:A,A5))-C5)/Paridad</f>
        <v>0</v>
      </c>
      <c r="E5" s="90">
        <f t="shared" si="1"/>
        <v>0</v>
      </c>
      <c r="F5" s="90"/>
      <c r="G5" s="90"/>
      <c r="H5" s="90">
        <f t="shared" si="2"/>
        <v>0</v>
      </c>
      <c r="I5" s="90">
        <f t="shared" ref="I5:I34" si="5">C5+F5</f>
        <v>0</v>
      </c>
      <c r="J5" s="90">
        <f t="shared" si="3"/>
        <v>0</v>
      </c>
      <c r="K5" s="90">
        <f t="shared" si="4"/>
        <v>0</v>
      </c>
    </row>
    <row r="6" spans="1:11" ht="15" customHeight="1" x14ac:dyDescent="0.25">
      <c r="A6" s="49" t="s">
        <v>64</v>
      </c>
      <c r="B6" s="49"/>
      <c r="C6" s="90">
        <f>IF('SIFOS NEG CyS'!B3="Puntual",SUMIFS(Ppto!L:L,Ppto!B:B,$D$1,Ppto!A:A,A6),SUMIFS(Ppto!L:L,Ppto!O:O,"Si",Ppto!A:A,A6))</f>
        <v>0</v>
      </c>
      <c r="D6" s="90">
        <f>(IF('SIFOS NEG CyS'!B3="Puntual",SUMIFS(Ppto!K:K,Ppto!B:B,$D$1,Ppto!A:A,A6),SUMIFS(Ppto!K:K,Ppto!O:O,"Si",Ppto!A:A,A6))-C6)/Paridad</f>
        <v>0</v>
      </c>
      <c r="E6" s="90">
        <f t="shared" si="1"/>
        <v>0</v>
      </c>
      <c r="F6" s="90"/>
      <c r="G6" s="90"/>
      <c r="H6" s="90">
        <f t="shared" si="2"/>
        <v>0</v>
      </c>
      <c r="I6" s="90">
        <f t="shared" si="5"/>
        <v>0</v>
      </c>
      <c r="J6" s="90">
        <f t="shared" si="3"/>
        <v>0</v>
      </c>
      <c r="K6" s="90">
        <f t="shared" si="4"/>
        <v>0</v>
      </c>
    </row>
    <row r="7" spans="1:11" ht="15" customHeight="1" x14ac:dyDescent="0.25">
      <c r="A7" s="49" t="s">
        <v>79</v>
      </c>
      <c r="B7" s="49"/>
      <c r="C7" s="90">
        <f>IF('SIFOS NEG CyS'!B4="Puntual",SUMIFS(Ppto!L:L,Ppto!B:B,$D$1,Ppto!A:A,A7),SUMIFS(Ppto!L:L,Ppto!O:O,"Si",Ppto!A:A,A7))</f>
        <v>0</v>
      </c>
      <c r="D7" s="90">
        <f>(IF('SIFOS NEG CyS'!B4="Puntual",SUMIFS(Ppto!K:K,Ppto!B:B,$D$1,Ppto!A:A,A7),SUMIFS(Ppto!K:K,Ppto!O:O,"Si",Ppto!A:A,A7))-C7)/Paridad</f>
        <v>0</v>
      </c>
      <c r="E7" s="90">
        <f t="shared" si="1"/>
        <v>0</v>
      </c>
      <c r="F7" s="90"/>
      <c r="G7" s="90"/>
      <c r="H7" s="90">
        <f t="shared" si="2"/>
        <v>0</v>
      </c>
      <c r="I7" s="90">
        <f t="shared" si="5"/>
        <v>0</v>
      </c>
      <c r="J7" s="90">
        <f t="shared" si="3"/>
        <v>0</v>
      </c>
      <c r="K7" s="90">
        <f t="shared" si="4"/>
        <v>0</v>
      </c>
    </row>
    <row r="8" spans="1:11" ht="15" customHeight="1" x14ac:dyDescent="0.25">
      <c r="A8" s="49" t="s">
        <v>80</v>
      </c>
      <c r="B8" s="49"/>
      <c r="C8" s="90">
        <f>IF('SIFOS NEG CyS'!B5="Puntual",SUMIFS(Ppto!L:L,Ppto!B:B,$D$1,Ppto!A:A,A8),SUMIFS(Ppto!L:L,Ppto!O:O,"Si",Ppto!A:A,A8))</f>
        <v>0</v>
      </c>
      <c r="D8" s="90">
        <f>(IF('SIFOS NEG CyS'!B5="Puntual",SUMIFS(Ppto!K:K,Ppto!B:B,$D$1,Ppto!A:A,A8),SUMIFS(Ppto!K:K,Ppto!O:O,"Si",Ppto!A:A,A8))-C8)/Paridad</f>
        <v>0</v>
      </c>
      <c r="E8" s="90">
        <f t="shared" si="1"/>
        <v>0</v>
      </c>
      <c r="F8" s="90"/>
      <c r="G8" s="90"/>
      <c r="H8" s="90">
        <f t="shared" si="2"/>
        <v>0</v>
      </c>
      <c r="I8" s="90">
        <f t="shared" si="5"/>
        <v>0</v>
      </c>
      <c r="J8" s="90">
        <f t="shared" si="3"/>
        <v>0</v>
      </c>
      <c r="K8" s="90">
        <f t="shared" si="4"/>
        <v>0</v>
      </c>
    </row>
    <row r="9" spans="1:11" ht="15" customHeight="1" x14ac:dyDescent="0.25">
      <c r="A9" s="49" t="s">
        <v>95</v>
      </c>
      <c r="B9" s="49"/>
      <c r="C9" s="90">
        <f>IF('SIFOS NEG CyS'!B6="Puntual",SUMIFS(Ppto!L:L,Ppto!B:B,$D$1,Ppto!A:A,A9),SUMIFS(Ppto!L:L,Ppto!O:O,"Si",Ppto!A:A,A9))</f>
        <v>0</v>
      </c>
      <c r="D9" s="90">
        <f>(IF('SIFOS NEG CyS'!B6="Puntual",SUMIFS(Ppto!K:K,Ppto!B:B,$D$1,Ppto!A:A,A9),SUMIFS(Ppto!K:K,Ppto!O:O,"Si",Ppto!A:A,A9))-C9)/Paridad</f>
        <v>0</v>
      </c>
      <c r="E9" s="90">
        <f t="shared" si="1"/>
        <v>0</v>
      </c>
      <c r="F9" s="90"/>
      <c r="G9" s="90"/>
      <c r="H9" s="90">
        <f t="shared" si="2"/>
        <v>0</v>
      </c>
      <c r="I9" s="90">
        <f t="shared" si="5"/>
        <v>0</v>
      </c>
      <c r="J9" s="90">
        <f t="shared" si="3"/>
        <v>0</v>
      </c>
      <c r="K9" s="90">
        <f t="shared" si="4"/>
        <v>0</v>
      </c>
    </row>
    <row r="10" spans="1:11" ht="15" customHeight="1" x14ac:dyDescent="0.25">
      <c r="A10" s="49" t="s">
        <v>65</v>
      </c>
      <c r="B10" s="49"/>
      <c r="C10" s="90">
        <f>IF('SIFOS NEG CyS'!B7="Puntual",SUMIFS(Ppto!L:L,Ppto!B:B,$D$1,Ppto!A:A,A10),SUMIFS(Ppto!L:L,Ppto!O:O,"Si",Ppto!A:A,A10))</f>
        <v>0</v>
      </c>
      <c r="D10" s="90">
        <f>(IF('SIFOS NEG CyS'!B7="Puntual",SUMIFS(Ppto!K:K,Ppto!B:B,$D$1,Ppto!A:A,A10),SUMIFS(Ppto!K:K,Ppto!O:O,"Si",Ppto!A:A,A10))-C10)/Paridad</f>
        <v>0</v>
      </c>
      <c r="E10" s="90">
        <f t="shared" si="1"/>
        <v>0</v>
      </c>
      <c r="F10" s="90"/>
      <c r="G10" s="90"/>
      <c r="H10" s="90">
        <f t="shared" si="2"/>
        <v>0</v>
      </c>
      <c r="I10" s="90">
        <f t="shared" si="5"/>
        <v>0</v>
      </c>
      <c r="J10" s="90">
        <f t="shared" si="3"/>
        <v>0</v>
      </c>
      <c r="K10" s="90">
        <f t="shared" si="4"/>
        <v>0</v>
      </c>
    </row>
    <row r="11" spans="1:11" ht="15" customHeight="1" x14ac:dyDescent="0.25">
      <c r="A11" s="49" t="s">
        <v>66</v>
      </c>
      <c r="B11" s="49"/>
      <c r="C11" s="90">
        <f>IF('SIFOS NEG CyS'!B8="Puntual",SUMIFS(Ppto!L:L,Ppto!B:B,$D$1,Ppto!A:A,A11),SUMIFS(Ppto!L:L,Ppto!O:O,"Si",Ppto!A:A,A11))</f>
        <v>0</v>
      </c>
      <c r="D11" s="90">
        <f>(IF('SIFOS NEG CyS'!B8="Puntual",SUMIFS(Ppto!K:K,Ppto!B:B,$D$1,Ppto!A:A,A11),SUMIFS(Ppto!K:K,Ppto!O:O,"Si",Ppto!A:A,A11))-C11)/Paridad</f>
        <v>0</v>
      </c>
      <c r="E11" s="90">
        <f t="shared" si="1"/>
        <v>0</v>
      </c>
      <c r="F11" s="90"/>
      <c r="G11" s="90"/>
      <c r="H11" s="90">
        <f t="shared" si="2"/>
        <v>0</v>
      </c>
      <c r="I11" s="90">
        <f t="shared" si="5"/>
        <v>0</v>
      </c>
      <c r="J11" s="90">
        <f t="shared" si="3"/>
        <v>0</v>
      </c>
      <c r="K11" s="90">
        <f t="shared" si="4"/>
        <v>0</v>
      </c>
    </row>
    <row r="12" spans="1:11" ht="15" customHeight="1" x14ac:dyDescent="0.25">
      <c r="A12" s="49" t="s">
        <v>81</v>
      </c>
      <c r="B12" s="49"/>
      <c r="C12" s="90">
        <f>IF('SIFOS NEG CyS'!B9="Puntual",SUMIFS(Ppto!L:L,Ppto!B:B,$D$1,Ppto!A:A,A12),SUMIFS(Ppto!L:L,Ppto!O:O,"Si",Ppto!A:A,A12))</f>
        <v>0</v>
      </c>
      <c r="D12" s="90">
        <f>(IF('SIFOS NEG CyS'!B9="Puntual",SUMIFS(Ppto!K:K,Ppto!B:B,$D$1,Ppto!A:A,A12),SUMIFS(Ppto!K:K,Ppto!O:O,"Si",Ppto!A:A,A12))-C12)/Paridad</f>
        <v>0</v>
      </c>
      <c r="E12" s="90">
        <f t="shared" si="1"/>
        <v>0</v>
      </c>
      <c r="F12" s="90"/>
      <c r="G12" s="90"/>
      <c r="H12" s="90">
        <f t="shared" si="2"/>
        <v>0</v>
      </c>
      <c r="I12" s="90">
        <f t="shared" si="5"/>
        <v>0</v>
      </c>
      <c r="J12" s="90">
        <f t="shared" si="3"/>
        <v>0</v>
      </c>
      <c r="K12" s="90">
        <f t="shared" si="4"/>
        <v>0</v>
      </c>
    </row>
    <row r="13" spans="1:11" ht="15" customHeight="1" x14ac:dyDescent="0.25">
      <c r="A13" s="49" t="s">
        <v>82</v>
      </c>
      <c r="B13" s="49"/>
      <c r="C13" s="90">
        <f>IF('SIFOS NEG CyS'!B10="Puntual",SUMIFS(Ppto!L:L,Ppto!B:B,$D$1,Ppto!A:A,A13),SUMIFS(Ppto!L:L,Ppto!O:O,"Si",Ppto!A:A,A13))</f>
        <v>0</v>
      </c>
      <c r="D13" s="90">
        <f>(IF('SIFOS NEG CyS'!B10="Puntual",SUMIFS(Ppto!K:K,Ppto!B:B,$D$1,Ppto!A:A,A13),SUMIFS(Ppto!K:K,Ppto!O:O,"Si",Ppto!A:A,A13))-C13)/Paridad</f>
        <v>0</v>
      </c>
      <c r="E13" s="90">
        <f t="shared" si="1"/>
        <v>0</v>
      </c>
      <c r="F13" s="90"/>
      <c r="G13" s="90"/>
      <c r="H13" s="90">
        <f t="shared" si="2"/>
        <v>0</v>
      </c>
      <c r="I13" s="90">
        <f t="shared" si="5"/>
        <v>0</v>
      </c>
      <c r="J13" s="90">
        <f t="shared" si="3"/>
        <v>0</v>
      </c>
      <c r="K13" s="90">
        <f t="shared" si="4"/>
        <v>0</v>
      </c>
    </row>
    <row r="14" spans="1:11" ht="15" customHeight="1" x14ac:dyDescent="0.25">
      <c r="A14" s="49"/>
      <c r="B14" s="49"/>
      <c r="C14" s="90">
        <f>IF('SIFOS NEG CyS'!B11="Puntual",SUMIFS(Ppto!L:L,Ppto!B:B,$D$1,Ppto!A:A,A14),SUMIFS(Ppto!L:L,Ppto!O:O,"Si",Ppto!A:A,A14))</f>
        <v>0</v>
      </c>
      <c r="D14" s="90">
        <f>(IF('SIFOS NEG CyS'!B11="Puntual",SUMIFS(Ppto!K:K,Ppto!B:B,$D$1,Ppto!A:A,A14),SUMIFS(Ppto!K:K,Ppto!O:O,"Si",Ppto!A:A,A14))-C14)/Paridad</f>
        <v>0</v>
      </c>
      <c r="E14" s="90">
        <f t="shared" si="1"/>
        <v>0</v>
      </c>
      <c r="F14" s="90"/>
      <c r="G14" s="90"/>
      <c r="H14" s="90">
        <f t="shared" si="2"/>
        <v>0</v>
      </c>
      <c r="I14" s="90">
        <f t="shared" si="5"/>
        <v>0</v>
      </c>
      <c r="J14" s="90">
        <f t="shared" si="3"/>
        <v>0</v>
      </c>
      <c r="K14" s="90">
        <f t="shared" si="4"/>
        <v>0</v>
      </c>
    </row>
    <row r="15" spans="1:11" ht="15" customHeight="1" x14ac:dyDescent="0.25">
      <c r="A15" s="49"/>
      <c r="B15" s="49"/>
      <c r="C15" s="90">
        <f>IF('SIFOS NEG CyS'!B12="Puntual",SUMIFS(Ppto!L:L,Ppto!B:B,$D$1,Ppto!A:A,A15),SUMIFS(Ppto!L:L,Ppto!O:O,"Si",Ppto!A:A,A15))</f>
        <v>0</v>
      </c>
      <c r="D15" s="90">
        <f>(IF('SIFOS NEG CyS'!B12="Puntual",SUMIFS(Ppto!K:K,Ppto!B:B,$D$1,Ppto!A:A,A15),SUMIFS(Ppto!K:K,Ppto!O:O,"Si",Ppto!A:A,A15))-C15)/Paridad</f>
        <v>0</v>
      </c>
      <c r="E15" s="90">
        <f t="shared" si="1"/>
        <v>0</v>
      </c>
      <c r="F15" s="90"/>
      <c r="G15" s="90"/>
      <c r="H15" s="90">
        <f t="shared" si="2"/>
        <v>0</v>
      </c>
      <c r="I15" s="90">
        <f t="shared" si="5"/>
        <v>0</v>
      </c>
      <c r="J15" s="90">
        <f t="shared" si="3"/>
        <v>0</v>
      </c>
      <c r="K15" s="90">
        <f t="shared" si="4"/>
        <v>0</v>
      </c>
    </row>
    <row r="16" spans="1:11" ht="15" customHeight="1" x14ac:dyDescent="0.25">
      <c r="A16" s="49"/>
      <c r="B16" s="49"/>
      <c r="C16" s="90">
        <f>IF('SIFOS NEG CyS'!B13="Puntual",SUMIFS(Ppto!L:L,Ppto!B:B,$D$1,Ppto!A:A,A16),SUMIFS(Ppto!L:L,Ppto!O:O,"Si",Ppto!A:A,A16))</f>
        <v>0</v>
      </c>
      <c r="D16" s="90">
        <f>(IF('SIFOS NEG CyS'!B13="Puntual",SUMIFS(Ppto!K:K,Ppto!B:B,$D$1,Ppto!A:A,A16),SUMIFS(Ppto!K:K,Ppto!O:O,"Si",Ppto!A:A,A16))-C16)/Paridad</f>
        <v>0</v>
      </c>
      <c r="E16" s="90">
        <f t="shared" si="1"/>
        <v>0</v>
      </c>
      <c r="F16" s="90"/>
      <c r="G16" s="90"/>
      <c r="H16" s="90">
        <f t="shared" si="2"/>
        <v>0</v>
      </c>
      <c r="I16" s="90">
        <f t="shared" si="5"/>
        <v>0</v>
      </c>
      <c r="J16" s="90">
        <f t="shared" si="3"/>
        <v>0</v>
      </c>
      <c r="K16" s="90">
        <f t="shared" si="4"/>
        <v>0</v>
      </c>
    </row>
    <row r="17" spans="1:11" ht="15" customHeight="1" x14ac:dyDescent="0.25">
      <c r="A17" s="49"/>
      <c r="B17" s="49"/>
      <c r="C17" s="90">
        <f>IF('SIFOS NEG CyS'!B14="Puntual",SUMIFS(Ppto!L:L,Ppto!B:B,$D$1,Ppto!A:A,A17),SUMIFS(Ppto!L:L,Ppto!O:O,"Si",Ppto!A:A,A17))</f>
        <v>0</v>
      </c>
      <c r="D17" s="90">
        <f>(IF('SIFOS NEG CyS'!B14="Puntual",SUMIFS(Ppto!K:K,Ppto!B:B,$D$1,Ppto!A:A,A17),SUMIFS(Ppto!K:K,Ppto!O:O,"Si",Ppto!A:A,A17))-C17)/Paridad</f>
        <v>0</v>
      </c>
      <c r="E17" s="90">
        <f t="shared" si="1"/>
        <v>0</v>
      </c>
      <c r="F17" s="90"/>
      <c r="G17" s="90"/>
      <c r="H17" s="90">
        <f t="shared" si="2"/>
        <v>0</v>
      </c>
      <c r="I17" s="90">
        <f t="shared" si="5"/>
        <v>0</v>
      </c>
      <c r="J17" s="90">
        <f t="shared" si="3"/>
        <v>0</v>
      </c>
      <c r="K17" s="90">
        <f t="shared" si="4"/>
        <v>0</v>
      </c>
    </row>
    <row r="18" spans="1:11" ht="15" customHeight="1" x14ac:dyDescent="0.25">
      <c r="A18" s="49"/>
      <c r="B18" s="49"/>
      <c r="C18" s="90">
        <f>IF('SIFOS NEG CyS'!B15="Puntual",SUMIFS(Ppto!L:L,Ppto!B:B,$D$1,Ppto!A:A,A18),SUMIFS(Ppto!L:L,Ppto!O:O,"Si",Ppto!A:A,A18))</f>
        <v>0</v>
      </c>
      <c r="D18" s="90">
        <f>(IF('SIFOS NEG CyS'!B15="Puntual",SUMIFS(Ppto!K:K,Ppto!B:B,$D$1,Ppto!A:A,A18),SUMIFS(Ppto!K:K,Ppto!O:O,"Si",Ppto!A:A,A18))-C18)/Paridad</f>
        <v>0</v>
      </c>
      <c r="E18" s="90">
        <f t="shared" si="1"/>
        <v>0</v>
      </c>
      <c r="F18" s="90"/>
      <c r="G18" s="90"/>
      <c r="H18" s="90">
        <f t="shared" si="2"/>
        <v>0</v>
      </c>
      <c r="I18" s="90">
        <f t="shared" si="5"/>
        <v>0</v>
      </c>
      <c r="J18" s="90">
        <f t="shared" si="3"/>
        <v>0</v>
      </c>
      <c r="K18" s="90">
        <f t="shared" si="4"/>
        <v>0</v>
      </c>
    </row>
    <row r="19" spans="1:11" ht="15" customHeight="1" x14ac:dyDescent="0.25">
      <c r="A19" s="49"/>
      <c r="B19" s="49"/>
      <c r="C19" s="90">
        <f>IF('SIFOS NEG CyS'!B16="Puntual",SUMIFS(Ppto!L:L,Ppto!B:B,$D$1,Ppto!A:A,A19),SUMIFS(Ppto!L:L,Ppto!O:O,"Si",Ppto!A:A,A19))</f>
        <v>0</v>
      </c>
      <c r="D19" s="90">
        <f>(IF('SIFOS NEG CyS'!B16="Puntual",SUMIFS(Ppto!K:K,Ppto!B:B,$D$1,Ppto!A:A,A19),SUMIFS(Ppto!K:K,Ppto!O:O,"Si",Ppto!A:A,A19))-C19)/Paridad</f>
        <v>0</v>
      </c>
      <c r="E19" s="90">
        <f t="shared" si="1"/>
        <v>0</v>
      </c>
      <c r="F19" s="90"/>
      <c r="G19" s="90"/>
      <c r="H19" s="90">
        <f t="shared" si="2"/>
        <v>0</v>
      </c>
      <c r="I19" s="90"/>
      <c r="J19" s="90"/>
      <c r="K19" s="90"/>
    </row>
    <row r="20" spans="1:11" ht="15" customHeight="1" x14ac:dyDescent="0.25">
      <c r="A20" s="49"/>
      <c r="B20" s="49"/>
      <c r="C20" s="90">
        <f>IF('SIFOS NEG CyS'!B17="Puntual",SUMIFS(Ppto!L:L,Ppto!B:B,$D$1,Ppto!A:A,A20),SUMIFS(Ppto!L:L,Ppto!O:O,"Si",Ppto!A:A,A20))</f>
        <v>0</v>
      </c>
      <c r="D20" s="90">
        <f>(IF('SIFOS NEG CyS'!B17="Puntual",SUMIFS(Ppto!K:K,Ppto!B:B,$D$1,Ppto!A:A,A20),SUMIFS(Ppto!K:K,Ppto!O:O,"Si",Ppto!A:A,A20))-C20)/Paridad</f>
        <v>0</v>
      </c>
      <c r="E20" s="90">
        <f t="shared" si="1"/>
        <v>0</v>
      </c>
      <c r="F20" s="90"/>
      <c r="G20" s="90"/>
      <c r="H20" s="90">
        <f t="shared" si="2"/>
        <v>0</v>
      </c>
      <c r="I20" s="90"/>
      <c r="J20" s="90"/>
      <c r="K20" s="90"/>
    </row>
    <row r="21" spans="1:11" ht="15" customHeight="1" x14ac:dyDescent="0.25">
      <c r="A21" s="49"/>
      <c r="B21" s="49"/>
      <c r="C21" s="90">
        <f>IF('SIFOS NEG CyS'!B18="Puntual",SUMIFS(Ppto!L:L,Ppto!B:B,$D$1,Ppto!A:A,A21),SUMIFS(Ppto!L:L,Ppto!O:O,"Si",Ppto!A:A,A21))</f>
        <v>0</v>
      </c>
      <c r="D21" s="90">
        <f>(IF('SIFOS NEG CyS'!B18="Puntual",SUMIFS(Ppto!K:K,Ppto!B:B,$D$1,Ppto!A:A,A21),SUMIFS(Ppto!K:K,Ppto!O:O,"Si",Ppto!A:A,A21))-C21)/Paridad</f>
        <v>0</v>
      </c>
      <c r="E21" s="90">
        <f t="shared" si="1"/>
        <v>0</v>
      </c>
      <c r="F21" s="90"/>
      <c r="G21" s="90"/>
      <c r="H21" s="90">
        <f t="shared" si="2"/>
        <v>0</v>
      </c>
      <c r="I21" s="90"/>
      <c r="J21" s="90"/>
      <c r="K21" s="90"/>
    </row>
    <row r="22" spans="1:11" ht="15" customHeight="1" x14ac:dyDescent="0.25">
      <c r="A22" s="49"/>
      <c r="B22" s="49"/>
      <c r="C22" s="90">
        <f>IF('SIFOS NEG CyS'!B19="Puntual",SUMIFS(Ppto!L:L,Ppto!B:B,$D$1,Ppto!A:A,A22),SUMIFS(Ppto!L:L,Ppto!O:O,"Si",Ppto!A:A,A22))</f>
        <v>0</v>
      </c>
      <c r="D22" s="90">
        <f>(IF('SIFOS NEG CyS'!B19="Puntual",SUMIFS(Ppto!K:K,Ppto!B:B,$D$1,Ppto!A:A,A22),SUMIFS(Ppto!K:K,Ppto!O:O,"Si",Ppto!A:A,A22))-C22)/Paridad</f>
        <v>0</v>
      </c>
      <c r="E22" s="90">
        <f t="shared" si="1"/>
        <v>0</v>
      </c>
      <c r="F22" s="90"/>
      <c r="G22" s="90"/>
      <c r="H22" s="90">
        <f t="shared" si="2"/>
        <v>0</v>
      </c>
      <c r="I22" s="90"/>
      <c r="J22" s="90"/>
      <c r="K22" s="90"/>
    </row>
    <row r="23" spans="1:11" ht="15" customHeight="1" x14ac:dyDescent="0.25">
      <c r="A23" s="49"/>
      <c r="B23" s="49"/>
      <c r="C23" s="90">
        <f>IF('SIFOS NEG CyS'!B20="Puntual",SUMIFS(Ppto!L:L,Ppto!B:B,$D$1,Ppto!A:A,A23),SUMIFS(Ppto!L:L,Ppto!O:O,"Si",Ppto!A:A,A23))</f>
        <v>0</v>
      </c>
      <c r="D23" s="90">
        <f>(IF('SIFOS NEG CyS'!B20="Puntual",SUMIFS(Ppto!K:K,Ppto!B:B,$D$1,Ppto!A:A,A23),SUMIFS(Ppto!K:K,Ppto!O:O,"Si",Ppto!A:A,A23))-C23)/Paridad</f>
        <v>0</v>
      </c>
      <c r="E23" s="90">
        <f t="shared" si="1"/>
        <v>0</v>
      </c>
      <c r="F23" s="90"/>
      <c r="G23" s="90"/>
      <c r="H23" s="90">
        <f t="shared" si="2"/>
        <v>0</v>
      </c>
      <c r="I23" s="90"/>
      <c r="J23" s="90"/>
      <c r="K23" s="90"/>
    </row>
    <row r="24" spans="1:11" ht="15" customHeight="1" x14ac:dyDescent="0.25">
      <c r="A24" s="49"/>
      <c r="B24" s="49"/>
      <c r="C24" s="90">
        <f>IF('SIFOS NEG CyS'!B21="Puntual",SUMIFS(Ppto!L:L,Ppto!B:B,$D$1,Ppto!A:A,A24),SUMIFS(Ppto!L:L,Ppto!O:O,"Si",Ppto!A:A,A24))</f>
        <v>0</v>
      </c>
      <c r="D24" s="90">
        <f>(IF('SIFOS NEG CyS'!B21="Puntual",SUMIFS(Ppto!K:K,Ppto!B:B,$D$1,Ppto!A:A,A24),SUMIFS(Ppto!K:K,Ppto!O:O,"Si",Ppto!A:A,A24))-C24)/Paridad</f>
        <v>0</v>
      </c>
      <c r="E24" s="90">
        <f t="shared" si="1"/>
        <v>0</v>
      </c>
      <c r="F24" s="90"/>
      <c r="G24" s="90"/>
      <c r="H24" s="90">
        <f t="shared" si="2"/>
        <v>0</v>
      </c>
      <c r="I24" s="90"/>
      <c r="J24" s="90"/>
      <c r="K24" s="90"/>
    </row>
    <row r="25" spans="1:11" ht="15" customHeight="1" x14ac:dyDescent="0.25">
      <c r="A25" s="49"/>
      <c r="B25" s="49"/>
      <c r="C25" s="90">
        <f>IF('SIFOS NEG CyS'!B22="Puntual",SUMIFS(Ppto!L:L,Ppto!B:B,$D$1,Ppto!A:A,A25),SUMIFS(Ppto!L:L,Ppto!O:O,"Si",Ppto!A:A,A25))</f>
        <v>0</v>
      </c>
      <c r="D25" s="90">
        <f>(IF('SIFOS NEG CyS'!B22="Puntual",SUMIFS(Ppto!K:K,Ppto!B:B,$D$1,Ppto!A:A,A25),SUMIFS(Ppto!K:K,Ppto!O:O,"Si",Ppto!A:A,A25))-C25)/Paridad</f>
        <v>0</v>
      </c>
      <c r="E25" s="90">
        <f t="shared" si="1"/>
        <v>0</v>
      </c>
      <c r="F25" s="90"/>
      <c r="G25" s="90"/>
      <c r="H25" s="90">
        <f t="shared" si="2"/>
        <v>0</v>
      </c>
      <c r="I25" s="90">
        <f t="shared" si="5"/>
        <v>0</v>
      </c>
      <c r="J25" s="90">
        <f t="shared" si="3"/>
        <v>0</v>
      </c>
      <c r="K25" s="90">
        <f t="shared" si="4"/>
        <v>0</v>
      </c>
    </row>
    <row r="26" spans="1:11" ht="15" customHeight="1" x14ac:dyDescent="0.25">
      <c r="A26" s="49"/>
      <c r="B26" s="49"/>
      <c r="C26" s="90">
        <f>IF('SIFOS NEG CyS'!B23="Puntual",SUMIFS(Ppto!L:L,Ppto!B:B,$D$1,Ppto!A:A,A26),SUMIFS(Ppto!L:L,Ppto!O:O,"Si",Ppto!A:A,A26))</f>
        <v>0</v>
      </c>
      <c r="D26" s="90">
        <f>(IF('SIFOS NEG CyS'!B23="Puntual",SUMIFS(Ppto!K:K,Ppto!B:B,$D$1,Ppto!A:A,A26),SUMIFS(Ppto!K:K,Ppto!O:O,"Si",Ppto!A:A,A26))-C26)/Paridad</f>
        <v>0</v>
      </c>
      <c r="E26" s="90">
        <f t="shared" si="1"/>
        <v>0</v>
      </c>
      <c r="F26" s="90"/>
      <c r="G26" s="90"/>
      <c r="H26" s="90">
        <f t="shared" si="2"/>
        <v>0</v>
      </c>
      <c r="I26" s="90">
        <f t="shared" si="5"/>
        <v>0</v>
      </c>
      <c r="J26" s="90">
        <f t="shared" si="3"/>
        <v>0</v>
      </c>
      <c r="K26" s="90">
        <f t="shared" si="4"/>
        <v>0</v>
      </c>
    </row>
    <row r="27" spans="1:11" ht="15" customHeight="1" x14ac:dyDescent="0.25">
      <c r="A27" s="49"/>
      <c r="B27" s="49"/>
      <c r="C27" s="90">
        <f>IF('SIFOS NEG CyS'!B24="Puntual",SUMIFS(Ppto!L:L,Ppto!B:B,$D$1,Ppto!A:A,A27),SUMIFS(Ppto!L:L,Ppto!O:O,"Si",Ppto!A:A,A27))</f>
        <v>0</v>
      </c>
      <c r="D27" s="90">
        <f>(IF('SIFOS NEG CyS'!B24="Puntual",SUMIFS(Ppto!K:K,Ppto!B:B,$D$1,Ppto!A:A,A27),SUMIFS(Ppto!K:K,Ppto!O:O,"Si",Ppto!A:A,A27))-C27)/Paridad</f>
        <v>0</v>
      </c>
      <c r="E27" s="90">
        <f t="shared" si="1"/>
        <v>0</v>
      </c>
      <c r="F27" s="90"/>
      <c r="G27" s="90"/>
      <c r="H27" s="90">
        <f t="shared" si="2"/>
        <v>0</v>
      </c>
      <c r="I27" s="90">
        <f t="shared" si="5"/>
        <v>0</v>
      </c>
      <c r="J27" s="90">
        <f t="shared" si="3"/>
        <v>0</v>
      </c>
      <c r="K27" s="90">
        <f t="shared" si="4"/>
        <v>0</v>
      </c>
    </row>
    <row r="28" spans="1:11" ht="15" customHeight="1" x14ac:dyDescent="0.25">
      <c r="A28" s="49"/>
      <c r="B28" s="49"/>
      <c r="C28" s="90">
        <f>IF('SIFOS NEG CyS'!B25="Puntual",SUMIFS(Ppto!L:L,Ppto!B:B,$D$1,Ppto!A:A,A28),SUMIFS(Ppto!L:L,Ppto!O:O,"Si",Ppto!A:A,A28))</f>
        <v>0</v>
      </c>
      <c r="D28" s="90">
        <f>(IF('SIFOS NEG CyS'!B25="Puntual",SUMIFS(Ppto!K:K,Ppto!B:B,$D$1,Ppto!A:A,A28),SUMIFS(Ppto!K:K,Ppto!O:O,"Si",Ppto!A:A,A28))-C28)/Paridad</f>
        <v>0</v>
      </c>
      <c r="E28" s="90">
        <f t="shared" si="1"/>
        <v>0</v>
      </c>
      <c r="F28" s="90"/>
      <c r="G28" s="90"/>
      <c r="H28" s="90">
        <f t="shared" si="2"/>
        <v>0</v>
      </c>
      <c r="I28" s="90">
        <f t="shared" si="5"/>
        <v>0</v>
      </c>
      <c r="J28" s="90">
        <f t="shared" si="3"/>
        <v>0</v>
      </c>
      <c r="K28" s="90">
        <f t="shared" si="4"/>
        <v>0</v>
      </c>
    </row>
    <row r="29" spans="1:11" ht="15" customHeight="1" x14ac:dyDescent="0.25">
      <c r="A29" s="49"/>
      <c r="B29" s="49"/>
      <c r="C29" s="90">
        <f>IF('SIFOS NEG CyS'!B26="Puntual",SUMIFS(Ppto!L:L,Ppto!B:B,$D$1,Ppto!A:A,A29),SUMIFS(Ppto!L:L,Ppto!O:O,"Si",Ppto!A:A,A29))</f>
        <v>0</v>
      </c>
      <c r="D29" s="90">
        <f>(IF('SIFOS NEG CyS'!B26="Puntual",SUMIFS(Ppto!K:K,Ppto!B:B,$D$1,Ppto!A:A,A29),SUMIFS(Ppto!K:K,Ppto!O:O,"Si",Ppto!A:A,A29))-C29)/Paridad</f>
        <v>0</v>
      </c>
      <c r="E29" s="90">
        <f t="shared" si="1"/>
        <v>0</v>
      </c>
      <c r="F29" s="90"/>
      <c r="G29" s="90"/>
      <c r="H29" s="90">
        <f t="shared" si="2"/>
        <v>0</v>
      </c>
      <c r="I29" s="90">
        <f t="shared" si="5"/>
        <v>0</v>
      </c>
      <c r="J29" s="90">
        <f t="shared" si="3"/>
        <v>0</v>
      </c>
      <c r="K29" s="90">
        <f t="shared" si="4"/>
        <v>0</v>
      </c>
    </row>
    <row r="30" spans="1:11" ht="15" customHeight="1" x14ac:dyDescent="0.25">
      <c r="A30" s="49"/>
      <c r="B30" s="49"/>
      <c r="C30" s="90">
        <f>IF('SIFOS NEG CyS'!B27="Puntual",SUMIFS(Ppto!L:L,Ppto!B:B,$D$1,Ppto!A:A,A30),SUMIFS(Ppto!L:L,Ppto!O:O,"Si",Ppto!A:A,A30))</f>
        <v>0</v>
      </c>
      <c r="D30" s="90">
        <f>(IF('SIFOS NEG CyS'!B27="Puntual",SUMIFS(Ppto!K:K,Ppto!B:B,$D$1,Ppto!A:A,A30),SUMIFS(Ppto!K:K,Ppto!O:O,"Si",Ppto!A:A,A30))-C30)/Paridad</f>
        <v>0</v>
      </c>
      <c r="E30" s="90">
        <f t="shared" si="1"/>
        <v>0</v>
      </c>
      <c r="F30" s="90"/>
      <c r="G30" s="90"/>
      <c r="H30" s="90">
        <f t="shared" si="2"/>
        <v>0</v>
      </c>
      <c r="I30" s="90">
        <f t="shared" si="5"/>
        <v>0</v>
      </c>
      <c r="J30" s="90">
        <f t="shared" si="3"/>
        <v>0</v>
      </c>
      <c r="K30" s="90">
        <f t="shared" si="4"/>
        <v>0</v>
      </c>
    </row>
    <row r="31" spans="1:11" ht="15" customHeight="1" x14ac:dyDescent="0.25">
      <c r="A31" s="49"/>
      <c r="B31" s="49"/>
      <c r="C31" s="90">
        <f>IF('SIFOS NEG CyS'!B28="Puntual",SUMIFS(Ppto!L:L,Ppto!B:B,$D$1,Ppto!A:A,A31),SUMIFS(Ppto!L:L,Ppto!O:O,"Si",Ppto!A:A,A31))</f>
        <v>0</v>
      </c>
      <c r="D31" s="90">
        <f>(IF('SIFOS NEG CyS'!B28="Puntual",SUMIFS(Ppto!K:K,Ppto!B:B,$D$1,Ppto!A:A,A31),SUMIFS(Ppto!K:K,Ppto!O:O,"Si",Ppto!A:A,A31))-C31)/Paridad</f>
        <v>0</v>
      </c>
      <c r="E31" s="90">
        <f t="shared" si="1"/>
        <v>0</v>
      </c>
      <c r="F31" s="90"/>
      <c r="G31" s="90"/>
      <c r="H31" s="90">
        <f t="shared" si="2"/>
        <v>0</v>
      </c>
      <c r="I31" s="90">
        <f t="shared" si="5"/>
        <v>0</v>
      </c>
      <c r="J31" s="90">
        <f t="shared" si="3"/>
        <v>0</v>
      </c>
      <c r="K31" s="90">
        <f t="shared" si="4"/>
        <v>0</v>
      </c>
    </row>
    <row r="32" spans="1:11" ht="15" customHeight="1" x14ac:dyDescent="0.25">
      <c r="A32" s="49"/>
      <c r="B32" s="49"/>
      <c r="C32" s="90">
        <f>IF('SIFOS NEG CyS'!B29="Puntual",SUMIFS(Ppto!L:L,Ppto!B:B,$D$1,Ppto!A:A,A32),SUMIFS(Ppto!L:L,Ppto!O:O,"Si",Ppto!A:A,A32))</f>
        <v>0</v>
      </c>
      <c r="D32" s="90">
        <f>(IF('SIFOS NEG CyS'!B29="Puntual",SUMIFS(Ppto!K:K,Ppto!B:B,$D$1,Ppto!A:A,A32),SUMIFS(Ppto!K:K,Ppto!O:O,"Si",Ppto!A:A,A32))-C32)/Paridad</f>
        <v>0</v>
      </c>
      <c r="E32" s="90">
        <f t="shared" si="1"/>
        <v>0</v>
      </c>
      <c r="F32" s="90"/>
      <c r="G32" s="90"/>
      <c r="H32" s="90">
        <f t="shared" si="2"/>
        <v>0</v>
      </c>
      <c r="I32" s="90">
        <f t="shared" si="5"/>
        <v>0</v>
      </c>
      <c r="J32" s="90">
        <f t="shared" si="3"/>
        <v>0</v>
      </c>
      <c r="K32" s="90">
        <f t="shared" si="4"/>
        <v>0</v>
      </c>
    </row>
    <row r="33" spans="1:11" ht="15" customHeight="1" x14ac:dyDescent="0.25">
      <c r="A33" s="49"/>
      <c r="B33" s="49"/>
      <c r="C33" s="90">
        <f>IF('SIFOS NEG CyS'!B30="Puntual",SUMIFS(Ppto!L:L,Ppto!B:B,$D$1,Ppto!A:A,A33),SUMIFS(Ppto!L:L,Ppto!O:O,"Si",Ppto!A:A,A33))</f>
        <v>0</v>
      </c>
      <c r="D33" s="90">
        <f>(IF('SIFOS NEG CyS'!B30="Puntual",SUMIFS(Ppto!K:K,Ppto!B:B,$D$1,Ppto!A:A,A33),SUMIFS(Ppto!K:K,Ppto!O:O,"Si",Ppto!A:A,A33))-C33)/Paridad</f>
        <v>0</v>
      </c>
      <c r="E33" s="90">
        <f t="shared" si="1"/>
        <v>0</v>
      </c>
      <c r="F33" s="90"/>
      <c r="G33" s="90"/>
      <c r="H33" s="90">
        <f t="shared" si="2"/>
        <v>0</v>
      </c>
      <c r="I33" s="90">
        <f t="shared" si="5"/>
        <v>0</v>
      </c>
      <c r="J33" s="90">
        <f t="shared" si="3"/>
        <v>0</v>
      </c>
      <c r="K33" s="90">
        <f t="shared" si="4"/>
        <v>0</v>
      </c>
    </row>
    <row r="34" spans="1:11" s="47" customFormat="1" ht="15" customHeight="1" x14ac:dyDescent="0.25">
      <c r="A34" s="54" t="s">
        <v>206</v>
      </c>
      <c r="B34" s="48"/>
      <c r="C34" s="91">
        <f>SUM(C4:C33)</f>
        <v>0</v>
      </c>
      <c r="D34" s="91">
        <f>SUM(D4:D33)</f>
        <v>0</v>
      </c>
      <c r="E34" s="91">
        <f t="shared" si="1"/>
        <v>0</v>
      </c>
      <c r="F34" s="91">
        <f>SUM(F4:F33)</f>
        <v>0</v>
      </c>
      <c r="G34" s="91">
        <f>SUM(G4:G33)</f>
        <v>0</v>
      </c>
      <c r="H34" s="91">
        <f t="shared" si="2"/>
        <v>0</v>
      </c>
      <c r="I34" s="91">
        <f t="shared" si="5"/>
        <v>0</v>
      </c>
      <c r="J34" s="91">
        <f t="shared" si="3"/>
        <v>0</v>
      </c>
      <c r="K34" s="91">
        <f t="shared" si="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34"/>
  <sheetViews>
    <sheetView workbookViewId="0">
      <pane xSplit="2" ySplit="3" topLeftCell="C4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baseColWidth="10" defaultRowHeight="15" customHeight="1" x14ac:dyDescent="0.25"/>
  <cols>
    <col min="1" max="2" width="12.7109375" style="46" customWidth="1"/>
    <col min="3" max="11" width="18.7109375" style="46" customWidth="1"/>
    <col min="12" max="16384" width="11.42578125" style="46"/>
  </cols>
  <sheetData>
    <row r="1" spans="1:11" ht="15" customHeight="1" thickBot="1" x14ac:dyDescent="0.3">
      <c r="A1" s="83" t="s">
        <v>207</v>
      </c>
      <c r="B1" s="83"/>
      <c r="C1" s="47" t="s">
        <v>117</v>
      </c>
      <c r="D1" s="47">
        <f>'SIFOS NEG CyS'!E8</f>
        <v>12</v>
      </c>
      <c r="E1" s="47" t="str">
        <f>'SIFOS NEG CyS'!B1</f>
        <v>Puntual</v>
      </c>
      <c r="F1" s="83"/>
      <c r="I1" s="83"/>
    </row>
    <row r="2" spans="1:11" ht="15" customHeight="1" thickBot="1" x14ac:dyDescent="0.3">
      <c r="A2" s="84" t="s">
        <v>208</v>
      </c>
      <c r="B2" s="85"/>
      <c r="C2" s="87" t="s">
        <v>198</v>
      </c>
      <c r="D2" s="88"/>
      <c r="E2" s="89"/>
      <c r="F2" s="87" t="s">
        <v>199</v>
      </c>
      <c r="G2" s="88"/>
      <c r="H2" s="89"/>
      <c r="I2" s="87" t="s">
        <v>200</v>
      </c>
      <c r="J2" s="88"/>
      <c r="K2" s="89"/>
    </row>
    <row r="3" spans="1:11" s="60" customFormat="1" ht="30" customHeight="1" x14ac:dyDescent="0.25">
      <c r="A3" s="86" t="s">
        <v>201</v>
      </c>
      <c r="B3" s="86" t="s">
        <v>202</v>
      </c>
      <c r="C3" s="86" t="s">
        <v>203</v>
      </c>
      <c r="D3" s="86" t="s">
        <v>204</v>
      </c>
      <c r="E3" s="86" t="s">
        <v>205</v>
      </c>
      <c r="F3" s="86" t="str">
        <f>C3</f>
        <v>Bs.S PUROS</v>
      </c>
      <c r="G3" s="86" t="str">
        <f t="shared" ref="G3:K3" si="0">D3</f>
        <v>$ PUROS</v>
      </c>
      <c r="H3" s="86" t="str">
        <f t="shared" si="0"/>
        <v xml:space="preserve"> $ Equivalentes</v>
      </c>
      <c r="I3" s="86" t="str">
        <f t="shared" si="0"/>
        <v>Bs.S PUROS</v>
      </c>
      <c r="J3" s="86" t="str">
        <f t="shared" si="0"/>
        <v>$ PUROS</v>
      </c>
      <c r="K3" s="86" t="str">
        <f t="shared" si="0"/>
        <v xml:space="preserve"> $ Equivalentes</v>
      </c>
    </row>
    <row r="4" spans="1:11" ht="15" customHeight="1" x14ac:dyDescent="0.25">
      <c r="A4" s="49" t="s">
        <v>67</v>
      </c>
      <c r="B4" s="49"/>
      <c r="C4" s="90">
        <f>IF('SIFOS NEG CyS'!B1="Puntual",SUMIFS(Ppto!L:L,Ppto!B:B,$D$1,Ppto!A:A,A4),SUMIFS(Ppto!L:L,Ppto!O:O,"Si",Ppto!A:A,A4))</f>
        <v>0</v>
      </c>
      <c r="D4" s="90">
        <f>(IF('SIFOS NEG CyS'!B1="Puntual",SUMIFS(Ppto!K:K,Ppto!B:B,$D$1,Ppto!A:A,A4),SUMIFS(Ppto!K:K,Ppto!O:O,"Si",Ppto!A:A,A4))-C4)/Paridad</f>
        <v>0</v>
      </c>
      <c r="E4" s="90">
        <f t="shared" ref="E4:E34" si="1">C4/Paridad +D4</f>
        <v>0</v>
      </c>
      <c r="F4" s="90"/>
      <c r="G4" s="90"/>
      <c r="H4" s="90">
        <f t="shared" ref="H4:H34" si="2">F4/Paridad +G4</f>
        <v>0</v>
      </c>
      <c r="I4" s="90">
        <f>C4+F4</f>
        <v>0</v>
      </c>
      <c r="J4" s="90">
        <f t="shared" ref="J4:K34" si="3">D4+G4</f>
        <v>0</v>
      </c>
      <c r="K4" s="90">
        <f t="shared" si="3"/>
        <v>0</v>
      </c>
    </row>
    <row r="5" spans="1:11" ht="15" customHeight="1" x14ac:dyDescent="0.25">
      <c r="A5" s="49" t="s">
        <v>68</v>
      </c>
      <c r="B5" s="49"/>
      <c r="C5" s="90">
        <f>IF('SIFOS NEG CyS'!B2="Puntual",SUMIFS(Ppto!L:L,Ppto!B:B,$D$1,Ppto!A:A,A5),SUMIFS(Ppto!L:L,Ppto!O:O,"Si",Ppto!A:A,A5))</f>
        <v>0</v>
      </c>
      <c r="D5" s="90">
        <f>(IF('SIFOS NEG CyS'!B2="Puntual",SUMIFS(Ppto!K:K,Ppto!B:B,$D$1,Ppto!A:A,A5),SUMIFS(Ppto!K:K,Ppto!O:O,"Si",Ppto!A:A,A5))-C5)/Paridad</f>
        <v>0</v>
      </c>
      <c r="E5" s="90">
        <f t="shared" si="1"/>
        <v>0</v>
      </c>
      <c r="F5" s="90"/>
      <c r="G5" s="90"/>
      <c r="H5" s="90">
        <f t="shared" si="2"/>
        <v>0</v>
      </c>
      <c r="I5" s="90">
        <f t="shared" ref="I5:I34" si="4">C5+F5</f>
        <v>0</v>
      </c>
      <c r="J5" s="90">
        <f t="shared" si="3"/>
        <v>0</v>
      </c>
      <c r="K5" s="90">
        <f t="shared" si="3"/>
        <v>0</v>
      </c>
    </row>
    <row r="6" spans="1:11" ht="15" customHeight="1" x14ac:dyDescent="0.25">
      <c r="A6" s="49" t="s">
        <v>69</v>
      </c>
      <c r="B6" s="49"/>
      <c r="C6" s="90">
        <f>IF('SIFOS NEG CyS'!B3="Puntual",SUMIFS(Ppto!L:L,Ppto!B:B,$D$1,Ppto!A:A,A6),SUMIFS(Ppto!L:L,Ppto!O:O,"Si",Ppto!A:A,A6))</f>
        <v>0</v>
      </c>
      <c r="D6" s="90">
        <f>(IF('SIFOS NEG CyS'!B3="Puntual",SUMIFS(Ppto!K:K,Ppto!B:B,$D$1,Ppto!A:A,A6),SUMIFS(Ppto!K:K,Ppto!O:O,"Si",Ppto!A:A,A6))-C6)/Paridad</f>
        <v>0</v>
      </c>
      <c r="E6" s="90">
        <f t="shared" si="1"/>
        <v>0</v>
      </c>
      <c r="F6" s="90"/>
      <c r="G6" s="90"/>
      <c r="H6" s="90">
        <f t="shared" si="2"/>
        <v>0</v>
      </c>
      <c r="I6" s="90">
        <f t="shared" si="4"/>
        <v>0</v>
      </c>
      <c r="J6" s="90">
        <f t="shared" si="3"/>
        <v>0</v>
      </c>
      <c r="K6" s="90">
        <f t="shared" si="3"/>
        <v>0</v>
      </c>
    </row>
    <row r="7" spans="1:11" ht="15" customHeight="1" x14ac:dyDescent="0.25">
      <c r="A7" s="49" t="s">
        <v>70</v>
      </c>
      <c r="B7" s="49"/>
      <c r="C7" s="90">
        <f>IF('SIFOS NEG CyS'!B4="Puntual",SUMIFS(Ppto!L:L,Ppto!B:B,$D$1,Ppto!A:A,A7),SUMIFS(Ppto!L:L,Ppto!O:O,"Si",Ppto!A:A,A7))</f>
        <v>0</v>
      </c>
      <c r="D7" s="90">
        <f>(IF('SIFOS NEG CyS'!B4="Puntual",SUMIFS(Ppto!K:K,Ppto!B:B,$D$1,Ppto!A:A,A7),SUMIFS(Ppto!K:K,Ppto!O:O,"Si",Ppto!A:A,A7))-C7)/Paridad</f>
        <v>0</v>
      </c>
      <c r="E7" s="90">
        <f t="shared" si="1"/>
        <v>0</v>
      </c>
      <c r="F7" s="90"/>
      <c r="G7" s="90"/>
      <c r="H7" s="90">
        <f t="shared" si="2"/>
        <v>0</v>
      </c>
      <c r="I7" s="90">
        <f t="shared" si="4"/>
        <v>0</v>
      </c>
      <c r="J7" s="90">
        <f t="shared" si="3"/>
        <v>0</v>
      </c>
      <c r="K7" s="90">
        <f t="shared" si="3"/>
        <v>0</v>
      </c>
    </row>
    <row r="8" spans="1:11" ht="15" customHeight="1" x14ac:dyDescent="0.25">
      <c r="A8" s="49" t="s">
        <v>71</v>
      </c>
      <c r="B8" s="49"/>
      <c r="C8" s="90">
        <f>IF('SIFOS NEG CyS'!B5="Puntual",SUMIFS(Ppto!L:L,Ppto!B:B,$D$1,Ppto!A:A,A8),SUMIFS(Ppto!L:L,Ppto!O:O,"Si",Ppto!A:A,A8))</f>
        <v>0</v>
      </c>
      <c r="D8" s="90">
        <f>(IF('SIFOS NEG CyS'!B5="Puntual",SUMIFS(Ppto!K:K,Ppto!B:B,$D$1,Ppto!A:A,A8),SUMIFS(Ppto!K:K,Ppto!O:O,"Si",Ppto!A:A,A8))-C8)/Paridad</f>
        <v>0</v>
      </c>
      <c r="E8" s="90">
        <f t="shared" si="1"/>
        <v>0</v>
      </c>
      <c r="F8" s="90"/>
      <c r="G8" s="90"/>
      <c r="H8" s="90">
        <f t="shared" si="2"/>
        <v>0</v>
      </c>
      <c r="I8" s="90">
        <f t="shared" si="4"/>
        <v>0</v>
      </c>
      <c r="J8" s="90">
        <f t="shared" si="3"/>
        <v>0</v>
      </c>
      <c r="K8" s="90">
        <f t="shared" si="3"/>
        <v>0</v>
      </c>
    </row>
    <row r="9" spans="1:11" ht="15" customHeight="1" x14ac:dyDescent="0.25">
      <c r="A9" s="49" t="s">
        <v>93</v>
      </c>
      <c r="B9" s="49"/>
      <c r="C9" s="90">
        <f>IF('SIFOS NEG CyS'!B6="Puntual",SUMIFS(Ppto!L:L,Ppto!B:B,$D$1,Ppto!A:A,A9),SUMIFS(Ppto!L:L,Ppto!O:O,"Si",Ppto!A:A,A9))</f>
        <v>0</v>
      </c>
      <c r="D9" s="90">
        <f>(IF('SIFOS NEG CyS'!B6="Puntual",SUMIFS(Ppto!K:K,Ppto!B:B,$D$1,Ppto!A:A,A9),SUMIFS(Ppto!K:K,Ppto!O:O,"Si",Ppto!A:A,A9))-C9)/Paridad</f>
        <v>0</v>
      </c>
      <c r="E9" s="90">
        <f t="shared" si="1"/>
        <v>0</v>
      </c>
      <c r="F9" s="90"/>
      <c r="G9" s="90"/>
      <c r="H9" s="90">
        <f t="shared" si="2"/>
        <v>0</v>
      </c>
      <c r="I9" s="90">
        <f t="shared" si="4"/>
        <v>0</v>
      </c>
      <c r="J9" s="90">
        <f t="shared" si="3"/>
        <v>0</v>
      </c>
      <c r="K9" s="90">
        <f t="shared" si="3"/>
        <v>0</v>
      </c>
    </row>
    <row r="10" spans="1:11" ht="15" customHeight="1" x14ac:dyDescent="0.25">
      <c r="A10" s="49" t="s">
        <v>72</v>
      </c>
      <c r="B10" s="49"/>
      <c r="C10" s="90">
        <f>IF('SIFOS NEG CyS'!B7="Puntual",SUMIFS(Ppto!L:L,Ppto!B:B,$D$1,Ppto!A:A,A10),SUMIFS(Ppto!L:L,Ppto!O:O,"Si",Ppto!A:A,A10))</f>
        <v>0</v>
      </c>
      <c r="D10" s="90">
        <f>(IF('SIFOS NEG CyS'!B7="Puntual",SUMIFS(Ppto!K:K,Ppto!B:B,$D$1,Ppto!A:A,A10),SUMIFS(Ppto!K:K,Ppto!O:O,"Si",Ppto!A:A,A10))-C10)/Paridad</f>
        <v>0</v>
      </c>
      <c r="E10" s="90">
        <f t="shared" si="1"/>
        <v>0</v>
      </c>
      <c r="F10" s="90"/>
      <c r="G10" s="90"/>
      <c r="H10" s="90">
        <f t="shared" si="2"/>
        <v>0</v>
      </c>
      <c r="I10" s="90">
        <f t="shared" si="4"/>
        <v>0</v>
      </c>
      <c r="J10" s="90">
        <f t="shared" si="3"/>
        <v>0</v>
      </c>
      <c r="K10" s="90">
        <f t="shared" si="3"/>
        <v>0</v>
      </c>
    </row>
    <row r="11" spans="1:11" ht="15" customHeight="1" x14ac:dyDescent="0.25">
      <c r="A11" s="49" t="s">
        <v>73</v>
      </c>
      <c r="B11" s="49"/>
      <c r="C11" s="90">
        <f>IF('SIFOS NEG CyS'!B8="Puntual",SUMIFS(Ppto!L:L,Ppto!B:B,$D$1,Ppto!A:A,A11),SUMIFS(Ppto!L:L,Ppto!O:O,"Si",Ppto!A:A,A11))</f>
        <v>0</v>
      </c>
      <c r="D11" s="90">
        <f>(IF('SIFOS NEG CyS'!B8="Puntual",SUMIFS(Ppto!K:K,Ppto!B:B,$D$1,Ppto!A:A,A11),SUMIFS(Ppto!K:K,Ppto!O:O,"Si",Ppto!A:A,A11))-C11)/Paridad</f>
        <v>0</v>
      </c>
      <c r="E11" s="90">
        <f t="shared" si="1"/>
        <v>0</v>
      </c>
      <c r="F11" s="90"/>
      <c r="G11" s="90"/>
      <c r="H11" s="90">
        <f t="shared" si="2"/>
        <v>0</v>
      </c>
      <c r="I11" s="90">
        <f t="shared" si="4"/>
        <v>0</v>
      </c>
      <c r="J11" s="90">
        <f t="shared" si="3"/>
        <v>0</v>
      </c>
      <c r="K11" s="90">
        <f t="shared" si="3"/>
        <v>0</v>
      </c>
    </row>
    <row r="12" spans="1:11" ht="15" customHeight="1" x14ac:dyDescent="0.25">
      <c r="A12" s="49" t="s">
        <v>96</v>
      </c>
      <c r="B12" s="49"/>
      <c r="C12" s="90">
        <f>IF('SIFOS NEG CyS'!B9="Puntual",SUMIFS(Ppto!L:L,Ppto!B:B,$D$1,Ppto!A:A,A12),SUMIFS(Ppto!L:L,Ppto!O:O,"Si",Ppto!A:A,A12))</f>
        <v>0</v>
      </c>
      <c r="D12" s="90">
        <f>(IF('SIFOS NEG CyS'!B9="Puntual",SUMIFS(Ppto!K:K,Ppto!B:B,$D$1,Ppto!A:A,A12),SUMIFS(Ppto!K:K,Ppto!O:O,"Si",Ppto!A:A,A12))-C12)/Paridad</f>
        <v>0</v>
      </c>
      <c r="E12" s="90">
        <f t="shared" si="1"/>
        <v>0</v>
      </c>
      <c r="F12" s="90"/>
      <c r="G12" s="90"/>
      <c r="H12" s="90">
        <f t="shared" si="2"/>
        <v>0</v>
      </c>
      <c r="I12" s="90">
        <f t="shared" si="4"/>
        <v>0</v>
      </c>
      <c r="J12" s="90">
        <f t="shared" si="3"/>
        <v>0</v>
      </c>
      <c r="K12" s="90">
        <f t="shared" si="3"/>
        <v>0</v>
      </c>
    </row>
    <row r="13" spans="1:11" ht="15" customHeight="1" x14ac:dyDescent="0.25">
      <c r="A13" s="49" t="s">
        <v>76</v>
      </c>
      <c r="B13" s="49"/>
      <c r="C13" s="90">
        <f>IF('SIFOS NEG CyS'!B10="Puntual",SUMIFS(Ppto!L:L,Ppto!B:B,$D$1,Ppto!A:A,A13),SUMIFS(Ppto!L:L,Ppto!O:O,"Si",Ppto!A:A,A13))</f>
        <v>0</v>
      </c>
      <c r="D13" s="90">
        <f>(IF('SIFOS NEG CyS'!B10="Puntual",SUMIFS(Ppto!K:K,Ppto!B:B,$D$1,Ppto!A:A,A13),SUMIFS(Ppto!K:K,Ppto!O:O,"Si",Ppto!A:A,A13))-C13)/Paridad</f>
        <v>0</v>
      </c>
      <c r="E13" s="90">
        <f t="shared" si="1"/>
        <v>0</v>
      </c>
      <c r="F13" s="90"/>
      <c r="G13" s="90"/>
      <c r="H13" s="90">
        <f t="shared" si="2"/>
        <v>0</v>
      </c>
      <c r="I13" s="90">
        <f t="shared" si="4"/>
        <v>0</v>
      </c>
      <c r="J13" s="90">
        <f t="shared" si="3"/>
        <v>0</v>
      </c>
      <c r="K13" s="90">
        <f t="shared" si="3"/>
        <v>0</v>
      </c>
    </row>
    <row r="14" spans="1:11" ht="15" customHeight="1" x14ac:dyDescent="0.25">
      <c r="A14" s="49" t="s">
        <v>97</v>
      </c>
      <c r="B14" s="49"/>
      <c r="C14" s="90">
        <f>IF('SIFOS NEG CyS'!B11="Puntual",SUMIFS(Ppto!L:L,Ppto!B:B,$D$1,Ppto!A:A,A14),SUMIFS(Ppto!L:L,Ppto!O:O,"Si",Ppto!A:A,A14))</f>
        <v>0</v>
      </c>
      <c r="D14" s="90">
        <f>(IF('SIFOS NEG CyS'!B11="Puntual",SUMIFS(Ppto!K:K,Ppto!B:B,$D$1,Ppto!A:A,A14),SUMIFS(Ppto!K:K,Ppto!O:O,"Si",Ppto!A:A,A14))-C14)/Paridad</f>
        <v>0</v>
      </c>
      <c r="E14" s="90">
        <f t="shared" si="1"/>
        <v>0</v>
      </c>
      <c r="F14" s="90"/>
      <c r="G14" s="90"/>
      <c r="H14" s="90">
        <f t="shared" si="2"/>
        <v>0</v>
      </c>
      <c r="I14" s="90">
        <f t="shared" si="4"/>
        <v>0</v>
      </c>
      <c r="J14" s="90">
        <f t="shared" si="3"/>
        <v>0</v>
      </c>
      <c r="K14" s="90">
        <f t="shared" si="3"/>
        <v>0</v>
      </c>
    </row>
    <row r="15" spans="1:11" ht="15" customHeight="1" x14ac:dyDescent="0.25">
      <c r="A15" s="49" t="s">
        <v>74</v>
      </c>
      <c r="B15" s="49"/>
      <c r="C15" s="90">
        <f>IF('SIFOS NEG CyS'!B12="Puntual",SUMIFS(Ppto!L:L,Ppto!B:B,$D$1,Ppto!A:A,A15),SUMIFS(Ppto!L:L,Ppto!O:O,"Si",Ppto!A:A,A15))</f>
        <v>0</v>
      </c>
      <c r="D15" s="90">
        <f>(IF('SIFOS NEG CyS'!B12="Puntual",SUMIFS(Ppto!K:K,Ppto!B:B,$D$1,Ppto!A:A,A15),SUMIFS(Ppto!K:K,Ppto!O:O,"Si",Ppto!A:A,A15))-C15)/Paridad</f>
        <v>0</v>
      </c>
      <c r="E15" s="90">
        <f t="shared" si="1"/>
        <v>0</v>
      </c>
      <c r="F15" s="90"/>
      <c r="G15" s="90"/>
      <c r="H15" s="90">
        <f t="shared" si="2"/>
        <v>0</v>
      </c>
      <c r="I15" s="90">
        <f t="shared" si="4"/>
        <v>0</v>
      </c>
      <c r="J15" s="90">
        <f t="shared" si="3"/>
        <v>0</v>
      </c>
      <c r="K15" s="90">
        <f t="shared" si="3"/>
        <v>0</v>
      </c>
    </row>
    <row r="16" spans="1:11" ht="15" customHeight="1" x14ac:dyDescent="0.25">
      <c r="A16" s="49" t="s">
        <v>83</v>
      </c>
      <c r="B16" s="49"/>
      <c r="C16" s="90">
        <f>IF('SIFOS NEG CyS'!B13="Puntual",SUMIFS(Ppto!L:L,Ppto!B:B,$D$1,Ppto!A:A,A16),SUMIFS(Ppto!L:L,Ppto!O:O,"Si",Ppto!A:A,A16))</f>
        <v>0</v>
      </c>
      <c r="D16" s="90">
        <f>(IF('SIFOS NEG CyS'!B13="Puntual",SUMIFS(Ppto!K:K,Ppto!B:B,$D$1,Ppto!A:A,A16),SUMIFS(Ppto!K:K,Ppto!O:O,"Si",Ppto!A:A,A16))-C16)/Paridad</f>
        <v>0</v>
      </c>
      <c r="E16" s="90">
        <f t="shared" si="1"/>
        <v>0</v>
      </c>
      <c r="F16" s="90"/>
      <c r="G16" s="90"/>
      <c r="H16" s="90">
        <f t="shared" si="2"/>
        <v>0</v>
      </c>
      <c r="I16" s="90">
        <f t="shared" si="4"/>
        <v>0</v>
      </c>
      <c r="J16" s="90">
        <f t="shared" si="3"/>
        <v>0</v>
      </c>
      <c r="K16" s="90">
        <f t="shared" si="3"/>
        <v>0</v>
      </c>
    </row>
    <row r="17" spans="1:11" ht="15" customHeight="1" x14ac:dyDescent="0.25">
      <c r="A17" s="49" t="s">
        <v>75</v>
      </c>
      <c r="B17" s="49"/>
      <c r="C17" s="90">
        <f>IF('SIFOS NEG CyS'!B14="Puntual",SUMIFS(Ppto!L:L,Ppto!B:B,$D$1,Ppto!A:A,A17),SUMIFS(Ppto!L:L,Ppto!O:O,"Si",Ppto!A:A,A17))</f>
        <v>0</v>
      </c>
      <c r="D17" s="90">
        <f>(IF('SIFOS NEG CyS'!B14="Puntual",SUMIFS(Ppto!K:K,Ppto!B:B,$D$1,Ppto!A:A,A17),SUMIFS(Ppto!K:K,Ppto!O:O,"Si",Ppto!A:A,A17))-C17)/Paridad</f>
        <v>0</v>
      </c>
      <c r="E17" s="90">
        <f t="shared" si="1"/>
        <v>0</v>
      </c>
      <c r="F17" s="90"/>
      <c r="G17" s="90"/>
      <c r="H17" s="90">
        <f t="shared" si="2"/>
        <v>0</v>
      </c>
      <c r="I17" s="90">
        <f t="shared" si="4"/>
        <v>0</v>
      </c>
      <c r="J17" s="90">
        <f t="shared" si="3"/>
        <v>0</v>
      </c>
      <c r="K17" s="90">
        <f t="shared" si="3"/>
        <v>0</v>
      </c>
    </row>
    <row r="18" spans="1:11" ht="15" customHeight="1" x14ac:dyDescent="0.25">
      <c r="A18" s="49" t="s">
        <v>84</v>
      </c>
      <c r="B18" s="49"/>
      <c r="C18" s="90">
        <f>IF('SIFOS NEG CyS'!B15="Puntual",SUMIFS(Ppto!L:L,Ppto!B:B,$D$1,Ppto!A:A,A18),SUMIFS(Ppto!L:L,Ppto!O:O,"Si",Ppto!A:A,A18))</f>
        <v>0</v>
      </c>
      <c r="D18" s="90">
        <f>(IF('SIFOS NEG CyS'!B15="Puntual",SUMIFS(Ppto!K:K,Ppto!B:B,$D$1,Ppto!A:A,A18),SUMIFS(Ppto!K:K,Ppto!O:O,"Si",Ppto!A:A,A18))-C18)/Paridad</f>
        <v>0</v>
      </c>
      <c r="E18" s="90">
        <f t="shared" si="1"/>
        <v>0</v>
      </c>
      <c r="F18" s="90"/>
      <c r="G18" s="90"/>
      <c r="H18" s="90">
        <f t="shared" si="2"/>
        <v>0</v>
      </c>
      <c r="I18" s="90">
        <f t="shared" si="4"/>
        <v>0</v>
      </c>
      <c r="J18" s="90">
        <f t="shared" si="3"/>
        <v>0</v>
      </c>
      <c r="K18" s="90">
        <f t="shared" si="3"/>
        <v>0</v>
      </c>
    </row>
    <row r="19" spans="1:11" ht="15" customHeight="1" x14ac:dyDescent="0.25">
      <c r="A19" s="49" t="s">
        <v>48</v>
      </c>
      <c r="B19" s="49"/>
      <c r="C19" s="90">
        <f>IF('SIFOS NEG CyS'!B16="Puntual",SUMIFS(Ppto!L:L,Ppto!B:B,$D$1,Ppto!A:A,A19),SUMIFS(Ppto!L:L,Ppto!O:O,"Si",Ppto!A:A,A19))</f>
        <v>0</v>
      </c>
      <c r="D19" s="90">
        <f>(IF('SIFOS NEG CyS'!B16="Puntual",SUMIFS(Ppto!K:K,Ppto!B:B,$D$1,Ppto!A:A,A19),SUMIFS(Ppto!K:K,Ppto!O:O,"Si",Ppto!A:A,A19))-C19)/Paridad</f>
        <v>0</v>
      </c>
      <c r="E19" s="90">
        <f t="shared" si="1"/>
        <v>0</v>
      </c>
      <c r="F19" s="90"/>
      <c r="G19" s="90"/>
      <c r="H19" s="90">
        <f t="shared" si="2"/>
        <v>0</v>
      </c>
      <c r="I19" s="90"/>
      <c r="J19" s="90"/>
      <c r="K19" s="90"/>
    </row>
    <row r="20" spans="1:11" ht="15" customHeight="1" x14ac:dyDescent="0.25">
      <c r="A20" s="49"/>
      <c r="B20" s="49"/>
      <c r="C20" s="90">
        <f>IF('SIFOS NEG CyS'!B17="Puntual",SUMIFS(Ppto!L:L,Ppto!B:B,$D$1,Ppto!A:A,A20),SUMIFS(Ppto!L:L,Ppto!O:O,"Si",Ppto!A:A,A20))</f>
        <v>0</v>
      </c>
      <c r="D20" s="90">
        <f>(IF('SIFOS NEG CyS'!B17="Puntual",SUMIFS(Ppto!K:K,Ppto!B:B,$D$1,Ppto!A:A,A20),SUMIFS(Ppto!K:K,Ppto!O:O,"Si",Ppto!A:A,A20))-C20)/Paridad</f>
        <v>0</v>
      </c>
      <c r="E20" s="90">
        <f t="shared" si="1"/>
        <v>0</v>
      </c>
      <c r="F20" s="90"/>
      <c r="G20" s="90"/>
      <c r="H20" s="90">
        <f t="shared" si="2"/>
        <v>0</v>
      </c>
      <c r="I20" s="90"/>
      <c r="J20" s="90"/>
      <c r="K20" s="90"/>
    </row>
    <row r="21" spans="1:11" ht="15" customHeight="1" x14ac:dyDescent="0.25">
      <c r="A21" s="49"/>
      <c r="B21" s="49"/>
      <c r="C21" s="90">
        <f>IF('SIFOS NEG CyS'!B18="Puntual",SUMIFS(Ppto!L:L,Ppto!B:B,$D$1,Ppto!A:A,A21),SUMIFS(Ppto!L:L,Ppto!O:O,"Si",Ppto!A:A,A21))</f>
        <v>0</v>
      </c>
      <c r="D21" s="90">
        <f>(IF('SIFOS NEG CyS'!B18="Puntual",SUMIFS(Ppto!K:K,Ppto!B:B,$D$1,Ppto!A:A,A21),SUMIFS(Ppto!K:K,Ppto!O:O,"Si",Ppto!A:A,A21))-C21)/Paridad</f>
        <v>0</v>
      </c>
      <c r="E21" s="90">
        <f t="shared" si="1"/>
        <v>0</v>
      </c>
      <c r="F21" s="90"/>
      <c r="G21" s="90"/>
      <c r="H21" s="90">
        <f t="shared" si="2"/>
        <v>0</v>
      </c>
      <c r="I21" s="90"/>
      <c r="J21" s="90"/>
      <c r="K21" s="90"/>
    </row>
    <row r="22" spans="1:11" ht="15" customHeight="1" x14ac:dyDescent="0.25">
      <c r="A22" s="49"/>
      <c r="B22" s="49"/>
      <c r="C22" s="90">
        <f>IF('SIFOS NEG CyS'!B19="Puntual",SUMIFS(Ppto!L:L,Ppto!B:B,$D$1,Ppto!A:A,A22),SUMIFS(Ppto!L:L,Ppto!O:O,"Si",Ppto!A:A,A22))</f>
        <v>0</v>
      </c>
      <c r="D22" s="90">
        <f>(IF('SIFOS NEG CyS'!B19="Puntual",SUMIFS(Ppto!K:K,Ppto!B:B,$D$1,Ppto!A:A,A22),SUMIFS(Ppto!K:K,Ppto!O:O,"Si",Ppto!A:A,A22))-C22)/Paridad</f>
        <v>0</v>
      </c>
      <c r="E22" s="90">
        <f t="shared" si="1"/>
        <v>0</v>
      </c>
      <c r="F22" s="90"/>
      <c r="G22" s="90"/>
      <c r="H22" s="90">
        <f t="shared" si="2"/>
        <v>0</v>
      </c>
      <c r="I22" s="90"/>
      <c r="J22" s="90"/>
      <c r="K22" s="90"/>
    </row>
    <row r="23" spans="1:11" ht="15" customHeight="1" x14ac:dyDescent="0.25">
      <c r="A23" s="49"/>
      <c r="B23" s="49"/>
      <c r="C23" s="90">
        <f>IF('SIFOS NEG CyS'!B20="Puntual",SUMIFS(Ppto!L:L,Ppto!B:B,$D$1,Ppto!A:A,A23),SUMIFS(Ppto!L:L,Ppto!O:O,"Si",Ppto!A:A,A23))</f>
        <v>0</v>
      </c>
      <c r="D23" s="90">
        <f>(IF('SIFOS NEG CyS'!B20="Puntual",SUMIFS(Ppto!K:K,Ppto!B:B,$D$1,Ppto!A:A,A23),SUMIFS(Ppto!K:K,Ppto!O:O,"Si",Ppto!A:A,A23))-C23)/Paridad</f>
        <v>0</v>
      </c>
      <c r="E23" s="90">
        <f t="shared" si="1"/>
        <v>0</v>
      </c>
      <c r="F23" s="90"/>
      <c r="G23" s="90"/>
      <c r="H23" s="90">
        <f t="shared" si="2"/>
        <v>0</v>
      </c>
      <c r="I23" s="90"/>
      <c r="J23" s="90"/>
      <c r="K23" s="90"/>
    </row>
    <row r="24" spans="1:11" ht="15" customHeight="1" x14ac:dyDescent="0.25">
      <c r="A24" s="49"/>
      <c r="B24" s="49"/>
      <c r="C24" s="90">
        <f>IF('SIFOS NEG CyS'!B21="Puntual",SUMIFS(Ppto!L:L,Ppto!B:B,$D$1,Ppto!A:A,A24),SUMIFS(Ppto!L:L,Ppto!O:O,"Si",Ppto!A:A,A24))</f>
        <v>0</v>
      </c>
      <c r="D24" s="90">
        <f>(IF('SIFOS NEG CyS'!B21="Puntual",SUMIFS(Ppto!K:K,Ppto!B:B,$D$1,Ppto!A:A,A24),SUMIFS(Ppto!K:K,Ppto!O:O,"Si",Ppto!A:A,A24))-C24)/Paridad</f>
        <v>0</v>
      </c>
      <c r="E24" s="90">
        <f t="shared" si="1"/>
        <v>0</v>
      </c>
      <c r="F24" s="90"/>
      <c r="G24" s="90"/>
      <c r="H24" s="90">
        <f t="shared" si="2"/>
        <v>0</v>
      </c>
      <c r="I24" s="90"/>
      <c r="J24" s="90"/>
      <c r="K24" s="90"/>
    </row>
    <row r="25" spans="1:11" ht="15" customHeight="1" x14ac:dyDescent="0.25">
      <c r="A25" s="49"/>
      <c r="B25" s="49"/>
      <c r="C25" s="90">
        <f>IF('SIFOS NEG CyS'!B22="Puntual",SUMIFS(Ppto!L:L,Ppto!B:B,$D$1,Ppto!A:A,A25),SUMIFS(Ppto!L:L,Ppto!O:O,"Si",Ppto!A:A,A25))</f>
        <v>0</v>
      </c>
      <c r="D25" s="90">
        <f>(IF('SIFOS NEG CyS'!B22="Puntual",SUMIFS(Ppto!K:K,Ppto!B:B,$D$1,Ppto!A:A,A25),SUMIFS(Ppto!K:K,Ppto!O:O,"Si",Ppto!A:A,A25))-C25)/Paridad</f>
        <v>0</v>
      </c>
      <c r="E25" s="90">
        <f t="shared" si="1"/>
        <v>0</v>
      </c>
      <c r="F25" s="90"/>
      <c r="G25" s="90"/>
      <c r="H25" s="90">
        <f t="shared" si="2"/>
        <v>0</v>
      </c>
      <c r="I25" s="90">
        <f t="shared" si="4"/>
        <v>0</v>
      </c>
      <c r="J25" s="90">
        <f t="shared" si="3"/>
        <v>0</v>
      </c>
      <c r="K25" s="90">
        <f t="shared" si="3"/>
        <v>0</v>
      </c>
    </row>
    <row r="26" spans="1:11" ht="15" customHeight="1" x14ac:dyDescent="0.25">
      <c r="A26" s="49"/>
      <c r="B26" s="49"/>
      <c r="C26" s="90">
        <f>IF('SIFOS NEG CyS'!B23="Puntual",SUMIFS(Ppto!L:L,Ppto!B:B,$D$1,Ppto!A:A,A26),SUMIFS(Ppto!L:L,Ppto!O:O,"Si",Ppto!A:A,A26))</f>
        <v>0</v>
      </c>
      <c r="D26" s="90">
        <f>(IF('SIFOS NEG CyS'!B23="Puntual",SUMIFS(Ppto!K:K,Ppto!B:B,$D$1,Ppto!A:A,A26),SUMIFS(Ppto!K:K,Ppto!O:O,"Si",Ppto!A:A,A26))-C26)/Paridad</f>
        <v>0</v>
      </c>
      <c r="E26" s="90">
        <f t="shared" si="1"/>
        <v>0</v>
      </c>
      <c r="F26" s="90"/>
      <c r="G26" s="90"/>
      <c r="H26" s="90">
        <f t="shared" si="2"/>
        <v>0</v>
      </c>
      <c r="I26" s="90">
        <f t="shared" si="4"/>
        <v>0</v>
      </c>
      <c r="J26" s="90">
        <f t="shared" si="3"/>
        <v>0</v>
      </c>
      <c r="K26" s="90">
        <f t="shared" si="3"/>
        <v>0</v>
      </c>
    </row>
    <row r="27" spans="1:11" ht="15" customHeight="1" x14ac:dyDescent="0.25">
      <c r="A27" s="49"/>
      <c r="B27" s="49"/>
      <c r="C27" s="90">
        <f>IF('SIFOS NEG CyS'!B24="Puntual",SUMIFS(Ppto!L:L,Ppto!B:B,$D$1,Ppto!A:A,A27),SUMIFS(Ppto!L:L,Ppto!O:O,"Si",Ppto!A:A,A27))</f>
        <v>0</v>
      </c>
      <c r="D27" s="90">
        <f>(IF('SIFOS NEG CyS'!B24="Puntual",SUMIFS(Ppto!K:K,Ppto!B:B,$D$1,Ppto!A:A,A27),SUMIFS(Ppto!K:K,Ppto!O:O,"Si",Ppto!A:A,A27))-C27)/Paridad</f>
        <v>0</v>
      </c>
      <c r="E27" s="90">
        <f t="shared" si="1"/>
        <v>0</v>
      </c>
      <c r="F27" s="90"/>
      <c r="G27" s="90"/>
      <c r="H27" s="90">
        <f t="shared" si="2"/>
        <v>0</v>
      </c>
      <c r="I27" s="90">
        <f t="shared" si="4"/>
        <v>0</v>
      </c>
      <c r="J27" s="90">
        <f t="shared" si="3"/>
        <v>0</v>
      </c>
      <c r="K27" s="90">
        <f t="shared" si="3"/>
        <v>0</v>
      </c>
    </row>
    <row r="28" spans="1:11" ht="15" customHeight="1" x14ac:dyDescent="0.25">
      <c r="A28" s="49"/>
      <c r="B28" s="49"/>
      <c r="C28" s="90">
        <f>IF('SIFOS NEG CyS'!B25="Puntual",SUMIFS(Ppto!L:L,Ppto!B:B,$D$1,Ppto!A:A,A28),SUMIFS(Ppto!L:L,Ppto!O:O,"Si",Ppto!A:A,A28))</f>
        <v>0</v>
      </c>
      <c r="D28" s="90">
        <f>(IF('SIFOS NEG CyS'!B25="Puntual",SUMIFS(Ppto!K:K,Ppto!B:B,$D$1,Ppto!A:A,A28),SUMIFS(Ppto!K:K,Ppto!O:O,"Si",Ppto!A:A,A28))-C28)/Paridad</f>
        <v>0</v>
      </c>
      <c r="E28" s="90">
        <f t="shared" si="1"/>
        <v>0</v>
      </c>
      <c r="F28" s="90"/>
      <c r="G28" s="90"/>
      <c r="H28" s="90">
        <f t="shared" si="2"/>
        <v>0</v>
      </c>
      <c r="I28" s="90">
        <f t="shared" si="4"/>
        <v>0</v>
      </c>
      <c r="J28" s="90">
        <f t="shared" si="3"/>
        <v>0</v>
      </c>
      <c r="K28" s="90">
        <f t="shared" si="3"/>
        <v>0</v>
      </c>
    </row>
    <row r="29" spans="1:11" ht="15" customHeight="1" x14ac:dyDescent="0.25">
      <c r="A29" s="49"/>
      <c r="B29" s="49"/>
      <c r="C29" s="90">
        <f>IF('SIFOS NEG CyS'!B26="Puntual",SUMIFS(Ppto!L:L,Ppto!B:B,$D$1,Ppto!A:A,A29),SUMIFS(Ppto!L:L,Ppto!O:O,"Si",Ppto!A:A,A29))</f>
        <v>0</v>
      </c>
      <c r="D29" s="90">
        <f>(IF('SIFOS NEG CyS'!B26="Puntual",SUMIFS(Ppto!K:K,Ppto!B:B,$D$1,Ppto!A:A,A29),SUMIFS(Ppto!K:K,Ppto!O:O,"Si",Ppto!A:A,A29))-C29)/Paridad</f>
        <v>0</v>
      </c>
      <c r="E29" s="90">
        <f t="shared" si="1"/>
        <v>0</v>
      </c>
      <c r="F29" s="90"/>
      <c r="G29" s="90"/>
      <c r="H29" s="90">
        <f t="shared" si="2"/>
        <v>0</v>
      </c>
      <c r="I29" s="90">
        <f t="shared" si="4"/>
        <v>0</v>
      </c>
      <c r="J29" s="90">
        <f t="shared" si="3"/>
        <v>0</v>
      </c>
      <c r="K29" s="90">
        <f t="shared" si="3"/>
        <v>0</v>
      </c>
    </row>
    <row r="30" spans="1:11" ht="15" customHeight="1" x14ac:dyDescent="0.25">
      <c r="A30" s="49"/>
      <c r="B30" s="49"/>
      <c r="C30" s="90">
        <f>IF('SIFOS NEG CyS'!B27="Puntual",SUMIFS(Ppto!L:L,Ppto!B:B,$D$1,Ppto!A:A,A30),SUMIFS(Ppto!L:L,Ppto!O:O,"Si",Ppto!A:A,A30))</f>
        <v>0</v>
      </c>
      <c r="D30" s="90">
        <f>(IF('SIFOS NEG CyS'!B27="Puntual",SUMIFS(Ppto!K:K,Ppto!B:B,$D$1,Ppto!A:A,A30),SUMIFS(Ppto!K:K,Ppto!O:O,"Si",Ppto!A:A,A30))-C30)/Paridad</f>
        <v>0</v>
      </c>
      <c r="E30" s="90">
        <f t="shared" si="1"/>
        <v>0</v>
      </c>
      <c r="F30" s="90"/>
      <c r="G30" s="90"/>
      <c r="H30" s="90">
        <f t="shared" si="2"/>
        <v>0</v>
      </c>
      <c r="I30" s="90">
        <f t="shared" si="4"/>
        <v>0</v>
      </c>
      <c r="J30" s="90">
        <f t="shared" si="3"/>
        <v>0</v>
      </c>
      <c r="K30" s="90">
        <f t="shared" si="3"/>
        <v>0</v>
      </c>
    </row>
    <row r="31" spans="1:11" ht="15" customHeight="1" x14ac:dyDescent="0.25">
      <c r="A31" s="49"/>
      <c r="B31" s="49"/>
      <c r="C31" s="90">
        <f>IF('SIFOS NEG CyS'!B28="Puntual",SUMIFS(Ppto!L:L,Ppto!B:B,$D$1,Ppto!A:A,A31),SUMIFS(Ppto!L:L,Ppto!O:O,"Si",Ppto!A:A,A31))</f>
        <v>0</v>
      </c>
      <c r="D31" s="90">
        <f>(IF('SIFOS NEG CyS'!B28="Puntual",SUMIFS(Ppto!K:K,Ppto!B:B,$D$1,Ppto!A:A,A31),SUMIFS(Ppto!K:K,Ppto!O:O,"Si",Ppto!A:A,A31))-C31)/Paridad</f>
        <v>0</v>
      </c>
      <c r="E31" s="90">
        <f t="shared" si="1"/>
        <v>0</v>
      </c>
      <c r="F31" s="90"/>
      <c r="G31" s="90"/>
      <c r="H31" s="90">
        <f t="shared" si="2"/>
        <v>0</v>
      </c>
      <c r="I31" s="90">
        <f t="shared" si="4"/>
        <v>0</v>
      </c>
      <c r="J31" s="90">
        <f t="shared" si="3"/>
        <v>0</v>
      </c>
      <c r="K31" s="90">
        <f t="shared" si="3"/>
        <v>0</v>
      </c>
    </row>
    <row r="32" spans="1:11" ht="15" customHeight="1" x14ac:dyDescent="0.25">
      <c r="A32" s="49"/>
      <c r="B32" s="49"/>
      <c r="C32" s="90">
        <f>IF('SIFOS NEG CyS'!B29="Puntual",SUMIFS(Ppto!L:L,Ppto!B:B,$D$1,Ppto!A:A,A32),SUMIFS(Ppto!L:L,Ppto!O:O,"Si",Ppto!A:A,A32))</f>
        <v>0</v>
      </c>
      <c r="D32" s="90">
        <f>(IF('SIFOS NEG CyS'!B29="Puntual",SUMIFS(Ppto!K:K,Ppto!B:B,$D$1,Ppto!A:A,A32),SUMIFS(Ppto!K:K,Ppto!O:O,"Si",Ppto!A:A,A32))-C32)/Paridad</f>
        <v>0</v>
      </c>
      <c r="E32" s="90">
        <f t="shared" si="1"/>
        <v>0</v>
      </c>
      <c r="F32" s="90"/>
      <c r="G32" s="90"/>
      <c r="H32" s="90">
        <f t="shared" si="2"/>
        <v>0</v>
      </c>
      <c r="I32" s="90">
        <f t="shared" si="4"/>
        <v>0</v>
      </c>
      <c r="J32" s="90">
        <f t="shared" si="3"/>
        <v>0</v>
      </c>
      <c r="K32" s="90">
        <f t="shared" si="3"/>
        <v>0</v>
      </c>
    </row>
    <row r="33" spans="1:11" ht="15" customHeight="1" x14ac:dyDescent="0.25">
      <c r="A33" s="49"/>
      <c r="B33" s="49"/>
      <c r="C33" s="90">
        <f>IF('SIFOS NEG CyS'!B30="Puntual",SUMIFS(Ppto!L:L,Ppto!B:B,$D$1,Ppto!A:A,A33),SUMIFS(Ppto!L:L,Ppto!O:O,"Si",Ppto!A:A,A33))</f>
        <v>0</v>
      </c>
      <c r="D33" s="90">
        <f>(IF('SIFOS NEG CyS'!B30="Puntual",SUMIFS(Ppto!K:K,Ppto!B:B,$D$1,Ppto!A:A,A33),SUMIFS(Ppto!K:K,Ppto!O:O,"Si",Ppto!A:A,A33))-C33)/Paridad</f>
        <v>0</v>
      </c>
      <c r="E33" s="90">
        <f t="shared" si="1"/>
        <v>0</v>
      </c>
      <c r="F33" s="90"/>
      <c r="G33" s="90"/>
      <c r="H33" s="90">
        <f t="shared" si="2"/>
        <v>0</v>
      </c>
      <c r="I33" s="90">
        <f t="shared" si="4"/>
        <v>0</v>
      </c>
      <c r="J33" s="90">
        <f t="shared" si="3"/>
        <v>0</v>
      </c>
      <c r="K33" s="90">
        <f t="shared" si="3"/>
        <v>0</v>
      </c>
    </row>
    <row r="34" spans="1:11" s="47" customFormat="1" ht="15" customHeight="1" x14ac:dyDescent="0.25">
      <c r="A34" s="54" t="s">
        <v>206</v>
      </c>
      <c r="B34" s="48"/>
      <c r="C34" s="91">
        <f>SUM(C4:C33)</f>
        <v>0</v>
      </c>
      <c r="D34" s="91">
        <f>SUM(D4:D33)</f>
        <v>0</v>
      </c>
      <c r="E34" s="91">
        <f t="shared" si="1"/>
        <v>0</v>
      </c>
      <c r="F34" s="91">
        <f>SUM(F4:F33)</f>
        <v>0</v>
      </c>
      <c r="G34" s="91">
        <f>SUM(G4:G33)</f>
        <v>0</v>
      </c>
      <c r="H34" s="91">
        <f t="shared" si="2"/>
        <v>0</v>
      </c>
      <c r="I34" s="91">
        <f t="shared" si="4"/>
        <v>0</v>
      </c>
      <c r="J34" s="91">
        <f t="shared" si="3"/>
        <v>0</v>
      </c>
      <c r="K34" s="91">
        <f t="shared" si="3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34"/>
  <sheetViews>
    <sheetView workbookViewId="0">
      <pane xSplit="2" ySplit="3" topLeftCell="C4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baseColWidth="10" defaultRowHeight="15" customHeight="1" x14ac:dyDescent="0.25"/>
  <cols>
    <col min="1" max="2" width="12.7109375" style="46" customWidth="1"/>
    <col min="3" max="11" width="18.7109375" style="46" customWidth="1"/>
    <col min="12" max="16384" width="11.42578125" style="46"/>
  </cols>
  <sheetData>
    <row r="1" spans="1:11" ht="15" customHeight="1" thickBot="1" x14ac:dyDescent="0.3">
      <c r="A1" s="83" t="s">
        <v>207</v>
      </c>
      <c r="B1" s="83"/>
      <c r="C1" s="47" t="s">
        <v>117</v>
      </c>
      <c r="D1" s="47">
        <f>'SIFOS NEG CyS'!E8</f>
        <v>12</v>
      </c>
      <c r="E1" s="47" t="str">
        <f>'SIFOS NEG CyS'!B1</f>
        <v>Puntual</v>
      </c>
      <c r="F1" s="83"/>
      <c r="I1" s="83"/>
    </row>
    <row r="2" spans="1:11" ht="15" customHeight="1" thickBot="1" x14ac:dyDescent="0.3">
      <c r="A2" s="84" t="s">
        <v>129</v>
      </c>
      <c r="B2" s="85"/>
      <c r="C2" s="87" t="s">
        <v>198</v>
      </c>
      <c r="D2" s="88"/>
      <c r="E2" s="89"/>
      <c r="F2" s="87" t="s">
        <v>199</v>
      </c>
      <c r="G2" s="88"/>
      <c r="H2" s="89"/>
      <c r="I2" s="87" t="s">
        <v>200</v>
      </c>
      <c r="J2" s="88"/>
      <c r="K2" s="89"/>
    </row>
    <row r="3" spans="1:11" s="60" customFormat="1" ht="30" customHeight="1" x14ac:dyDescent="0.25">
      <c r="A3" s="86" t="s">
        <v>201</v>
      </c>
      <c r="B3" s="86" t="s">
        <v>202</v>
      </c>
      <c r="C3" s="86" t="s">
        <v>203</v>
      </c>
      <c r="D3" s="86" t="s">
        <v>204</v>
      </c>
      <c r="E3" s="86" t="s">
        <v>205</v>
      </c>
      <c r="F3" s="86" t="str">
        <f>C3</f>
        <v>Bs.S PUROS</v>
      </c>
      <c r="G3" s="86" t="str">
        <f t="shared" ref="G3:K3" si="0">D3</f>
        <v>$ PUROS</v>
      </c>
      <c r="H3" s="86" t="str">
        <f t="shared" si="0"/>
        <v xml:space="preserve"> $ Equivalentes</v>
      </c>
      <c r="I3" s="86" t="str">
        <f t="shared" si="0"/>
        <v>Bs.S PUROS</v>
      </c>
      <c r="J3" s="86" t="str">
        <f t="shared" si="0"/>
        <v>$ PUROS</v>
      </c>
      <c r="K3" s="86" t="str">
        <f t="shared" si="0"/>
        <v xml:space="preserve"> $ Equivalentes</v>
      </c>
    </row>
    <row r="4" spans="1:11" ht="15" customHeight="1" x14ac:dyDescent="0.25">
      <c r="A4" s="49" t="s">
        <v>53</v>
      </c>
      <c r="B4" s="49"/>
      <c r="C4" s="90">
        <f>IF('SIFOS NEG CyS'!B1="Puntual",SUMIFS(Ppto!L:L,Ppto!B:B,$D$1,Ppto!A:A,A4),SUMIFS(Ppto!L:L,Ppto!O:O,"Si",Ppto!A:A,A4))</f>
        <v>0</v>
      </c>
      <c r="D4" s="90">
        <f>(IF('SIFOS NEG CyS'!B1="Puntual",SUMIFS(Ppto!K:K,Ppto!B:B,$D$1,Ppto!A:A,A4),SUMIFS(Ppto!K:K,Ppto!O:O,"Si",Ppto!A:A,A4))-C4)/Paridad</f>
        <v>0</v>
      </c>
      <c r="E4" s="90">
        <f t="shared" ref="E4:E34" si="1">C4/Paridad +D4</f>
        <v>0</v>
      </c>
      <c r="F4" s="90"/>
      <c r="G4" s="90"/>
      <c r="H4" s="90">
        <f t="shared" ref="H4:H34" si="2">F4/Paridad +G4</f>
        <v>0</v>
      </c>
      <c r="I4" s="90">
        <f>C4+F4</f>
        <v>0</v>
      </c>
      <c r="J4" s="90">
        <f t="shared" ref="J4:K34" si="3">D4+G4</f>
        <v>0</v>
      </c>
      <c r="K4" s="90">
        <f t="shared" si="3"/>
        <v>0</v>
      </c>
    </row>
    <row r="5" spans="1:11" ht="15" customHeight="1" x14ac:dyDescent="0.25">
      <c r="A5" s="49" t="s">
        <v>91</v>
      </c>
      <c r="B5" s="49"/>
      <c r="C5" s="90">
        <f>IF('SIFOS NEG CyS'!B2="Puntual",SUMIFS(Ppto!L:L,Ppto!B:B,$D$1,Ppto!A:A,A5),SUMIFS(Ppto!L:L,Ppto!O:O,"Si",Ppto!A:A,A5))</f>
        <v>0</v>
      </c>
      <c r="D5" s="90">
        <f>(IF('SIFOS NEG CyS'!B2="Puntual",SUMIFS(Ppto!K:K,Ppto!B:B,$D$1,Ppto!A:A,A5),SUMIFS(Ppto!K:K,Ppto!O:O,"Si",Ppto!A:A,A5))-C5)/Paridad</f>
        <v>0</v>
      </c>
      <c r="E5" s="90">
        <f t="shared" si="1"/>
        <v>0</v>
      </c>
      <c r="F5" s="90"/>
      <c r="G5" s="90"/>
      <c r="H5" s="90">
        <f t="shared" si="2"/>
        <v>0</v>
      </c>
      <c r="I5" s="90">
        <f t="shared" ref="I5:I34" si="4">C5+F5</f>
        <v>0</v>
      </c>
      <c r="J5" s="90">
        <f t="shared" si="3"/>
        <v>0</v>
      </c>
      <c r="K5" s="90">
        <f t="shared" si="3"/>
        <v>0</v>
      </c>
    </row>
    <row r="6" spans="1:11" ht="15" customHeight="1" x14ac:dyDescent="0.25">
      <c r="A6" s="49" t="s">
        <v>90</v>
      </c>
      <c r="B6" s="49"/>
      <c r="C6" s="90">
        <f>IF('SIFOS NEG CyS'!B3="Puntual",SUMIFS(Ppto!L:L,Ppto!B:B,$D$1,Ppto!A:A,A6),SUMIFS(Ppto!L:L,Ppto!O:O,"Si",Ppto!A:A,A6))</f>
        <v>0</v>
      </c>
      <c r="D6" s="90">
        <f>(IF('SIFOS NEG CyS'!B3="Puntual",SUMIFS(Ppto!K:K,Ppto!B:B,$D$1,Ppto!A:A,A6),SUMIFS(Ppto!K:K,Ppto!O:O,"Si",Ppto!A:A,A6))-C6)/Paridad</f>
        <v>0</v>
      </c>
      <c r="E6" s="90">
        <f t="shared" si="1"/>
        <v>0</v>
      </c>
      <c r="F6" s="90"/>
      <c r="G6" s="90"/>
      <c r="H6" s="90">
        <f t="shared" si="2"/>
        <v>0</v>
      </c>
      <c r="I6" s="90">
        <f t="shared" si="4"/>
        <v>0</v>
      </c>
      <c r="J6" s="90">
        <f t="shared" si="3"/>
        <v>0</v>
      </c>
      <c r="K6" s="90">
        <f t="shared" si="3"/>
        <v>0</v>
      </c>
    </row>
    <row r="7" spans="1:11" ht="15" customHeight="1" x14ac:dyDescent="0.25">
      <c r="A7" s="49"/>
      <c r="B7" s="49"/>
      <c r="C7" s="90">
        <f>IF('SIFOS NEG CyS'!B4="Puntual",SUMIFS(Ppto!L:L,Ppto!B:B,$D$1,Ppto!A:A,A7),SUMIFS(Ppto!L:L,Ppto!O:O,"Si",Ppto!A:A,A7))</f>
        <v>0</v>
      </c>
      <c r="D7" s="90">
        <f>(IF('SIFOS NEG CyS'!B4="Puntual",SUMIFS(Ppto!K:K,Ppto!B:B,$D$1,Ppto!A:A,A7),SUMIFS(Ppto!K:K,Ppto!O:O,"Si",Ppto!A:A,A7))-C7)/Paridad</f>
        <v>0</v>
      </c>
      <c r="E7" s="90">
        <f t="shared" si="1"/>
        <v>0</v>
      </c>
      <c r="F7" s="90"/>
      <c r="G7" s="90"/>
      <c r="H7" s="90">
        <f t="shared" si="2"/>
        <v>0</v>
      </c>
      <c r="I7" s="90">
        <f t="shared" si="4"/>
        <v>0</v>
      </c>
      <c r="J7" s="90">
        <f t="shared" si="3"/>
        <v>0</v>
      </c>
      <c r="K7" s="90">
        <f t="shared" si="3"/>
        <v>0</v>
      </c>
    </row>
    <row r="8" spans="1:11" ht="15" customHeight="1" x14ac:dyDescent="0.25">
      <c r="A8" s="49"/>
      <c r="B8" s="49"/>
      <c r="C8" s="90">
        <f>IF('SIFOS NEG CyS'!B5="Puntual",SUMIFS(Ppto!L:L,Ppto!B:B,$D$1,Ppto!A:A,A8),SUMIFS(Ppto!L:L,Ppto!O:O,"Si",Ppto!A:A,A8))</f>
        <v>0</v>
      </c>
      <c r="D8" s="90">
        <f>(IF('SIFOS NEG CyS'!B5="Puntual",SUMIFS(Ppto!K:K,Ppto!B:B,$D$1,Ppto!A:A,A8),SUMIFS(Ppto!K:K,Ppto!O:O,"Si",Ppto!A:A,A8))-C8)/Paridad</f>
        <v>0</v>
      </c>
      <c r="E8" s="90">
        <f t="shared" si="1"/>
        <v>0</v>
      </c>
      <c r="F8" s="90"/>
      <c r="G8" s="90"/>
      <c r="H8" s="90">
        <f t="shared" si="2"/>
        <v>0</v>
      </c>
      <c r="I8" s="90">
        <f t="shared" si="4"/>
        <v>0</v>
      </c>
      <c r="J8" s="90">
        <f t="shared" si="3"/>
        <v>0</v>
      </c>
      <c r="K8" s="90">
        <f t="shared" si="3"/>
        <v>0</v>
      </c>
    </row>
    <row r="9" spans="1:11" ht="15" customHeight="1" x14ac:dyDescent="0.25">
      <c r="A9" s="49"/>
      <c r="B9" s="49"/>
      <c r="C9" s="90">
        <f>IF('SIFOS NEG CyS'!B6="Puntual",SUMIFS(Ppto!L:L,Ppto!B:B,$D$1,Ppto!A:A,A9),SUMIFS(Ppto!L:L,Ppto!O:O,"Si",Ppto!A:A,A9))</f>
        <v>0</v>
      </c>
      <c r="D9" s="90">
        <f>(IF('SIFOS NEG CyS'!B6="Puntual",SUMIFS(Ppto!K:K,Ppto!B:B,$D$1,Ppto!A:A,A9),SUMIFS(Ppto!K:K,Ppto!O:O,"Si",Ppto!A:A,A9))-C9)/Paridad</f>
        <v>0</v>
      </c>
      <c r="E9" s="90">
        <f t="shared" si="1"/>
        <v>0</v>
      </c>
      <c r="F9" s="90"/>
      <c r="G9" s="90"/>
      <c r="H9" s="90">
        <f t="shared" si="2"/>
        <v>0</v>
      </c>
      <c r="I9" s="90">
        <f t="shared" si="4"/>
        <v>0</v>
      </c>
      <c r="J9" s="90">
        <f t="shared" si="3"/>
        <v>0</v>
      </c>
      <c r="K9" s="90">
        <f t="shared" si="3"/>
        <v>0</v>
      </c>
    </row>
    <row r="10" spans="1:11" ht="15" customHeight="1" x14ac:dyDescent="0.25">
      <c r="A10" s="49"/>
      <c r="B10" s="49"/>
      <c r="C10" s="90">
        <f>IF('SIFOS NEG CyS'!B7="Puntual",SUMIFS(Ppto!L:L,Ppto!B:B,$D$1,Ppto!A:A,A10),SUMIFS(Ppto!L:L,Ppto!O:O,"Si",Ppto!A:A,A10))</f>
        <v>0</v>
      </c>
      <c r="D10" s="90">
        <f>(IF('SIFOS NEG CyS'!B7="Puntual",SUMIFS(Ppto!K:K,Ppto!B:B,$D$1,Ppto!A:A,A10),SUMIFS(Ppto!K:K,Ppto!O:O,"Si",Ppto!A:A,A10))-C10)/Paridad</f>
        <v>0</v>
      </c>
      <c r="E10" s="90">
        <f t="shared" si="1"/>
        <v>0</v>
      </c>
      <c r="F10" s="90"/>
      <c r="G10" s="90"/>
      <c r="H10" s="90">
        <f t="shared" si="2"/>
        <v>0</v>
      </c>
      <c r="I10" s="90">
        <f t="shared" si="4"/>
        <v>0</v>
      </c>
      <c r="J10" s="90">
        <f t="shared" si="3"/>
        <v>0</v>
      </c>
      <c r="K10" s="90">
        <f t="shared" si="3"/>
        <v>0</v>
      </c>
    </row>
    <row r="11" spans="1:11" ht="15" customHeight="1" x14ac:dyDescent="0.25">
      <c r="A11" s="49"/>
      <c r="B11" s="49"/>
      <c r="C11" s="90">
        <f>IF('SIFOS NEG CyS'!B8="Puntual",SUMIFS(Ppto!L:L,Ppto!B:B,$D$1,Ppto!A:A,A11),SUMIFS(Ppto!L:L,Ppto!O:O,"Si",Ppto!A:A,A11))</f>
        <v>0</v>
      </c>
      <c r="D11" s="90">
        <f>(IF('SIFOS NEG CyS'!B8="Puntual",SUMIFS(Ppto!K:K,Ppto!B:B,$D$1,Ppto!A:A,A11),SUMIFS(Ppto!K:K,Ppto!O:O,"Si",Ppto!A:A,A11))-C11)/Paridad</f>
        <v>0</v>
      </c>
      <c r="E11" s="90">
        <f t="shared" si="1"/>
        <v>0</v>
      </c>
      <c r="F11" s="90"/>
      <c r="G11" s="90"/>
      <c r="H11" s="90">
        <f t="shared" si="2"/>
        <v>0</v>
      </c>
      <c r="I11" s="90">
        <f t="shared" si="4"/>
        <v>0</v>
      </c>
      <c r="J11" s="90">
        <f t="shared" si="3"/>
        <v>0</v>
      </c>
      <c r="K11" s="90">
        <f t="shared" si="3"/>
        <v>0</v>
      </c>
    </row>
    <row r="12" spans="1:11" ht="15" customHeight="1" x14ac:dyDescent="0.25">
      <c r="A12" s="49"/>
      <c r="B12" s="49"/>
      <c r="C12" s="90">
        <f>IF('SIFOS NEG CyS'!B9="Puntual",SUMIFS(Ppto!L:L,Ppto!B:B,$D$1,Ppto!A:A,A12),SUMIFS(Ppto!L:L,Ppto!O:O,"Si",Ppto!A:A,A12))</f>
        <v>0</v>
      </c>
      <c r="D12" s="90">
        <f>(IF('SIFOS NEG CyS'!B9="Puntual",SUMIFS(Ppto!K:K,Ppto!B:B,$D$1,Ppto!A:A,A12),SUMIFS(Ppto!K:K,Ppto!O:O,"Si",Ppto!A:A,A12))-C12)/Paridad</f>
        <v>0</v>
      </c>
      <c r="E12" s="90">
        <f t="shared" si="1"/>
        <v>0</v>
      </c>
      <c r="F12" s="90"/>
      <c r="G12" s="90"/>
      <c r="H12" s="90">
        <f t="shared" si="2"/>
        <v>0</v>
      </c>
      <c r="I12" s="90">
        <f t="shared" si="4"/>
        <v>0</v>
      </c>
      <c r="J12" s="90">
        <f t="shared" si="3"/>
        <v>0</v>
      </c>
      <c r="K12" s="90">
        <f t="shared" si="3"/>
        <v>0</v>
      </c>
    </row>
    <row r="13" spans="1:11" ht="15" customHeight="1" x14ac:dyDescent="0.25">
      <c r="A13" s="49"/>
      <c r="B13" s="49"/>
      <c r="C13" s="90">
        <f>IF('SIFOS NEG CyS'!B10="Puntual",SUMIFS(Ppto!L:L,Ppto!B:B,$D$1,Ppto!A:A,A13),SUMIFS(Ppto!L:L,Ppto!O:O,"Si",Ppto!A:A,A13))</f>
        <v>0</v>
      </c>
      <c r="D13" s="90">
        <f>(IF('SIFOS NEG CyS'!B10="Puntual",SUMIFS(Ppto!K:K,Ppto!B:B,$D$1,Ppto!A:A,A13),SUMIFS(Ppto!K:K,Ppto!O:O,"Si",Ppto!A:A,A13))-C13)/Paridad</f>
        <v>0</v>
      </c>
      <c r="E13" s="90">
        <f t="shared" si="1"/>
        <v>0</v>
      </c>
      <c r="F13" s="90"/>
      <c r="G13" s="90"/>
      <c r="H13" s="90">
        <f t="shared" si="2"/>
        <v>0</v>
      </c>
      <c r="I13" s="90">
        <f t="shared" si="4"/>
        <v>0</v>
      </c>
      <c r="J13" s="90">
        <f t="shared" si="3"/>
        <v>0</v>
      </c>
      <c r="K13" s="90">
        <f t="shared" si="3"/>
        <v>0</v>
      </c>
    </row>
    <row r="14" spans="1:11" ht="15" customHeight="1" x14ac:dyDescent="0.25">
      <c r="A14" s="49"/>
      <c r="B14" s="49"/>
      <c r="C14" s="90">
        <f>IF('SIFOS NEG CyS'!B11="Puntual",SUMIFS(Ppto!L:L,Ppto!B:B,$D$1,Ppto!A:A,A14),SUMIFS(Ppto!L:L,Ppto!O:O,"Si",Ppto!A:A,A14))</f>
        <v>0</v>
      </c>
      <c r="D14" s="90">
        <f>(IF('SIFOS NEG CyS'!B11="Puntual",SUMIFS(Ppto!K:K,Ppto!B:B,$D$1,Ppto!A:A,A14),SUMIFS(Ppto!K:K,Ppto!O:O,"Si",Ppto!A:A,A14))-C14)/Paridad</f>
        <v>0</v>
      </c>
      <c r="E14" s="90">
        <f t="shared" si="1"/>
        <v>0</v>
      </c>
      <c r="F14" s="90"/>
      <c r="G14" s="90"/>
      <c r="H14" s="90">
        <f t="shared" si="2"/>
        <v>0</v>
      </c>
      <c r="I14" s="90">
        <f t="shared" si="4"/>
        <v>0</v>
      </c>
      <c r="J14" s="90">
        <f t="shared" si="3"/>
        <v>0</v>
      </c>
      <c r="K14" s="90">
        <f t="shared" si="3"/>
        <v>0</v>
      </c>
    </row>
    <row r="15" spans="1:11" ht="15" customHeight="1" x14ac:dyDescent="0.25">
      <c r="A15" s="49"/>
      <c r="B15" s="49"/>
      <c r="C15" s="90">
        <f>IF('SIFOS NEG CyS'!B12="Puntual",SUMIFS(Ppto!L:L,Ppto!B:B,$D$1,Ppto!A:A,A15),SUMIFS(Ppto!L:L,Ppto!O:O,"Si",Ppto!A:A,A15))</f>
        <v>0</v>
      </c>
      <c r="D15" s="90">
        <f>(IF('SIFOS NEG CyS'!B12="Puntual",SUMIFS(Ppto!K:K,Ppto!B:B,$D$1,Ppto!A:A,A15),SUMIFS(Ppto!K:K,Ppto!O:O,"Si",Ppto!A:A,A15))-C15)/Paridad</f>
        <v>0</v>
      </c>
      <c r="E15" s="90">
        <f t="shared" si="1"/>
        <v>0</v>
      </c>
      <c r="F15" s="90"/>
      <c r="G15" s="90"/>
      <c r="H15" s="90">
        <f t="shared" si="2"/>
        <v>0</v>
      </c>
      <c r="I15" s="90">
        <f t="shared" si="4"/>
        <v>0</v>
      </c>
      <c r="J15" s="90">
        <f t="shared" si="3"/>
        <v>0</v>
      </c>
      <c r="K15" s="90">
        <f t="shared" si="3"/>
        <v>0</v>
      </c>
    </row>
    <row r="16" spans="1:11" ht="15" customHeight="1" x14ac:dyDescent="0.25">
      <c r="A16" s="49"/>
      <c r="B16" s="49"/>
      <c r="C16" s="90">
        <f>IF('SIFOS NEG CyS'!B13="Puntual",SUMIFS(Ppto!L:L,Ppto!B:B,$D$1,Ppto!A:A,A16),SUMIFS(Ppto!L:L,Ppto!O:O,"Si",Ppto!A:A,A16))</f>
        <v>0</v>
      </c>
      <c r="D16" s="90">
        <f>(IF('SIFOS NEG CyS'!B13="Puntual",SUMIFS(Ppto!K:K,Ppto!B:B,$D$1,Ppto!A:A,A16),SUMIFS(Ppto!K:K,Ppto!O:O,"Si",Ppto!A:A,A16))-C16)/Paridad</f>
        <v>0</v>
      </c>
      <c r="E16" s="90">
        <f t="shared" si="1"/>
        <v>0</v>
      </c>
      <c r="F16" s="90"/>
      <c r="G16" s="90"/>
      <c r="H16" s="90">
        <f t="shared" si="2"/>
        <v>0</v>
      </c>
      <c r="I16" s="90">
        <f t="shared" si="4"/>
        <v>0</v>
      </c>
      <c r="J16" s="90">
        <f t="shared" si="3"/>
        <v>0</v>
      </c>
      <c r="K16" s="90">
        <f t="shared" si="3"/>
        <v>0</v>
      </c>
    </row>
    <row r="17" spans="1:11" ht="15" customHeight="1" x14ac:dyDescent="0.25">
      <c r="A17" s="49"/>
      <c r="B17" s="49"/>
      <c r="C17" s="90">
        <f>IF('SIFOS NEG CyS'!B14="Puntual",SUMIFS(Ppto!L:L,Ppto!B:B,$D$1,Ppto!A:A,A17),SUMIFS(Ppto!L:L,Ppto!O:O,"Si",Ppto!A:A,A17))</f>
        <v>0</v>
      </c>
      <c r="D17" s="90">
        <f>(IF('SIFOS NEG CyS'!B14="Puntual",SUMIFS(Ppto!K:K,Ppto!B:B,$D$1,Ppto!A:A,A17),SUMIFS(Ppto!K:K,Ppto!O:O,"Si",Ppto!A:A,A17))-C17)/Paridad</f>
        <v>0</v>
      </c>
      <c r="E17" s="90">
        <f t="shared" si="1"/>
        <v>0</v>
      </c>
      <c r="F17" s="90"/>
      <c r="G17" s="90"/>
      <c r="H17" s="90">
        <f t="shared" si="2"/>
        <v>0</v>
      </c>
      <c r="I17" s="90">
        <f t="shared" si="4"/>
        <v>0</v>
      </c>
      <c r="J17" s="90">
        <f t="shared" si="3"/>
        <v>0</v>
      </c>
      <c r="K17" s="90">
        <f t="shared" si="3"/>
        <v>0</v>
      </c>
    </row>
    <row r="18" spans="1:11" ht="15" customHeight="1" x14ac:dyDescent="0.25">
      <c r="A18" s="49"/>
      <c r="B18" s="49"/>
      <c r="C18" s="90">
        <f>IF('SIFOS NEG CyS'!B15="Puntual",SUMIFS(Ppto!L:L,Ppto!B:B,$D$1,Ppto!A:A,A18),SUMIFS(Ppto!L:L,Ppto!O:O,"Si",Ppto!A:A,A18))</f>
        <v>0</v>
      </c>
      <c r="D18" s="90">
        <f>(IF('SIFOS NEG CyS'!B15="Puntual",SUMIFS(Ppto!K:K,Ppto!B:B,$D$1,Ppto!A:A,A18),SUMIFS(Ppto!K:K,Ppto!O:O,"Si",Ppto!A:A,A18))-C18)/Paridad</f>
        <v>0</v>
      </c>
      <c r="E18" s="90">
        <f t="shared" si="1"/>
        <v>0</v>
      </c>
      <c r="F18" s="90"/>
      <c r="G18" s="90"/>
      <c r="H18" s="90">
        <f t="shared" si="2"/>
        <v>0</v>
      </c>
      <c r="I18" s="90">
        <f t="shared" si="4"/>
        <v>0</v>
      </c>
      <c r="J18" s="90">
        <f t="shared" si="3"/>
        <v>0</v>
      </c>
      <c r="K18" s="90">
        <f t="shared" si="3"/>
        <v>0</v>
      </c>
    </row>
    <row r="19" spans="1:11" ht="15" customHeight="1" x14ac:dyDescent="0.25">
      <c r="A19" s="49"/>
      <c r="B19" s="49"/>
      <c r="C19" s="90">
        <f>IF('SIFOS NEG CyS'!B16="Puntual",SUMIFS(Ppto!L:L,Ppto!B:B,$D$1,Ppto!A:A,A19),SUMIFS(Ppto!L:L,Ppto!O:O,"Si",Ppto!A:A,A19))</f>
        <v>0</v>
      </c>
      <c r="D19" s="90">
        <f>(IF('SIFOS NEG CyS'!B16="Puntual",SUMIFS(Ppto!K:K,Ppto!B:B,$D$1,Ppto!A:A,A19),SUMIFS(Ppto!K:K,Ppto!O:O,"Si",Ppto!A:A,A19))-C19)/Paridad</f>
        <v>0</v>
      </c>
      <c r="E19" s="90">
        <f t="shared" si="1"/>
        <v>0</v>
      </c>
      <c r="F19" s="90"/>
      <c r="G19" s="90"/>
      <c r="H19" s="90">
        <f t="shared" si="2"/>
        <v>0</v>
      </c>
      <c r="I19" s="90"/>
      <c r="J19" s="90"/>
      <c r="K19" s="90"/>
    </row>
    <row r="20" spans="1:11" ht="15" customHeight="1" x14ac:dyDescent="0.25">
      <c r="A20" s="49"/>
      <c r="B20" s="49"/>
      <c r="C20" s="90">
        <f>IF('SIFOS NEG CyS'!B17="Puntual",SUMIFS(Ppto!L:L,Ppto!B:B,$D$1,Ppto!A:A,A20),SUMIFS(Ppto!L:L,Ppto!O:O,"Si",Ppto!A:A,A20))</f>
        <v>0</v>
      </c>
      <c r="D20" s="90">
        <f>(IF('SIFOS NEG CyS'!B17="Puntual",SUMIFS(Ppto!K:K,Ppto!B:B,$D$1,Ppto!A:A,A20),SUMIFS(Ppto!K:K,Ppto!O:O,"Si",Ppto!A:A,A20))-C20)/Paridad</f>
        <v>0</v>
      </c>
      <c r="E20" s="90">
        <f t="shared" si="1"/>
        <v>0</v>
      </c>
      <c r="F20" s="90"/>
      <c r="G20" s="90"/>
      <c r="H20" s="90">
        <f t="shared" si="2"/>
        <v>0</v>
      </c>
      <c r="I20" s="90"/>
      <c r="J20" s="90"/>
      <c r="K20" s="90"/>
    </row>
    <row r="21" spans="1:11" ht="15" customHeight="1" x14ac:dyDescent="0.25">
      <c r="A21" s="49"/>
      <c r="B21" s="49"/>
      <c r="C21" s="90">
        <f>IF('SIFOS NEG CyS'!B18="Puntual",SUMIFS(Ppto!L:L,Ppto!B:B,$D$1,Ppto!A:A,A21),SUMIFS(Ppto!L:L,Ppto!O:O,"Si",Ppto!A:A,A21))</f>
        <v>0</v>
      </c>
      <c r="D21" s="90">
        <f>(IF('SIFOS NEG CyS'!B18="Puntual",SUMIFS(Ppto!K:K,Ppto!B:B,$D$1,Ppto!A:A,A21),SUMIFS(Ppto!K:K,Ppto!O:O,"Si",Ppto!A:A,A21))-C21)/Paridad</f>
        <v>0</v>
      </c>
      <c r="E21" s="90">
        <f t="shared" si="1"/>
        <v>0</v>
      </c>
      <c r="F21" s="90"/>
      <c r="G21" s="90"/>
      <c r="H21" s="90">
        <f t="shared" si="2"/>
        <v>0</v>
      </c>
      <c r="I21" s="90"/>
      <c r="J21" s="90"/>
      <c r="K21" s="90"/>
    </row>
    <row r="22" spans="1:11" ht="15" customHeight="1" x14ac:dyDescent="0.25">
      <c r="A22" s="49"/>
      <c r="B22" s="49"/>
      <c r="C22" s="90">
        <f>IF('SIFOS NEG CyS'!B19="Puntual",SUMIFS(Ppto!L:L,Ppto!B:B,$D$1,Ppto!A:A,A22),SUMIFS(Ppto!L:L,Ppto!O:O,"Si",Ppto!A:A,A22))</f>
        <v>0</v>
      </c>
      <c r="D22" s="90">
        <f>(IF('SIFOS NEG CyS'!B19="Puntual",SUMIFS(Ppto!K:K,Ppto!B:B,$D$1,Ppto!A:A,A22),SUMIFS(Ppto!K:K,Ppto!O:O,"Si",Ppto!A:A,A22))-C22)/Paridad</f>
        <v>0</v>
      </c>
      <c r="E22" s="90">
        <f t="shared" si="1"/>
        <v>0</v>
      </c>
      <c r="F22" s="90"/>
      <c r="G22" s="90"/>
      <c r="H22" s="90">
        <f t="shared" si="2"/>
        <v>0</v>
      </c>
      <c r="I22" s="90"/>
      <c r="J22" s="90"/>
      <c r="K22" s="90"/>
    </row>
    <row r="23" spans="1:11" ht="15" customHeight="1" x14ac:dyDescent="0.25">
      <c r="A23" s="49"/>
      <c r="B23" s="49"/>
      <c r="C23" s="90">
        <f>IF('SIFOS NEG CyS'!B20="Puntual",SUMIFS(Ppto!L:L,Ppto!B:B,$D$1,Ppto!A:A,A23),SUMIFS(Ppto!L:L,Ppto!O:O,"Si",Ppto!A:A,A23))</f>
        <v>0</v>
      </c>
      <c r="D23" s="90">
        <f>(IF('SIFOS NEG CyS'!B20="Puntual",SUMIFS(Ppto!K:K,Ppto!B:B,$D$1,Ppto!A:A,A23),SUMIFS(Ppto!K:K,Ppto!O:O,"Si",Ppto!A:A,A23))-C23)/Paridad</f>
        <v>0</v>
      </c>
      <c r="E23" s="90">
        <f t="shared" si="1"/>
        <v>0</v>
      </c>
      <c r="F23" s="90"/>
      <c r="G23" s="90"/>
      <c r="H23" s="90">
        <f t="shared" si="2"/>
        <v>0</v>
      </c>
      <c r="I23" s="90"/>
      <c r="J23" s="90"/>
      <c r="K23" s="90"/>
    </row>
    <row r="24" spans="1:11" ht="15" customHeight="1" x14ac:dyDescent="0.25">
      <c r="A24" s="49"/>
      <c r="B24" s="49"/>
      <c r="C24" s="90">
        <f>IF('SIFOS NEG CyS'!B21="Puntual",SUMIFS(Ppto!L:L,Ppto!B:B,$D$1,Ppto!A:A,A24),SUMIFS(Ppto!L:L,Ppto!O:O,"Si",Ppto!A:A,A24))</f>
        <v>0</v>
      </c>
      <c r="D24" s="90">
        <f>(IF('SIFOS NEG CyS'!B21="Puntual",SUMIFS(Ppto!K:K,Ppto!B:B,$D$1,Ppto!A:A,A24),SUMIFS(Ppto!K:K,Ppto!O:O,"Si",Ppto!A:A,A24))-C24)/Paridad</f>
        <v>0</v>
      </c>
      <c r="E24" s="90">
        <f t="shared" si="1"/>
        <v>0</v>
      </c>
      <c r="F24" s="90"/>
      <c r="G24" s="90"/>
      <c r="H24" s="90">
        <f t="shared" si="2"/>
        <v>0</v>
      </c>
      <c r="I24" s="90"/>
      <c r="J24" s="90"/>
      <c r="K24" s="90"/>
    </row>
    <row r="25" spans="1:11" ht="15" customHeight="1" x14ac:dyDescent="0.25">
      <c r="A25" s="49"/>
      <c r="B25" s="49"/>
      <c r="C25" s="90">
        <f>IF('SIFOS NEG CyS'!B22="Puntual",SUMIFS(Ppto!L:L,Ppto!B:B,$D$1,Ppto!A:A,A25),SUMIFS(Ppto!L:L,Ppto!O:O,"Si",Ppto!A:A,A25))</f>
        <v>0</v>
      </c>
      <c r="D25" s="90">
        <f>(IF('SIFOS NEG CyS'!B22="Puntual",SUMIFS(Ppto!K:K,Ppto!B:B,$D$1,Ppto!A:A,A25),SUMIFS(Ppto!K:K,Ppto!O:O,"Si",Ppto!A:A,A25))-C25)/Paridad</f>
        <v>0</v>
      </c>
      <c r="E25" s="90">
        <f t="shared" si="1"/>
        <v>0</v>
      </c>
      <c r="F25" s="90"/>
      <c r="G25" s="90"/>
      <c r="H25" s="90">
        <f t="shared" si="2"/>
        <v>0</v>
      </c>
      <c r="I25" s="90">
        <f t="shared" si="4"/>
        <v>0</v>
      </c>
      <c r="J25" s="90">
        <f t="shared" si="3"/>
        <v>0</v>
      </c>
      <c r="K25" s="90">
        <f t="shared" si="3"/>
        <v>0</v>
      </c>
    </row>
    <row r="26" spans="1:11" ht="15" customHeight="1" x14ac:dyDescent="0.25">
      <c r="A26" s="49"/>
      <c r="B26" s="49"/>
      <c r="C26" s="90">
        <f>IF('SIFOS NEG CyS'!B23="Puntual",SUMIFS(Ppto!L:L,Ppto!B:B,$D$1,Ppto!A:A,A26),SUMIFS(Ppto!L:L,Ppto!O:O,"Si",Ppto!A:A,A26))</f>
        <v>0</v>
      </c>
      <c r="D26" s="90">
        <f>(IF('SIFOS NEG CyS'!B23="Puntual",SUMIFS(Ppto!K:K,Ppto!B:B,$D$1,Ppto!A:A,A26),SUMIFS(Ppto!K:K,Ppto!O:O,"Si",Ppto!A:A,A26))-C26)/Paridad</f>
        <v>0</v>
      </c>
      <c r="E26" s="90">
        <f t="shared" si="1"/>
        <v>0</v>
      </c>
      <c r="F26" s="90"/>
      <c r="G26" s="90"/>
      <c r="H26" s="90">
        <f t="shared" si="2"/>
        <v>0</v>
      </c>
      <c r="I26" s="90">
        <f t="shared" si="4"/>
        <v>0</v>
      </c>
      <c r="J26" s="90">
        <f t="shared" si="3"/>
        <v>0</v>
      </c>
      <c r="K26" s="90">
        <f t="shared" si="3"/>
        <v>0</v>
      </c>
    </row>
    <row r="27" spans="1:11" ht="15" customHeight="1" x14ac:dyDescent="0.25">
      <c r="A27" s="49"/>
      <c r="B27" s="49"/>
      <c r="C27" s="90">
        <f>IF('SIFOS NEG CyS'!B24="Puntual",SUMIFS(Ppto!L:L,Ppto!B:B,$D$1,Ppto!A:A,A27),SUMIFS(Ppto!L:L,Ppto!O:O,"Si",Ppto!A:A,A27))</f>
        <v>0</v>
      </c>
      <c r="D27" s="90">
        <f>(IF('SIFOS NEG CyS'!B24="Puntual",SUMIFS(Ppto!K:K,Ppto!B:B,$D$1,Ppto!A:A,A27),SUMIFS(Ppto!K:K,Ppto!O:O,"Si",Ppto!A:A,A27))-C27)/Paridad</f>
        <v>0</v>
      </c>
      <c r="E27" s="90">
        <f t="shared" si="1"/>
        <v>0</v>
      </c>
      <c r="F27" s="90"/>
      <c r="G27" s="90"/>
      <c r="H27" s="90">
        <f t="shared" si="2"/>
        <v>0</v>
      </c>
      <c r="I27" s="90">
        <f t="shared" si="4"/>
        <v>0</v>
      </c>
      <c r="J27" s="90">
        <f t="shared" si="3"/>
        <v>0</v>
      </c>
      <c r="K27" s="90">
        <f t="shared" si="3"/>
        <v>0</v>
      </c>
    </row>
    <row r="28" spans="1:11" ht="15" customHeight="1" x14ac:dyDescent="0.25">
      <c r="A28" s="49"/>
      <c r="B28" s="49"/>
      <c r="C28" s="90">
        <f>IF('SIFOS NEG CyS'!B25="Puntual",SUMIFS(Ppto!L:L,Ppto!B:B,$D$1,Ppto!A:A,A28),SUMIFS(Ppto!L:L,Ppto!O:O,"Si",Ppto!A:A,A28))</f>
        <v>0</v>
      </c>
      <c r="D28" s="90">
        <f>(IF('SIFOS NEG CyS'!B25="Puntual",SUMIFS(Ppto!K:K,Ppto!B:B,$D$1,Ppto!A:A,A28),SUMIFS(Ppto!K:K,Ppto!O:O,"Si",Ppto!A:A,A28))-C28)/Paridad</f>
        <v>0</v>
      </c>
      <c r="E28" s="90">
        <f t="shared" si="1"/>
        <v>0</v>
      </c>
      <c r="F28" s="90"/>
      <c r="G28" s="90"/>
      <c r="H28" s="90">
        <f t="shared" si="2"/>
        <v>0</v>
      </c>
      <c r="I28" s="90">
        <f t="shared" si="4"/>
        <v>0</v>
      </c>
      <c r="J28" s="90">
        <f t="shared" si="3"/>
        <v>0</v>
      </c>
      <c r="K28" s="90">
        <f t="shared" si="3"/>
        <v>0</v>
      </c>
    </row>
    <row r="29" spans="1:11" ht="15" customHeight="1" x14ac:dyDescent="0.25">
      <c r="A29" s="49"/>
      <c r="B29" s="49"/>
      <c r="C29" s="90">
        <f>IF('SIFOS NEG CyS'!B26="Puntual",SUMIFS(Ppto!L:L,Ppto!B:B,$D$1,Ppto!A:A,A29),SUMIFS(Ppto!L:L,Ppto!O:O,"Si",Ppto!A:A,A29))</f>
        <v>0</v>
      </c>
      <c r="D29" s="90">
        <f>(IF('SIFOS NEG CyS'!B26="Puntual",SUMIFS(Ppto!K:K,Ppto!B:B,$D$1,Ppto!A:A,A29),SUMIFS(Ppto!K:K,Ppto!O:O,"Si",Ppto!A:A,A29))-C29)/Paridad</f>
        <v>0</v>
      </c>
      <c r="E29" s="90">
        <f t="shared" si="1"/>
        <v>0</v>
      </c>
      <c r="F29" s="90"/>
      <c r="G29" s="90"/>
      <c r="H29" s="90">
        <f t="shared" si="2"/>
        <v>0</v>
      </c>
      <c r="I29" s="90">
        <f t="shared" si="4"/>
        <v>0</v>
      </c>
      <c r="J29" s="90">
        <f t="shared" si="3"/>
        <v>0</v>
      </c>
      <c r="K29" s="90">
        <f t="shared" si="3"/>
        <v>0</v>
      </c>
    </row>
    <row r="30" spans="1:11" ht="15" customHeight="1" x14ac:dyDescent="0.25">
      <c r="A30" s="49"/>
      <c r="B30" s="49"/>
      <c r="C30" s="90">
        <f>IF('SIFOS NEG CyS'!B27="Puntual",SUMIFS(Ppto!L:L,Ppto!B:B,$D$1,Ppto!A:A,A30),SUMIFS(Ppto!L:L,Ppto!O:O,"Si",Ppto!A:A,A30))</f>
        <v>0</v>
      </c>
      <c r="D30" s="90">
        <f>(IF('SIFOS NEG CyS'!B27="Puntual",SUMIFS(Ppto!K:K,Ppto!B:B,$D$1,Ppto!A:A,A30),SUMIFS(Ppto!K:K,Ppto!O:O,"Si",Ppto!A:A,A30))-C30)/Paridad</f>
        <v>0</v>
      </c>
      <c r="E30" s="90">
        <f t="shared" si="1"/>
        <v>0</v>
      </c>
      <c r="F30" s="90"/>
      <c r="G30" s="90"/>
      <c r="H30" s="90">
        <f t="shared" si="2"/>
        <v>0</v>
      </c>
      <c r="I30" s="90">
        <f t="shared" si="4"/>
        <v>0</v>
      </c>
      <c r="J30" s="90">
        <f t="shared" si="3"/>
        <v>0</v>
      </c>
      <c r="K30" s="90">
        <f t="shared" si="3"/>
        <v>0</v>
      </c>
    </row>
    <row r="31" spans="1:11" ht="15" customHeight="1" x14ac:dyDescent="0.25">
      <c r="A31" s="49"/>
      <c r="B31" s="49"/>
      <c r="C31" s="90">
        <f>IF('SIFOS NEG CyS'!B28="Puntual",SUMIFS(Ppto!L:L,Ppto!B:B,$D$1,Ppto!A:A,A31),SUMIFS(Ppto!L:L,Ppto!O:O,"Si",Ppto!A:A,A31))</f>
        <v>0</v>
      </c>
      <c r="D31" s="90">
        <f>(IF('SIFOS NEG CyS'!B28="Puntual",SUMIFS(Ppto!K:K,Ppto!B:B,$D$1,Ppto!A:A,A31),SUMIFS(Ppto!K:K,Ppto!O:O,"Si",Ppto!A:A,A31))-C31)/Paridad</f>
        <v>0</v>
      </c>
      <c r="E31" s="90">
        <f t="shared" si="1"/>
        <v>0</v>
      </c>
      <c r="F31" s="90"/>
      <c r="G31" s="90"/>
      <c r="H31" s="90">
        <f t="shared" si="2"/>
        <v>0</v>
      </c>
      <c r="I31" s="90">
        <f t="shared" si="4"/>
        <v>0</v>
      </c>
      <c r="J31" s="90">
        <f t="shared" si="3"/>
        <v>0</v>
      </c>
      <c r="K31" s="90">
        <f t="shared" si="3"/>
        <v>0</v>
      </c>
    </row>
    <row r="32" spans="1:11" ht="15" customHeight="1" x14ac:dyDescent="0.25">
      <c r="A32" s="49"/>
      <c r="B32" s="49"/>
      <c r="C32" s="90">
        <f>IF('SIFOS NEG CyS'!B29="Puntual",SUMIFS(Ppto!L:L,Ppto!B:B,$D$1,Ppto!A:A,A32),SUMIFS(Ppto!L:L,Ppto!O:O,"Si",Ppto!A:A,A32))</f>
        <v>0</v>
      </c>
      <c r="D32" s="90">
        <f>(IF('SIFOS NEG CyS'!B29="Puntual",SUMIFS(Ppto!K:K,Ppto!B:B,$D$1,Ppto!A:A,A32),SUMIFS(Ppto!K:K,Ppto!O:O,"Si",Ppto!A:A,A32))-C32)/Paridad</f>
        <v>0</v>
      </c>
      <c r="E32" s="90">
        <f t="shared" si="1"/>
        <v>0</v>
      </c>
      <c r="F32" s="90"/>
      <c r="G32" s="90"/>
      <c r="H32" s="90">
        <f t="shared" si="2"/>
        <v>0</v>
      </c>
      <c r="I32" s="90">
        <f t="shared" si="4"/>
        <v>0</v>
      </c>
      <c r="J32" s="90">
        <f t="shared" si="3"/>
        <v>0</v>
      </c>
      <c r="K32" s="90">
        <f t="shared" si="3"/>
        <v>0</v>
      </c>
    </row>
    <row r="33" spans="1:11" ht="15" customHeight="1" x14ac:dyDescent="0.25">
      <c r="A33" s="49"/>
      <c r="B33" s="49"/>
      <c r="C33" s="90">
        <f>IF('SIFOS NEG CyS'!B30="Puntual",SUMIFS(Ppto!L:L,Ppto!B:B,$D$1,Ppto!A:A,A33),SUMIFS(Ppto!L:L,Ppto!O:O,"Si",Ppto!A:A,A33))</f>
        <v>0</v>
      </c>
      <c r="D33" s="90">
        <f>(IF('SIFOS NEG CyS'!B30="Puntual",SUMIFS(Ppto!K:K,Ppto!B:B,$D$1,Ppto!A:A,A33),SUMIFS(Ppto!K:K,Ppto!O:O,"Si",Ppto!A:A,A33))-C33)/Paridad</f>
        <v>0</v>
      </c>
      <c r="E33" s="90">
        <f t="shared" si="1"/>
        <v>0</v>
      </c>
      <c r="F33" s="90"/>
      <c r="G33" s="90"/>
      <c r="H33" s="90">
        <f t="shared" si="2"/>
        <v>0</v>
      </c>
      <c r="I33" s="90">
        <f t="shared" si="4"/>
        <v>0</v>
      </c>
      <c r="J33" s="90">
        <f t="shared" si="3"/>
        <v>0</v>
      </c>
      <c r="K33" s="90">
        <f t="shared" si="3"/>
        <v>0</v>
      </c>
    </row>
    <row r="34" spans="1:11" s="47" customFormat="1" ht="15" customHeight="1" x14ac:dyDescent="0.25">
      <c r="A34" s="54" t="s">
        <v>206</v>
      </c>
      <c r="B34" s="48"/>
      <c r="C34" s="91">
        <f>SUM(C4:C33)</f>
        <v>0</v>
      </c>
      <c r="D34" s="91">
        <f>SUM(D4:D33)</f>
        <v>0</v>
      </c>
      <c r="E34" s="91">
        <f t="shared" si="1"/>
        <v>0</v>
      </c>
      <c r="F34" s="91">
        <f>SUM(F4:F33)</f>
        <v>0</v>
      </c>
      <c r="G34" s="91">
        <f>SUM(G4:G33)</f>
        <v>0</v>
      </c>
      <c r="H34" s="91">
        <f t="shared" si="2"/>
        <v>0</v>
      </c>
      <c r="I34" s="91">
        <f t="shared" si="4"/>
        <v>0</v>
      </c>
      <c r="J34" s="91">
        <f t="shared" si="3"/>
        <v>0</v>
      </c>
      <c r="K34" s="91">
        <f t="shared" si="3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K34"/>
  <sheetViews>
    <sheetView workbookViewId="0">
      <pane xSplit="2" ySplit="3" topLeftCell="C4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baseColWidth="10" defaultRowHeight="15" customHeight="1" x14ac:dyDescent="0.25"/>
  <cols>
    <col min="1" max="2" width="12.7109375" style="46" customWidth="1"/>
    <col min="3" max="11" width="18.7109375" style="46" customWidth="1"/>
    <col min="12" max="16384" width="11.42578125" style="46"/>
  </cols>
  <sheetData>
    <row r="1" spans="1:11" ht="15" customHeight="1" thickBot="1" x14ac:dyDescent="0.3">
      <c r="A1" s="83" t="s">
        <v>207</v>
      </c>
      <c r="B1" s="83"/>
      <c r="C1" s="47" t="s">
        <v>117</v>
      </c>
      <c r="D1" s="47">
        <f>'SIFOS NEG CyS'!E8</f>
        <v>12</v>
      </c>
      <c r="E1" s="47" t="str">
        <f>'SIFOS NEG CyS'!B1</f>
        <v>Puntual</v>
      </c>
      <c r="F1" s="83"/>
      <c r="I1" s="83"/>
    </row>
    <row r="2" spans="1:11" ht="15" customHeight="1" thickBot="1" x14ac:dyDescent="0.3">
      <c r="A2" s="84" t="s">
        <v>209</v>
      </c>
      <c r="B2" s="85"/>
      <c r="C2" s="87" t="s">
        <v>198</v>
      </c>
      <c r="D2" s="88"/>
      <c r="E2" s="89"/>
      <c r="F2" s="87" t="s">
        <v>199</v>
      </c>
      <c r="G2" s="88"/>
      <c r="H2" s="89"/>
      <c r="I2" s="87" t="s">
        <v>200</v>
      </c>
      <c r="J2" s="88"/>
      <c r="K2" s="89"/>
    </row>
    <row r="3" spans="1:11" s="60" customFormat="1" ht="30" customHeight="1" x14ac:dyDescent="0.25">
      <c r="A3" s="86" t="s">
        <v>201</v>
      </c>
      <c r="B3" s="86" t="s">
        <v>202</v>
      </c>
      <c r="C3" s="86" t="s">
        <v>203</v>
      </c>
      <c r="D3" s="86" t="s">
        <v>204</v>
      </c>
      <c r="E3" s="86" t="s">
        <v>205</v>
      </c>
      <c r="F3" s="86" t="str">
        <f>C3</f>
        <v>Bs.S PUROS</v>
      </c>
      <c r="G3" s="86" t="str">
        <f t="shared" ref="G3:K3" si="0">D3</f>
        <v>$ PUROS</v>
      </c>
      <c r="H3" s="86" t="str">
        <f t="shared" si="0"/>
        <v xml:space="preserve"> $ Equivalentes</v>
      </c>
      <c r="I3" s="86" t="str">
        <f t="shared" si="0"/>
        <v>Bs.S PUROS</v>
      </c>
      <c r="J3" s="86" t="str">
        <f t="shared" si="0"/>
        <v>$ PUROS</v>
      </c>
      <c r="K3" s="86" t="str">
        <f t="shared" si="0"/>
        <v xml:space="preserve"> $ Equivalentes</v>
      </c>
    </row>
    <row r="4" spans="1:11" ht="15" customHeight="1" x14ac:dyDescent="0.25">
      <c r="A4" s="49" t="s">
        <v>54</v>
      </c>
      <c r="B4" s="49"/>
      <c r="C4" s="90">
        <f>IF('SIFOS NEG CyS'!B1="Puntual",SUMIFS(Ppto!L:L,Ppto!B:B,$D$1,Ppto!A:A,A4),SUMIFS(Ppto!L:L,Ppto!O:O,"Si",Ppto!A:A,A4))</f>
        <v>0</v>
      </c>
      <c r="D4" s="90">
        <f>(IF('SIFOS NEG CyS'!B1="Puntual",SUMIFS(Ppto!K:K,Ppto!B:B,$D$1,Ppto!A:A,A4),SUMIFS(Ppto!K:K,Ppto!O:O,"Si",Ppto!A:A,A4))-C4)/Paridad</f>
        <v>0</v>
      </c>
      <c r="E4" s="90">
        <f t="shared" ref="E4:E34" si="1">C4/Paridad +D4</f>
        <v>0</v>
      </c>
      <c r="F4" s="90"/>
      <c r="G4" s="90"/>
      <c r="H4" s="90">
        <f t="shared" ref="H4:H34" si="2">F4/Paridad +G4</f>
        <v>0</v>
      </c>
      <c r="I4" s="90">
        <f>C4+F4</f>
        <v>0</v>
      </c>
      <c r="J4" s="90">
        <f t="shared" ref="J4:K34" si="3">D4+G4</f>
        <v>0</v>
      </c>
      <c r="K4" s="90">
        <f t="shared" si="3"/>
        <v>0</v>
      </c>
    </row>
    <row r="5" spans="1:11" ht="15" customHeight="1" x14ac:dyDescent="0.25">
      <c r="A5" s="49" t="s">
        <v>55</v>
      </c>
      <c r="B5" s="49"/>
      <c r="C5" s="90">
        <f>IF('SIFOS NEG CyS'!B2="Puntual",SUMIFS(Ppto!L:L,Ppto!B:B,$D$1,Ppto!A:A,A5),SUMIFS(Ppto!L:L,Ppto!O:O,"Si",Ppto!A:A,A5))</f>
        <v>0</v>
      </c>
      <c r="D5" s="90">
        <f>(IF('SIFOS NEG CyS'!B2="Puntual",SUMIFS(Ppto!K:K,Ppto!B:B,$D$1,Ppto!A:A,A5),SUMIFS(Ppto!K:K,Ppto!O:O,"Si",Ppto!A:A,A5))-C5)/Paridad</f>
        <v>0</v>
      </c>
      <c r="E5" s="90">
        <f t="shared" si="1"/>
        <v>0</v>
      </c>
      <c r="F5" s="90"/>
      <c r="G5" s="90"/>
      <c r="H5" s="90">
        <f t="shared" si="2"/>
        <v>0</v>
      </c>
      <c r="I5" s="90">
        <f t="shared" ref="I5:I34" si="4">C5+F5</f>
        <v>0</v>
      </c>
      <c r="J5" s="90">
        <f t="shared" si="3"/>
        <v>0</v>
      </c>
      <c r="K5" s="90">
        <f t="shared" si="3"/>
        <v>0</v>
      </c>
    </row>
    <row r="6" spans="1:11" ht="15" customHeight="1" x14ac:dyDescent="0.25">
      <c r="A6" s="49" t="s">
        <v>43</v>
      </c>
      <c r="B6" s="49"/>
      <c r="C6" s="90">
        <f>IF('SIFOS NEG CyS'!B3="Puntual",SUMIFS(Ppto!L:L,Ppto!B:B,$D$1,Ppto!A:A,A6),SUMIFS(Ppto!L:L,Ppto!O:O,"Si",Ppto!A:A,A6))</f>
        <v>0</v>
      </c>
      <c r="D6" s="90">
        <f>(IF('SIFOS NEG CyS'!B3="Puntual",SUMIFS(Ppto!K:K,Ppto!B:B,$D$1,Ppto!A:A,A6),SUMIFS(Ppto!K:K,Ppto!O:O,"Si",Ppto!A:A,A6))-C6)/Paridad</f>
        <v>0</v>
      </c>
      <c r="E6" s="90">
        <f t="shared" si="1"/>
        <v>0</v>
      </c>
      <c r="F6" s="90"/>
      <c r="G6" s="90"/>
      <c r="H6" s="90">
        <f t="shared" si="2"/>
        <v>0</v>
      </c>
      <c r="I6" s="90">
        <f t="shared" si="4"/>
        <v>0</v>
      </c>
      <c r="J6" s="90">
        <f t="shared" si="3"/>
        <v>0</v>
      </c>
      <c r="K6" s="90">
        <f t="shared" si="3"/>
        <v>0</v>
      </c>
    </row>
    <row r="7" spans="1:11" ht="15" customHeight="1" x14ac:dyDescent="0.25">
      <c r="A7" s="49" t="s">
        <v>88</v>
      </c>
      <c r="B7" s="49"/>
      <c r="C7" s="90">
        <f>IF('SIFOS NEG CyS'!B4="Puntual",SUMIFS(Ppto!L:L,Ppto!B:B,$D$1,Ppto!A:A,A7),SUMIFS(Ppto!L:L,Ppto!O:O,"Si",Ppto!A:A,A7))</f>
        <v>0</v>
      </c>
      <c r="D7" s="90">
        <f>(IF('SIFOS NEG CyS'!B4="Puntual",SUMIFS(Ppto!K:K,Ppto!B:B,$D$1,Ppto!A:A,A7),SUMIFS(Ppto!K:K,Ppto!O:O,"Si",Ppto!A:A,A7))-C7)/Paridad</f>
        <v>0</v>
      </c>
      <c r="E7" s="90">
        <f t="shared" si="1"/>
        <v>0</v>
      </c>
      <c r="F7" s="90"/>
      <c r="G7" s="90"/>
      <c r="H7" s="90">
        <f t="shared" si="2"/>
        <v>0</v>
      </c>
      <c r="I7" s="90">
        <f t="shared" si="4"/>
        <v>0</v>
      </c>
      <c r="J7" s="90">
        <f t="shared" si="3"/>
        <v>0</v>
      </c>
      <c r="K7" s="90">
        <f t="shared" si="3"/>
        <v>0</v>
      </c>
    </row>
    <row r="8" spans="1:11" ht="15" customHeight="1" x14ac:dyDescent="0.25">
      <c r="A8" s="49" t="s">
        <v>98</v>
      </c>
      <c r="B8" s="49"/>
      <c r="C8" s="90">
        <f>IF('SIFOS NEG CyS'!B5="Puntual",SUMIFS(Ppto!L:L,Ppto!B:B,$D$1,Ppto!A:A,A8),SUMIFS(Ppto!L:L,Ppto!O:O,"Si",Ppto!A:A,A8))</f>
        <v>0</v>
      </c>
      <c r="D8" s="90">
        <f>(IF('SIFOS NEG CyS'!B5="Puntual",SUMIFS(Ppto!K:K,Ppto!B:B,$D$1,Ppto!A:A,A8),SUMIFS(Ppto!K:K,Ppto!O:O,"Si",Ppto!A:A,A8))-C8)/Paridad</f>
        <v>0</v>
      </c>
      <c r="E8" s="90">
        <f t="shared" si="1"/>
        <v>0</v>
      </c>
      <c r="F8" s="90"/>
      <c r="G8" s="90"/>
      <c r="H8" s="90">
        <f t="shared" si="2"/>
        <v>0</v>
      </c>
      <c r="I8" s="90">
        <f t="shared" si="4"/>
        <v>0</v>
      </c>
      <c r="J8" s="90">
        <f t="shared" si="3"/>
        <v>0</v>
      </c>
      <c r="K8" s="90">
        <f t="shared" si="3"/>
        <v>0</v>
      </c>
    </row>
    <row r="9" spans="1:11" ht="15" customHeight="1" x14ac:dyDescent="0.25">
      <c r="A9" s="49" t="s">
        <v>85</v>
      </c>
      <c r="B9" s="49"/>
      <c r="C9" s="90">
        <f>IF('SIFOS NEG CyS'!B6="Puntual",SUMIFS(Ppto!L:L,Ppto!B:B,$D$1,Ppto!A:A,A9),SUMIFS(Ppto!L:L,Ppto!O:O,"Si",Ppto!A:A,A9))</f>
        <v>0</v>
      </c>
      <c r="D9" s="90">
        <f>(IF('SIFOS NEG CyS'!B6="Puntual",SUMIFS(Ppto!K:K,Ppto!B:B,$D$1,Ppto!A:A,A9),SUMIFS(Ppto!K:K,Ppto!O:O,"Si",Ppto!A:A,A9))-C9)/Paridad</f>
        <v>0</v>
      </c>
      <c r="E9" s="90">
        <f t="shared" si="1"/>
        <v>0</v>
      </c>
      <c r="F9" s="90"/>
      <c r="G9" s="90"/>
      <c r="H9" s="90">
        <f t="shared" si="2"/>
        <v>0</v>
      </c>
      <c r="I9" s="90">
        <f t="shared" si="4"/>
        <v>0</v>
      </c>
      <c r="J9" s="90">
        <f t="shared" si="3"/>
        <v>0</v>
      </c>
      <c r="K9" s="90">
        <f t="shared" si="3"/>
        <v>0</v>
      </c>
    </row>
    <row r="10" spans="1:11" ht="15" customHeight="1" x14ac:dyDescent="0.25">
      <c r="A10" s="49" t="s">
        <v>49</v>
      </c>
      <c r="B10" s="49"/>
      <c r="C10" s="90">
        <f>IF('SIFOS NEG CyS'!B7="Puntual",SUMIFS(Ppto!L:L,Ppto!B:B,$D$1,Ppto!A:A,A10),SUMIFS(Ppto!L:L,Ppto!O:O,"Si",Ppto!A:A,A10))</f>
        <v>0</v>
      </c>
      <c r="D10" s="90">
        <f>(IF('SIFOS NEG CyS'!B7="Puntual",SUMIFS(Ppto!K:K,Ppto!B:B,$D$1,Ppto!A:A,A10),SUMIFS(Ppto!K:K,Ppto!O:O,"Si",Ppto!A:A,A10))-C10)/Paridad</f>
        <v>0</v>
      </c>
      <c r="E10" s="90">
        <f t="shared" si="1"/>
        <v>0</v>
      </c>
      <c r="F10" s="90"/>
      <c r="G10" s="90"/>
      <c r="H10" s="90">
        <f t="shared" si="2"/>
        <v>0</v>
      </c>
      <c r="I10" s="90">
        <f t="shared" si="4"/>
        <v>0</v>
      </c>
      <c r="J10" s="90">
        <f t="shared" si="3"/>
        <v>0</v>
      </c>
      <c r="K10" s="90">
        <f t="shared" si="3"/>
        <v>0</v>
      </c>
    </row>
    <row r="11" spans="1:11" ht="15" customHeight="1" x14ac:dyDescent="0.25">
      <c r="A11" s="49" t="s">
        <v>44</v>
      </c>
      <c r="B11" s="49"/>
      <c r="C11" s="90">
        <f>IF('SIFOS NEG CyS'!B8="Puntual",SUMIFS(Ppto!L:L,Ppto!B:B,$D$1,Ppto!A:A,A11),SUMIFS(Ppto!L:L,Ppto!O:O,"Si",Ppto!A:A,A11))</f>
        <v>0</v>
      </c>
      <c r="D11" s="90">
        <f>(IF('SIFOS NEG CyS'!B8="Puntual",SUMIFS(Ppto!K:K,Ppto!B:B,$D$1,Ppto!A:A,A11),SUMIFS(Ppto!K:K,Ppto!O:O,"Si",Ppto!A:A,A11))-C11)/Paridad</f>
        <v>0</v>
      </c>
      <c r="E11" s="90">
        <f t="shared" si="1"/>
        <v>0</v>
      </c>
      <c r="F11" s="90"/>
      <c r="G11" s="90"/>
      <c r="H11" s="90">
        <f t="shared" si="2"/>
        <v>0</v>
      </c>
      <c r="I11" s="90">
        <f t="shared" si="4"/>
        <v>0</v>
      </c>
      <c r="J11" s="90">
        <f t="shared" si="3"/>
        <v>0</v>
      </c>
      <c r="K11" s="90">
        <f t="shared" si="3"/>
        <v>0</v>
      </c>
    </row>
    <row r="12" spans="1:11" ht="15" customHeight="1" x14ac:dyDescent="0.25">
      <c r="A12" s="49" t="s">
        <v>57</v>
      </c>
      <c r="B12" s="49"/>
      <c r="C12" s="90">
        <f>IF('SIFOS NEG CyS'!B9="Puntual",SUMIFS(Ppto!L:L,Ppto!B:B,$D$1,Ppto!A:A,A12),SUMIFS(Ppto!L:L,Ppto!O:O,"Si",Ppto!A:A,A12))</f>
        <v>0</v>
      </c>
      <c r="D12" s="90">
        <f>(IF('SIFOS NEG CyS'!B9="Puntual",SUMIFS(Ppto!K:K,Ppto!B:B,$D$1,Ppto!A:A,A12),SUMIFS(Ppto!K:K,Ppto!O:O,"Si",Ppto!A:A,A12))-C12)/Paridad</f>
        <v>0</v>
      </c>
      <c r="E12" s="90">
        <f t="shared" si="1"/>
        <v>0</v>
      </c>
      <c r="F12" s="90"/>
      <c r="G12" s="90"/>
      <c r="H12" s="90">
        <f t="shared" si="2"/>
        <v>0</v>
      </c>
      <c r="I12" s="90">
        <f t="shared" si="4"/>
        <v>0</v>
      </c>
      <c r="J12" s="90">
        <f t="shared" si="3"/>
        <v>0</v>
      </c>
      <c r="K12" s="90">
        <f t="shared" si="3"/>
        <v>0</v>
      </c>
    </row>
    <row r="13" spans="1:11" ht="15" customHeight="1" x14ac:dyDescent="0.25">
      <c r="A13" s="49" t="s">
        <v>56</v>
      </c>
      <c r="B13" s="49"/>
      <c r="C13" s="90">
        <f>IF('SIFOS NEG CyS'!B10="Puntual",SUMIFS(Ppto!L:L,Ppto!B:B,$D$1,Ppto!A:A,A13),SUMIFS(Ppto!L:L,Ppto!O:O,"Si",Ppto!A:A,A13))</f>
        <v>0</v>
      </c>
      <c r="D13" s="90">
        <f>(IF('SIFOS NEG CyS'!B10="Puntual",SUMIFS(Ppto!K:K,Ppto!B:B,$D$1,Ppto!A:A,A13),SUMIFS(Ppto!K:K,Ppto!O:O,"Si",Ppto!A:A,A13))-C13)/Paridad</f>
        <v>0</v>
      </c>
      <c r="E13" s="90">
        <f t="shared" si="1"/>
        <v>0</v>
      </c>
      <c r="F13" s="90"/>
      <c r="G13" s="90"/>
      <c r="H13" s="90">
        <f t="shared" si="2"/>
        <v>0</v>
      </c>
      <c r="I13" s="90">
        <f t="shared" si="4"/>
        <v>0</v>
      </c>
      <c r="J13" s="90">
        <f t="shared" si="3"/>
        <v>0</v>
      </c>
      <c r="K13" s="90">
        <f t="shared" si="3"/>
        <v>0</v>
      </c>
    </row>
    <row r="14" spans="1:11" ht="15" customHeight="1" x14ac:dyDescent="0.25">
      <c r="A14" s="49" t="s">
        <v>58</v>
      </c>
      <c r="B14" s="49"/>
      <c r="C14" s="90">
        <f>IF('SIFOS NEG CyS'!B11="Puntual",SUMIFS(Ppto!L:L,Ppto!B:B,$D$1,Ppto!A:A,A14),SUMIFS(Ppto!L:L,Ppto!O:O,"Si",Ppto!A:A,A14))</f>
        <v>0</v>
      </c>
      <c r="D14" s="90">
        <f>(IF('SIFOS NEG CyS'!B11="Puntual",SUMIFS(Ppto!K:K,Ppto!B:B,$D$1,Ppto!A:A,A14),SUMIFS(Ppto!K:K,Ppto!O:O,"Si",Ppto!A:A,A14))-C14)/Paridad</f>
        <v>0</v>
      </c>
      <c r="E14" s="90">
        <f t="shared" si="1"/>
        <v>0</v>
      </c>
      <c r="F14" s="90"/>
      <c r="G14" s="90"/>
      <c r="H14" s="90">
        <f t="shared" si="2"/>
        <v>0</v>
      </c>
      <c r="I14" s="90">
        <f t="shared" si="4"/>
        <v>0</v>
      </c>
      <c r="J14" s="90">
        <f t="shared" si="3"/>
        <v>0</v>
      </c>
      <c r="K14" s="90">
        <f t="shared" si="3"/>
        <v>0</v>
      </c>
    </row>
    <row r="15" spans="1:11" ht="15" customHeight="1" x14ac:dyDescent="0.25">
      <c r="A15" s="49" t="s">
        <v>99</v>
      </c>
      <c r="B15" s="49"/>
      <c r="C15" s="90">
        <f>IF('SIFOS NEG CyS'!B12="Puntual",SUMIFS(Ppto!L:L,Ppto!B:B,$D$1,Ppto!A:A,A15),SUMIFS(Ppto!L:L,Ppto!O:O,"Si",Ppto!A:A,A15))</f>
        <v>0</v>
      </c>
      <c r="D15" s="90">
        <f>(IF('SIFOS NEG CyS'!B12="Puntual",SUMIFS(Ppto!K:K,Ppto!B:B,$D$1,Ppto!A:A,A15),SUMIFS(Ppto!K:K,Ppto!O:O,"Si",Ppto!A:A,A15))-C15)/Paridad</f>
        <v>0</v>
      </c>
      <c r="E15" s="90">
        <f t="shared" si="1"/>
        <v>0</v>
      </c>
      <c r="F15" s="90"/>
      <c r="G15" s="90"/>
      <c r="H15" s="90">
        <f t="shared" si="2"/>
        <v>0</v>
      </c>
      <c r="I15" s="90">
        <f t="shared" si="4"/>
        <v>0</v>
      </c>
      <c r="J15" s="90">
        <f t="shared" si="3"/>
        <v>0</v>
      </c>
      <c r="K15" s="90">
        <f t="shared" si="3"/>
        <v>0</v>
      </c>
    </row>
    <row r="16" spans="1:11" ht="15" customHeight="1" x14ac:dyDescent="0.25">
      <c r="A16" s="49" t="s">
        <v>89</v>
      </c>
      <c r="B16" s="49"/>
      <c r="C16" s="90">
        <f>IF('SIFOS NEG CyS'!B13="Puntual",SUMIFS(Ppto!L:L,Ppto!B:B,$D$1,Ppto!A:A,A16),SUMIFS(Ppto!L:L,Ppto!O:O,"Si",Ppto!A:A,A16))</f>
        <v>0</v>
      </c>
      <c r="D16" s="90">
        <f>(IF('SIFOS NEG CyS'!B13="Puntual",SUMIFS(Ppto!K:K,Ppto!B:B,$D$1,Ppto!A:A,A16),SUMIFS(Ppto!K:K,Ppto!O:O,"Si",Ppto!A:A,A16))-C16)/Paridad</f>
        <v>0</v>
      </c>
      <c r="E16" s="90">
        <f t="shared" si="1"/>
        <v>0</v>
      </c>
      <c r="F16" s="90"/>
      <c r="G16" s="90"/>
      <c r="H16" s="90">
        <f t="shared" si="2"/>
        <v>0</v>
      </c>
      <c r="I16" s="90">
        <f t="shared" si="4"/>
        <v>0</v>
      </c>
      <c r="J16" s="90">
        <f t="shared" si="3"/>
        <v>0</v>
      </c>
      <c r="K16" s="90">
        <f t="shared" si="3"/>
        <v>0</v>
      </c>
    </row>
    <row r="17" spans="1:11" ht="15" customHeight="1" x14ac:dyDescent="0.25">
      <c r="A17" s="49" t="s">
        <v>100</v>
      </c>
      <c r="B17" s="49"/>
      <c r="C17" s="90">
        <f>IF('SIFOS NEG CyS'!B14="Puntual",SUMIFS(Ppto!L:L,Ppto!B:B,$D$1,Ppto!A:A,A17),SUMIFS(Ppto!L:L,Ppto!O:O,"Si",Ppto!A:A,A17))</f>
        <v>0</v>
      </c>
      <c r="D17" s="90">
        <f>(IF('SIFOS NEG CyS'!B14="Puntual",SUMIFS(Ppto!K:K,Ppto!B:B,$D$1,Ppto!A:A,A17),SUMIFS(Ppto!K:K,Ppto!O:O,"Si",Ppto!A:A,A17))-C17)/Paridad</f>
        <v>0</v>
      </c>
      <c r="E17" s="90">
        <f t="shared" si="1"/>
        <v>0</v>
      </c>
      <c r="F17" s="90"/>
      <c r="G17" s="90"/>
      <c r="H17" s="90">
        <f t="shared" si="2"/>
        <v>0</v>
      </c>
      <c r="I17" s="90">
        <f t="shared" si="4"/>
        <v>0</v>
      </c>
      <c r="J17" s="90">
        <f t="shared" si="3"/>
        <v>0</v>
      </c>
      <c r="K17" s="90">
        <f t="shared" si="3"/>
        <v>0</v>
      </c>
    </row>
    <row r="18" spans="1:11" ht="15" customHeight="1" x14ac:dyDescent="0.25">
      <c r="A18" s="49" t="s">
        <v>47</v>
      </c>
      <c r="B18" s="49"/>
      <c r="C18" s="90">
        <f>IF('SIFOS NEG CyS'!B15="Puntual",SUMIFS(Ppto!L:L,Ppto!B:B,$D$1,Ppto!A:A,A18),SUMIFS(Ppto!L:L,Ppto!O:O,"Si",Ppto!A:A,A18))</f>
        <v>0</v>
      </c>
      <c r="D18" s="90">
        <f>(IF('SIFOS NEG CyS'!B15="Puntual",SUMIFS(Ppto!K:K,Ppto!B:B,$D$1,Ppto!A:A,A18),SUMIFS(Ppto!K:K,Ppto!O:O,"Si",Ppto!A:A,A18))-C18)/Paridad</f>
        <v>0</v>
      </c>
      <c r="E18" s="90">
        <f t="shared" si="1"/>
        <v>0</v>
      </c>
      <c r="F18" s="90"/>
      <c r="G18" s="90"/>
      <c r="H18" s="90">
        <f t="shared" si="2"/>
        <v>0</v>
      </c>
      <c r="I18" s="90">
        <f t="shared" si="4"/>
        <v>0</v>
      </c>
      <c r="J18" s="90">
        <f t="shared" si="3"/>
        <v>0</v>
      </c>
      <c r="K18" s="90">
        <f t="shared" si="3"/>
        <v>0</v>
      </c>
    </row>
    <row r="19" spans="1:11" ht="15" customHeight="1" x14ac:dyDescent="0.25">
      <c r="A19" s="49" t="s">
        <v>59</v>
      </c>
      <c r="B19" s="49"/>
      <c r="C19" s="90">
        <f>IF('SIFOS NEG CyS'!B16="Puntual",SUMIFS(Ppto!L:L,Ppto!B:B,$D$1,Ppto!A:A,A19),SUMIFS(Ppto!L:L,Ppto!O:O,"Si",Ppto!A:A,A19))</f>
        <v>0</v>
      </c>
      <c r="D19" s="90">
        <f>(IF('SIFOS NEG CyS'!B16="Puntual",SUMIFS(Ppto!K:K,Ppto!B:B,$D$1,Ppto!A:A,A19),SUMIFS(Ppto!K:K,Ppto!O:O,"Si",Ppto!A:A,A19))-C19)/Paridad</f>
        <v>0</v>
      </c>
      <c r="E19" s="90">
        <f t="shared" si="1"/>
        <v>0</v>
      </c>
      <c r="F19" s="90"/>
      <c r="G19" s="90"/>
      <c r="H19" s="90">
        <f t="shared" si="2"/>
        <v>0</v>
      </c>
      <c r="I19" s="90"/>
      <c r="J19" s="90"/>
      <c r="K19" s="90"/>
    </row>
    <row r="20" spans="1:11" ht="15" customHeight="1" x14ac:dyDescent="0.25">
      <c r="A20" s="49" t="s">
        <v>86</v>
      </c>
      <c r="B20" s="49"/>
      <c r="C20" s="90">
        <f>IF('SIFOS NEG CyS'!B17="Puntual",SUMIFS(Ppto!L:L,Ppto!B:B,$D$1,Ppto!A:A,A20),SUMIFS(Ppto!L:L,Ppto!O:O,"Si",Ppto!A:A,A20))</f>
        <v>0</v>
      </c>
      <c r="D20" s="90">
        <f>(IF('SIFOS NEG CyS'!B17="Puntual",SUMIFS(Ppto!K:K,Ppto!B:B,$D$1,Ppto!A:A,A20),SUMIFS(Ppto!K:K,Ppto!O:O,"Si",Ppto!A:A,A20))-C20)/Paridad</f>
        <v>0</v>
      </c>
      <c r="E20" s="90">
        <f t="shared" si="1"/>
        <v>0</v>
      </c>
      <c r="F20" s="90"/>
      <c r="G20" s="90"/>
      <c r="H20" s="90">
        <f t="shared" si="2"/>
        <v>0</v>
      </c>
      <c r="I20" s="90"/>
      <c r="J20" s="90"/>
      <c r="K20" s="90"/>
    </row>
    <row r="21" spans="1:11" ht="15" customHeight="1" x14ac:dyDescent="0.25">
      <c r="A21" s="49" t="s">
        <v>77</v>
      </c>
      <c r="B21" s="49"/>
      <c r="C21" s="90">
        <f>IF('SIFOS NEG CyS'!B18="Puntual",SUMIFS(Ppto!L:L,Ppto!B:B,$D$1,Ppto!A:A,A21),SUMIFS(Ppto!L:L,Ppto!O:O,"Si",Ppto!A:A,A21))</f>
        <v>0</v>
      </c>
      <c r="D21" s="90">
        <f>(IF('SIFOS NEG CyS'!B18="Puntual",SUMIFS(Ppto!K:K,Ppto!B:B,$D$1,Ppto!A:A,A21),SUMIFS(Ppto!K:K,Ppto!O:O,"Si",Ppto!A:A,A21))-C21)/Paridad</f>
        <v>0</v>
      </c>
      <c r="E21" s="90">
        <f t="shared" si="1"/>
        <v>0</v>
      </c>
      <c r="F21" s="90"/>
      <c r="G21" s="90"/>
      <c r="H21" s="90">
        <f t="shared" si="2"/>
        <v>0</v>
      </c>
      <c r="I21" s="90"/>
      <c r="J21" s="90"/>
      <c r="K21" s="90"/>
    </row>
    <row r="22" spans="1:11" ht="15" customHeight="1" x14ac:dyDescent="0.25">
      <c r="A22" s="49" t="s">
        <v>92</v>
      </c>
      <c r="B22" s="49"/>
      <c r="C22" s="90">
        <f>IF('SIFOS NEG CyS'!B19="Puntual",SUMIFS(Ppto!L:L,Ppto!B:B,$D$1,Ppto!A:A,A22),SUMIFS(Ppto!L:L,Ppto!O:O,"Si",Ppto!A:A,A22))</f>
        <v>0</v>
      </c>
      <c r="D22" s="90">
        <f>(IF('SIFOS NEG CyS'!B19="Puntual",SUMIFS(Ppto!K:K,Ppto!B:B,$D$1,Ppto!A:A,A22),SUMIFS(Ppto!K:K,Ppto!O:O,"Si",Ppto!A:A,A22))-C22)/Paridad</f>
        <v>0</v>
      </c>
      <c r="E22" s="90">
        <f t="shared" si="1"/>
        <v>0</v>
      </c>
      <c r="F22" s="90"/>
      <c r="G22" s="90"/>
      <c r="H22" s="90">
        <f t="shared" si="2"/>
        <v>0</v>
      </c>
      <c r="I22" s="90"/>
      <c r="J22" s="90"/>
      <c r="K22" s="90"/>
    </row>
    <row r="23" spans="1:11" ht="15" customHeight="1" x14ac:dyDescent="0.25">
      <c r="A23" s="49" t="s">
        <v>87</v>
      </c>
      <c r="B23" s="49"/>
      <c r="C23" s="90">
        <f>IF('SIFOS NEG CyS'!B20="Puntual",SUMIFS(Ppto!L:L,Ppto!B:B,$D$1,Ppto!A:A,A23),SUMIFS(Ppto!L:L,Ppto!O:O,"Si",Ppto!A:A,A23))</f>
        <v>0</v>
      </c>
      <c r="D23" s="90">
        <f>(IF('SIFOS NEG CyS'!B20="Puntual",SUMIFS(Ppto!K:K,Ppto!B:B,$D$1,Ppto!A:A,A23),SUMIFS(Ppto!K:K,Ppto!O:O,"Si",Ppto!A:A,A23))-C23)/Paridad</f>
        <v>0</v>
      </c>
      <c r="E23" s="90">
        <f t="shared" si="1"/>
        <v>0</v>
      </c>
      <c r="F23" s="90"/>
      <c r="G23" s="90"/>
      <c r="H23" s="90">
        <f t="shared" si="2"/>
        <v>0</v>
      </c>
      <c r="I23" s="90"/>
      <c r="J23" s="90"/>
      <c r="K23" s="90"/>
    </row>
    <row r="24" spans="1:11" ht="15" customHeight="1" x14ac:dyDescent="0.25">
      <c r="A24" s="49" t="s">
        <v>78</v>
      </c>
      <c r="B24" s="49"/>
      <c r="C24" s="90">
        <f>IF('SIFOS NEG CyS'!B21="Puntual",SUMIFS(Ppto!L:L,Ppto!B:B,$D$1,Ppto!A:A,A24),SUMIFS(Ppto!L:L,Ppto!O:O,"Si",Ppto!A:A,A24))</f>
        <v>0</v>
      </c>
      <c r="D24" s="90">
        <f>(IF('SIFOS NEG CyS'!B21="Puntual",SUMIFS(Ppto!K:K,Ppto!B:B,$D$1,Ppto!A:A,A24),SUMIFS(Ppto!K:K,Ppto!O:O,"Si",Ppto!A:A,A24))-C24)/Paridad</f>
        <v>0</v>
      </c>
      <c r="E24" s="90">
        <f t="shared" si="1"/>
        <v>0</v>
      </c>
      <c r="F24" s="90"/>
      <c r="G24" s="90"/>
      <c r="H24" s="90">
        <f t="shared" si="2"/>
        <v>0</v>
      </c>
      <c r="I24" s="90"/>
      <c r="J24" s="90"/>
      <c r="K24" s="90"/>
    </row>
    <row r="25" spans="1:11" ht="15" customHeight="1" x14ac:dyDescent="0.25">
      <c r="A25" s="49" t="s">
        <v>101</v>
      </c>
      <c r="B25" s="49"/>
      <c r="C25" s="90">
        <f>IF('SIFOS NEG CyS'!B22="Puntual",SUMIFS(Ppto!L:L,Ppto!B:B,$D$1,Ppto!A:A,A25),SUMIFS(Ppto!L:L,Ppto!O:O,"Si",Ppto!A:A,A25))</f>
        <v>0</v>
      </c>
      <c r="D25" s="90">
        <f>(IF('SIFOS NEG CyS'!B22="Puntual",SUMIFS(Ppto!K:K,Ppto!B:B,$D$1,Ppto!A:A,A25),SUMIFS(Ppto!K:K,Ppto!O:O,"Si",Ppto!A:A,A25))-C25)/Paridad</f>
        <v>0</v>
      </c>
      <c r="E25" s="90">
        <f t="shared" si="1"/>
        <v>0</v>
      </c>
      <c r="F25" s="90"/>
      <c r="G25" s="90"/>
      <c r="H25" s="90">
        <f t="shared" si="2"/>
        <v>0</v>
      </c>
      <c r="I25" s="90">
        <f t="shared" si="4"/>
        <v>0</v>
      </c>
      <c r="J25" s="90">
        <f t="shared" si="3"/>
        <v>0</v>
      </c>
      <c r="K25" s="90">
        <f t="shared" si="3"/>
        <v>0</v>
      </c>
    </row>
    <row r="26" spans="1:11" ht="15" customHeight="1" x14ac:dyDescent="0.25">
      <c r="A26" s="49" t="s">
        <v>50</v>
      </c>
      <c r="B26" s="49"/>
      <c r="C26" s="90">
        <f>IF('SIFOS NEG CyS'!B23="Puntual",SUMIFS(Ppto!L:L,Ppto!B:B,$D$1,Ppto!A:A,A26),SUMIFS(Ppto!L:L,Ppto!O:O,"Si",Ppto!A:A,A26))</f>
        <v>0</v>
      </c>
      <c r="D26" s="90">
        <f>(IF('SIFOS NEG CyS'!B23="Puntual",SUMIFS(Ppto!K:K,Ppto!B:B,$D$1,Ppto!A:A,A26),SUMIFS(Ppto!K:K,Ppto!O:O,"Si",Ppto!A:A,A26))-C26)/Paridad</f>
        <v>0</v>
      </c>
      <c r="E26" s="90">
        <f t="shared" si="1"/>
        <v>0</v>
      </c>
      <c r="F26" s="90"/>
      <c r="G26" s="90"/>
      <c r="H26" s="90">
        <f t="shared" si="2"/>
        <v>0</v>
      </c>
      <c r="I26" s="90">
        <f t="shared" si="4"/>
        <v>0</v>
      </c>
      <c r="J26" s="90">
        <f t="shared" si="3"/>
        <v>0</v>
      </c>
      <c r="K26" s="90">
        <f t="shared" si="3"/>
        <v>0</v>
      </c>
    </row>
    <row r="27" spans="1:11" ht="15" customHeight="1" x14ac:dyDescent="0.25">
      <c r="A27" s="49" t="s">
        <v>51</v>
      </c>
      <c r="B27" s="49"/>
      <c r="C27" s="90">
        <f>IF('SIFOS NEG CyS'!B24="Puntual",SUMIFS(Ppto!L:L,Ppto!B:B,$D$1,Ppto!A:A,A27),SUMIFS(Ppto!L:L,Ppto!O:O,"Si",Ppto!A:A,A27))</f>
        <v>0</v>
      </c>
      <c r="D27" s="90">
        <f>(IF('SIFOS NEG CyS'!B24="Puntual",SUMIFS(Ppto!K:K,Ppto!B:B,$D$1,Ppto!A:A,A27),SUMIFS(Ppto!K:K,Ppto!O:O,"Si",Ppto!A:A,A27))-C27)/Paridad</f>
        <v>0</v>
      </c>
      <c r="E27" s="90">
        <f t="shared" si="1"/>
        <v>0</v>
      </c>
      <c r="F27" s="90"/>
      <c r="G27" s="90"/>
      <c r="H27" s="90">
        <f t="shared" si="2"/>
        <v>0</v>
      </c>
      <c r="I27" s="90">
        <f t="shared" si="4"/>
        <v>0</v>
      </c>
      <c r="J27" s="90">
        <f t="shared" si="3"/>
        <v>0</v>
      </c>
      <c r="K27" s="90">
        <f t="shared" si="3"/>
        <v>0</v>
      </c>
    </row>
    <row r="28" spans="1:11" ht="15" customHeight="1" x14ac:dyDescent="0.25">
      <c r="A28" s="49" t="s">
        <v>52</v>
      </c>
      <c r="B28" s="49"/>
      <c r="C28" s="90">
        <f>IF('SIFOS NEG CyS'!B25="Puntual",SUMIFS(Ppto!L:L,Ppto!B:B,$D$1,Ppto!A:A,A28),SUMIFS(Ppto!L:L,Ppto!O:O,"Si",Ppto!A:A,A28))</f>
        <v>0</v>
      </c>
      <c r="D28" s="90">
        <f>(IF('SIFOS NEG CyS'!B25="Puntual",SUMIFS(Ppto!K:K,Ppto!B:B,$D$1,Ppto!A:A,A28),SUMIFS(Ppto!K:K,Ppto!O:O,"Si",Ppto!A:A,A28))-C28)/Paridad</f>
        <v>0</v>
      </c>
      <c r="E28" s="90">
        <f t="shared" si="1"/>
        <v>0</v>
      </c>
      <c r="F28" s="90"/>
      <c r="G28" s="90"/>
      <c r="H28" s="90">
        <f t="shared" si="2"/>
        <v>0</v>
      </c>
      <c r="I28" s="90">
        <f t="shared" si="4"/>
        <v>0</v>
      </c>
      <c r="J28" s="90">
        <f t="shared" si="3"/>
        <v>0</v>
      </c>
      <c r="K28" s="90">
        <f t="shared" si="3"/>
        <v>0</v>
      </c>
    </row>
    <row r="29" spans="1:11" ht="15" customHeight="1" x14ac:dyDescent="0.25">
      <c r="A29" s="49" t="s">
        <v>60</v>
      </c>
      <c r="B29" s="49"/>
      <c r="C29" s="90">
        <f>IF('SIFOS NEG CyS'!B26="Puntual",SUMIFS(Ppto!L:L,Ppto!B:B,$D$1,Ppto!A:A,A29),SUMIFS(Ppto!L:L,Ppto!O:O,"Si",Ppto!A:A,A29))</f>
        <v>0</v>
      </c>
      <c r="D29" s="90">
        <f>(IF('SIFOS NEG CyS'!B26="Puntual",SUMIFS(Ppto!K:K,Ppto!B:B,$D$1,Ppto!A:A,A29),SUMIFS(Ppto!K:K,Ppto!O:O,"Si",Ppto!A:A,A29))-C29)/Paridad</f>
        <v>0</v>
      </c>
      <c r="E29" s="90">
        <f t="shared" si="1"/>
        <v>0</v>
      </c>
      <c r="F29" s="90"/>
      <c r="G29" s="90"/>
      <c r="H29" s="90">
        <f t="shared" si="2"/>
        <v>0</v>
      </c>
      <c r="I29" s="90">
        <f t="shared" si="4"/>
        <v>0</v>
      </c>
      <c r="J29" s="90">
        <f t="shared" si="3"/>
        <v>0</v>
      </c>
      <c r="K29" s="90">
        <f t="shared" si="3"/>
        <v>0</v>
      </c>
    </row>
    <row r="30" spans="1:11" ht="15" customHeight="1" x14ac:dyDescent="0.25">
      <c r="A30" s="49" t="s">
        <v>45</v>
      </c>
      <c r="B30" s="49"/>
      <c r="C30" s="90">
        <f>IF('SIFOS NEG CyS'!B27="Puntual",SUMIFS(Ppto!L:L,Ppto!B:B,$D$1,Ppto!A:A,A30),SUMIFS(Ppto!L:L,Ppto!O:O,"Si",Ppto!A:A,A30))</f>
        <v>0</v>
      </c>
      <c r="D30" s="90">
        <f>(IF('SIFOS NEG CyS'!B27="Puntual",SUMIFS(Ppto!K:K,Ppto!B:B,$D$1,Ppto!A:A,A30),SUMIFS(Ppto!K:K,Ppto!O:O,"Si",Ppto!A:A,A30))-C30)/Paridad</f>
        <v>0</v>
      </c>
      <c r="E30" s="90">
        <f t="shared" si="1"/>
        <v>0</v>
      </c>
      <c r="F30" s="90"/>
      <c r="G30" s="90"/>
      <c r="H30" s="90">
        <f t="shared" si="2"/>
        <v>0</v>
      </c>
      <c r="I30" s="90">
        <f t="shared" si="4"/>
        <v>0</v>
      </c>
      <c r="J30" s="90">
        <f t="shared" si="3"/>
        <v>0</v>
      </c>
      <c r="K30" s="90">
        <f t="shared" si="3"/>
        <v>0</v>
      </c>
    </row>
    <row r="31" spans="1:11" ht="15" customHeight="1" x14ac:dyDescent="0.25">
      <c r="A31" s="49"/>
      <c r="B31" s="49"/>
      <c r="C31" s="90">
        <f>IF('SIFOS NEG CyS'!B28="Puntual",SUMIFS(Ppto!L:L,Ppto!B:B,$D$1,Ppto!A:A,A31),SUMIFS(Ppto!L:L,Ppto!O:O,"Si",Ppto!A:A,A31))</f>
        <v>0</v>
      </c>
      <c r="D31" s="90">
        <f>(IF('SIFOS NEG CyS'!B28="Puntual",SUMIFS(Ppto!K:K,Ppto!B:B,$D$1,Ppto!A:A,A31),SUMIFS(Ppto!K:K,Ppto!O:O,"Si",Ppto!A:A,A31))-C31)/Paridad</f>
        <v>0</v>
      </c>
      <c r="E31" s="90">
        <f t="shared" si="1"/>
        <v>0</v>
      </c>
      <c r="F31" s="90"/>
      <c r="G31" s="90"/>
      <c r="H31" s="90">
        <f t="shared" si="2"/>
        <v>0</v>
      </c>
      <c r="I31" s="90">
        <f t="shared" si="4"/>
        <v>0</v>
      </c>
      <c r="J31" s="90">
        <f t="shared" si="3"/>
        <v>0</v>
      </c>
      <c r="K31" s="90">
        <f t="shared" si="3"/>
        <v>0</v>
      </c>
    </row>
    <row r="32" spans="1:11" ht="15" customHeight="1" x14ac:dyDescent="0.25">
      <c r="A32" s="49"/>
      <c r="B32" s="49"/>
      <c r="C32" s="90">
        <f>IF('SIFOS NEG CyS'!B29="Puntual",SUMIFS(Ppto!L:L,Ppto!B:B,$D$1,Ppto!A:A,A32),SUMIFS(Ppto!L:L,Ppto!O:O,"Si",Ppto!A:A,A32))</f>
        <v>0</v>
      </c>
      <c r="D32" s="90">
        <f>(IF('SIFOS NEG CyS'!B29="Puntual",SUMIFS(Ppto!K:K,Ppto!B:B,$D$1,Ppto!A:A,A32),SUMIFS(Ppto!K:K,Ppto!O:O,"Si",Ppto!A:A,A32))-C32)/Paridad</f>
        <v>0</v>
      </c>
      <c r="E32" s="90">
        <f t="shared" si="1"/>
        <v>0</v>
      </c>
      <c r="F32" s="90"/>
      <c r="G32" s="90"/>
      <c r="H32" s="90">
        <f t="shared" si="2"/>
        <v>0</v>
      </c>
      <c r="I32" s="90">
        <f t="shared" si="4"/>
        <v>0</v>
      </c>
      <c r="J32" s="90">
        <f t="shared" si="3"/>
        <v>0</v>
      </c>
      <c r="K32" s="90">
        <f t="shared" si="3"/>
        <v>0</v>
      </c>
    </row>
    <row r="33" spans="1:11" ht="15" customHeight="1" x14ac:dyDescent="0.25">
      <c r="A33" s="49"/>
      <c r="B33" s="49"/>
      <c r="C33" s="90">
        <f>IF('SIFOS NEG CyS'!B30="Puntual",SUMIFS(Ppto!L:L,Ppto!B:B,$D$1,Ppto!A:A,A33),SUMIFS(Ppto!L:L,Ppto!O:O,"Si",Ppto!A:A,A33))</f>
        <v>0</v>
      </c>
      <c r="D33" s="90">
        <f>(IF('SIFOS NEG CyS'!B30="Puntual",SUMIFS(Ppto!K:K,Ppto!B:B,$D$1,Ppto!A:A,A33),SUMIFS(Ppto!K:K,Ppto!O:O,"Si",Ppto!A:A,A33))-C33)/Paridad</f>
        <v>0</v>
      </c>
      <c r="E33" s="90">
        <f t="shared" si="1"/>
        <v>0</v>
      </c>
      <c r="F33" s="90"/>
      <c r="G33" s="90"/>
      <c r="H33" s="90">
        <f t="shared" si="2"/>
        <v>0</v>
      </c>
      <c r="I33" s="90">
        <f t="shared" si="4"/>
        <v>0</v>
      </c>
      <c r="J33" s="90">
        <f t="shared" si="3"/>
        <v>0</v>
      </c>
      <c r="K33" s="90">
        <f t="shared" si="3"/>
        <v>0</v>
      </c>
    </row>
    <row r="34" spans="1:11" s="47" customFormat="1" ht="15" customHeight="1" x14ac:dyDescent="0.25">
      <c r="A34" s="54" t="s">
        <v>206</v>
      </c>
      <c r="B34" s="48"/>
      <c r="C34" s="91">
        <f>SUM(C4:C33)</f>
        <v>0</v>
      </c>
      <c r="D34" s="91">
        <f>SUM(D4:D33)</f>
        <v>0</v>
      </c>
      <c r="E34" s="91">
        <f t="shared" si="1"/>
        <v>0</v>
      </c>
      <c r="F34" s="91">
        <f>SUM(F4:F33)</f>
        <v>0</v>
      </c>
      <c r="G34" s="91">
        <f>SUM(G4:G33)</f>
        <v>0</v>
      </c>
      <c r="H34" s="91">
        <f t="shared" si="2"/>
        <v>0</v>
      </c>
      <c r="I34" s="91">
        <f t="shared" si="4"/>
        <v>0</v>
      </c>
      <c r="J34" s="91">
        <f t="shared" si="3"/>
        <v>0</v>
      </c>
      <c r="K34" s="91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7</vt:i4>
      </vt:variant>
    </vt:vector>
  </HeadingPairs>
  <TitlesOfParts>
    <vt:vector size="17" baseType="lpstr">
      <vt:lpstr>SIFO</vt:lpstr>
      <vt:lpstr>Ppto</vt:lpstr>
      <vt:lpstr>ClaCo</vt:lpstr>
      <vt:lpstr>BD</vt:lpstr>
      <vt:lpstr>SIFOS NEG CyS</vt:lpstr>
      <vt:lpstr>LABOR</vt:lpstr>
      <vt:lpstr>BEN Y BIENESTAR</vt:lpstr>
      <vt:lpstr>MATERIALES</vt:lpstr>
      <vt:lpstr>SER Y CONTR</vt:lpstr>
      <vt:lpstr>OTROS</vt:lpstr>
      <vt:lpstr>Anho</vt:lpstr>
      <vt:lpstr>ClaCoRecobros</vt:lpstr>
      <vt:lpstr>ClasfSIFO</vt:lpstr>
      <vt:lpstr>Mes</vt:lpstr>
      <vt:lpstr>Modo</vt:lpstr>
      <vt:lpstr>NoOGO</vt:lpstr>
      <vt:lpstr>Paridad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2019-09-13T14:23:53Z</dcterms:modified>
</cp:coreProperties>
</file>