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3_C3_Formateo y Formato Condicional\"/>
    </mc:Choice>
  </mc:AlternateContent>
  <xr:revisionPtr revIDLastSave="0" documentId="13_ncr:1_{67FBDA22-E9E5-4C01-95A6-77CE4E9918C7}" xr6:coauthVersionLast="46" xr6:coauthVersionMax="46" xr10:uidLastSave="{00000000-0000-0000-0000-000000000000}"/>
  <bookViews>
    <workbookView xWindow="18135" yWindow="1335" windowWidth="18165" windowHeight="13575" firstSheet="4" activeTab="8" xr2:uid="{00000000-000D-0000-FFFF-FFFF00000000}"/>
  </bookViews>
  <sheets>
    <sheet name="Inicio" sheetId="11" r:id="rId1"/>
    <sheet name="Formateo Básico" sheetId="1" r:id="rId2"/>
    <sheet name="Alineación y Más" sheetId="3" r:id="rId3"/>
    <sheet name="Formato Números" sheetId="5" r:id="rId4"/>
    <sheet name="Centrar Datos" sheetId="7" r:id="rId5"/>
    <sheet name="Justificar" sheetId="8" r:id="rId6"/>
    <sheet name="Formato Condicional" sheetId="9" r:id="rId7"/>
    <sheet name="Barras e Iconos" sheetId="10" r:id="rId8"/>
    <sheet name="Desafio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2" l="1"/>
  <c r="H16" i="12"/>
  <c r="H17" i="12"/>
  <c r="H18" i="12"/>
  <c r="H19" i="12"/>
  <c r="H20" i="12"/>
  <c r="H21" i="12"/>
  <c r="H22" i="12"/>
  <c r="H23" i="12"/>
  <c r="H24" i="12"/>
  <c r="H25" i="12"/>
  <c r="H14" i="12"/>
  <c r="G25" i="12" l="1"/>
  <c r="G24" i="12"/>
  <c r="G23" i="12"/>
  <c r="G22" i="12"/>
  <c r="G21" i="12"/>
  <c r="G20" i="12"/>
  <c r="G19" i="12"/>
  <c r="G18" i="12"/>
  <c r="G17" i="12"/>
  <c r="G16" i="12"/>
  <c r="G15" i="12"/>
  <c r="G14" i="12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B12" i="1" l="1"/>
  <c r="C12" i="1"/>
  <c r="D12" i="1"/>
  <c r="E12" i="1"/>
  <c r="B21" i="1" l="1"/>
  <c r="C21" i="1"/>
  <c r="D21" i="1"/>
  <c r="E21" i="1"/>
  <c r="B30" i="1"/>
  <c r="C30" i="1"/>
  <c r="D30" i="1"/>
  <c r="E30" i="1"/>
  <c r="F6" i="10"/>
  <c r="G6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F7" i="5" l="1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6" i="5"/>
  <c r="G6" i="5" s="1"/>
  <c r="E30" i="3" l="1"/>
  <c r="D30" i="3"/>
  <c r="C30" i="3"/>
  <c r="B30" i="3"/>
  <c r="E21" i="3"/>
  <c r="D21" i="3"/>
  <c r="C21" i="3"/>
  <c r="B21" i="3"/>
  <c r="E12" i="3"/>
  <c r="D12" i="3"/>
  <c r="C12" i="3"/>
  <c r="B12" i="3"/>
</calcChain>
</file>

<file path=xl/sharedStrings.xml><?xml version="1.0" encoding="utf-8"?>
<sst xmlns="http://schemas.openxmlformats.org/spreadsheetml/2006/main" count="276" uniqueCount="105">
  <si>
    <t>Formateo Básico</t>
  </si>
  <si>
    <t>Producto</t>
  </si>
  <si>
    <t>Azúcar</t>
  </si>
  <si>
    <t>Arroz</t>
  </si>
  <si>
    <t>Frejoles</t>
  </si>
  <si>
    <t>1er Trim.</t>
  </si>
  <si>
    <t>2do Trim.</t>
  </si>
  <si>
    <t>3er Trim.</t>
  </si>
  <si>
    <t>Trigo</t>
  </si>
  <si>
    <t>Avena</t>
  </si>
  <si>
    <t>Región del Norte</t>
  </si>
  <si>
    <t>Ventas trimestrales Por Producto y Región</t>
  </si>
  <si>
    <t>Región del Sur</t>
  </si>
  <si>
    <t>Total</t>
  </si>
  <si>
    <t>4to Trim.</t>
  </si>
  <si>
    <t>Región del Este</t>
  </si>
  <si>
    <t xml:space="preserve"> </t>
  </si>
  <si>
    <t>Alineación y Más</t>
  </si>
  <si>
    <t>Formato Números</t>
  </si>
  <si>
    <t>Salario 2019</t>
  </si>
  <si>
    <t>Salario 2020</t>
  </si>
  <si>
    <t>Fecha de Ingreso</t>
  </si>
  <si>
    <t>Diferencia</t>
  </si>
  <si>
    <t>Nombre Completo</t>
  </si>
  <si>
    <t>ANTONIO RODRIGUEZ OTERO</t>
  </si>
  <si>
    <t>JOSE PEREZ ALVAREZ</t>
  </si>
  <si>
    <t>FRANCISCO GONZALEZ ROMERO</t>
  </si>
  <si>
    <t>JUAN MARTIN DOMINGUEZ</t>
  </si>
  <si>
    <t>DAVID GOMEZ SOUTO</t>
  </si>
  <si>
    <t>JAVIER RUIZ VIDAL</t>
  </si>
  <si>
    <t>ISABEL HERNANDEZ SANTOS</t>
  </si>
  <si>
    <t>JESUS MORENO RAMOS</t>
  </si>
  <si>
    <t>CARLOS CORTES PIÑEIRO</t>
  </si>
  <si>
    <t>MIGUEL JIMENEZ PENA</t>
  </si>
  <si>
    <t>ANA TORRES BARREIRO</t>
  </si>
  <si>
    <t>RAFAEL NAVARRO MOSQUERA</t>
  </si>
  <si>
    <t>LAURA SANTIAGO CALVO</t>
  </si>
  <si>
    <t>ALEJANDRO MUÑOZ SEOANE</t>
  </si>
  <si>
    <t>ANDRES DIAZ FREIRE</t>
  </si>
  <si>
    <t>ROSA MORALES LORENZO</t>
  </si>
  <si>
    <t>OSCAR MOLINA FRAGA</t>
  </si>
  <si>
    <t>NURIA ALONSO CAAMAÑO</t>
  </si>
  <si>
    <t>RUBEN PARRA MENDEZ</t>
  </si>
  <si>
    <t>SILVIA SEGURA LEMA</t>
  </si>
  <si>
    <t>MONTSERRAT VARGAS FERREIRO</t>
  </si>
  <si>
    <t>JUAN MANUEL RAMOS PAZ</t>
  </si>
  <si>
    <t>SANTIAGO GUTIERREZ LAGO</t>
  </si>
  <si>
    <t>JULIA MALDONADO ALONSO</t>
  </si>
  <si>
    <t>Delta %</t>
  </si>
  <si>
    <t>HR: Nómina Salariados</t>
  </si>
  <si>
    <t>Número de telefono</t>
  </si>
  <si>
    <t>Centrar Datos como PRO</t>
  </si>
  <si>
    <t>Justificar</t>
  </si>
  <si>
    <t>Texto Narrativo</t>
  </si>
  <si>
    <t>Formato Condicional</t>
  </si>
  <si>
    <t>Barras e Iconos de Datos</t>
  </si>
  <si>
    <t>deshacer entuertos, prodigar el bien y evitar el mal. Huyo de la vida regalada,</t>
  </si>
  <si>
    <t>de la ambición y la hipocresía, y busco para mi propia gloria la senda más</t>
  </si>
  <si>
    <t>"Don Quijote soy, y mi profesión la de andante caballería. Son mis leyes, el</t>
  </si>
  <si>
    <t>angosta y difícil. ¿Es eso, de tonto y mentecato?"</t>
  </si>
  <si>
    <t>Tema</t>
  </si>
  <si>
    <t>Enlace</t>
  </si>
  <si>
    <t>Estado</t>
  </si>
  <si>
    <t>Formato Básico - Fuente y Alineación</t>
  </si>
  <si>
    <t>Selecciona...</t>
  </si>
  <si>
    <t>Alineación y Más Opciones</t>
  </si>
  <si>
    <t>Formateo de Número</t>
  </si>
  <si>
    <t>Formato de Número</t>
  </si>
  <si>
    <t>Combinar Celdas como un Profesional</t>
  </si>
  <si>
    <t>Centrar Datos</t>
  </si>
  <si>
    <t>Truco Descubierto - Justificar</t>
  </si>
  <si>
    <t>Formatear con Condiciones : Resaltar</t>
  </si>
  <si>
    <t>Formato Condicional: Barras e Iconos</t>
  </si>
  <si>
    <t>Barras e Iconos</t>
  </si>
  <si>
    <t>Formato Básico y Condicional</t>
  </si>
  <si>
    <t>BIEN HECHO!</t>
  </si>
  <si>
    <t>Exportación América Latina (AL)</t>
  </si>
  <si>
    <t>Ventas 2019</t>
  </si>
  <si>
    <t>Evolución Ventas</t>
  </si>
  <si>
    <t>Precio</t>
  </si>
  <si>
    <t>Cantidad</t>
  </si>
  <si>
    <t>Ventas</t>
  </si>
  <si>
    <t>Ventas (%)</t>
  </si>
  <si>
    <t>Naranja</t>
  </si>
  <si>
    <t>Sandía</t>
  </si>
  <si>
    <t>Aguacate</t>
  </si>
  <si>
    <t>Piña</t>
  </si>
  <si>
    <t>Mango</t>
  </si>
  <si>
    <t>Lima/Limón</t>
  </si>
  <si>
    <t>Plátanos</t>
  </si>
  <si>
    <t>Maíz</t>
  </si>
  <si>
    <t>Papaya</t>
  </si>
  <si>
    <t>Nectarina</t>
  </si>
  <si>
    <t>Uva</t>
  </si>
  <si>
    <t>Coco</t>
  </si>
  <si>
    <t>Desafio: Formatear un Informe Excel</t>
  </si>
  <si>
    <t>Desafio - Formatear un Informe</t>
  </si>
  <si>
    <t>Desafio - Formatear Informe</t>
  </si>
  <si>
    <t>1. Centra el titulo "Exportación AL" (B11) a lo largo de la base de datos. Pero no uses "combinar y centrar"</t>
  </si>
  <si>
    <t>2. Centra los titulos "Ventas 2018" y "Ventas 2019" con la mejor opción para centrar</t>
  </si>
  <si>
    <t>3. Formatea toda la base de datos con bordes, negrita y otros elementos que te parezcan utiles</t>
  </si>
  <si>
    <t>5. Formatea los porcentajes en la columna H con la condición: &lt; 0% de rojo y mayor que el 50% de verde</t>
  </si>
  <si>
    <t>Sigue las siguientes instrucciones para completar el desafio:</t>
  </si>
  <si>
    <t>4. Calcula la evolución porcentual de las ventas del 2018 al 2019 en la columna H</t>
  </si>
  <si>
    <t>Ventas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</si>
</sst>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m/d/yyyy;@"/>
    <numFmt numFmtId="165" formatCode="[&lt;=9999999]###\-####;\(###\)\ ###\-####"/>
    <numFmt numFmtId="166" formatCode="#,##0.00_ ;[Red]\-#,##0.00\ "/>
    <numFmt numFmtId="167" formatCode="&quot;$&quot;#,##0.00"/>
    <numFmt numFmtId="168" formatCode="#,##0.0_ ;[Red]\-#,##0.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0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/>
    <xf numFmtId="38" fontId="4" fillId="0" borderId="0" xfId="1" applyNumberFormat="1" applyFont="1"/>
    <xf numFmtId="0" fontId="1" fillId="0" borderId="0" xfId="0" applyFont="1"/>
    <xf numFmtId="0" fontId="4" fillId="0" borderId="0" xfId="1" applyNumberFormat="1" applyFont="1"/>
    <xf numFmtId="0" fontId="4" fillId="0" borderId="0" xfId="1" applyNumberFormat="1" applyFont="1" applyFill="1"/>
    <xf numFmtId="0" fontId="0" fillId="0" borderId="0" xfId="0" applyNumberFormat="1" applyFont="1"/>
    <xf numFmtId="0" fontId="0" fillId="0" borderId="0" xfId="0" applyNumberFormat="1"/>
    <xf numFmtId="38" fontId="5" fillId="0" borderId="0" xfId="1" applyNumberFormat="1" applyFont="1"/>
    <xf numFmtId="38" fontId="7" fillId="0" borderId="0" xfId="1" applyNumberFormat="1" applyFont="1"/>
    <xf numFmtId="0" fontId="4" fillId="0" borderId="2" xfId="1" applyNumberFormat="1" applyFont="1" applyBorder="1"/>
    <xf numFmtId="38" fontId="5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left" indent="2" shrinkToFit="1"/>
    </xf>
    <xf numFmtId="164" fontId="4" fillId="0" borderId="0" xfId="0" applyNumberFormat="1" applyFont="1"/>
    <xf numFmtId="0" fontId="2" fillId="0" borderId="0" xfId="0" applyFont="1" applyBorder="1"/>
    <xf numFmtId="0" fontId="9" fillId="0" borderId="1" xfId="0" applyFont="1" applyBorder="1"/>
    <xf numFmtId="165" fontId="0" fillId="0" borderId="0" xfId="0" applyNumberFormat="1"/>
    <xf numFmtId="44" fontId="4" fillId="0" borderId="0" xfId="2" applyFont="1" applyFill="1" applyAlignment="1" applyProtection="1"/>
    <xf numFmtId="166" fontId="0" fillId="0" borderId="0" xfId="0" applyNumberFormat="1"/>
    <xf numFmtId="10" fontId="0" fillId="0" borderId="0" xfId="3" applyNumberFormat="1" applyFont="1"/>
    <xf numFmtId="38" fontId="7" fillId="0" borderId="0" xfId="1" applyNumberFormat="1" applyFont="1" applyAlignment="1">
      <alignment horizontal="centerContinuous"/>
    </xf>
    <xf numFmtId="0" fontId="0" fillId="0" borderId="2" xfId="0" applyBorder="1"/>
    <xf numFmtId="0" fontId="10" fillId="0" borderId="0" xfId="0" applyFont="1"/>
    <xf numFmtId="0" fontId="0" fillId="0" borderId="1" xfId="0" applyBorder="1"/>
    <xf numFmtId="4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9" fillId="0" borderId="2" xfId="0" applyFont="1" applyBorder="1"/>
    <xf numFmtId="0" fontId="13" fillId="0" borderId="3" xfId="0" applyFont="1" applyBorder="1"/>
    <xf numFmtId="0" fontId="0" fillId="0" borderId="4" xfId="0" applyBorder="1" applyAlignment="1">
      <alignment wrapText="1"/>
    </xf>
    <xf numFmtId="0" fontId="11" fillId="0" borderId="4" xfId="4" applyBorder="1" applyAlignment="1">
      <alignment vertical="center"/>
    </xf>
    <xf numFmtId="0" fontId="14" fillId="0" borderId="4" xfId="0" applyFont="1" applyBorder="1"/>
    <xf numFmtId="0" fontId="11" fillId="0" borderId="0" xfId="4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2" fontId="0" fillId="0" borderId="0" xfId="0" applyNumberFormat="1"/>
    <xf numFmtId="0" fontId="11" fillId="0" borderId="5" xfId="4" applyBorder="1" applyAlignment="1">
      <alignment vertical="center"/>
    </xf>
    <xf numFmtId="0" fontId="11" fillId="0" borderId="6" xfId="4" applyFill="1" applyBorder="1" applyAlignment="1">
      <alignment vertical="center"/>
    </xf>
    <xf numFmtId="0" fontId="19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0" fillId="0" borderId="7" xfId="0" applyFont="1" applyBorder="1" applyAlignment="1">
      <alignment horizontal="centerContinuous"/>
    </xf>
    <xf numFmtId="0" fontId="20" fillId="0" borderId="7" xfId="0" applyFont="1" applyBorder="1"/>
    <xf numFmtId="0" fontId="1" fillId="0" borderId="8" xfId="0" applyFont="1" applyBorder="1"/>
    <xf numFmtId="0" fontId="12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/>
    </xf>
    <xf numFmtId="38" fontId="6" fillId="2" borderId="1" xfId="1" applyNumberFormat="1" applyFont="1" applyFill="1" applyBorder="1" applyAlignment="1">
      <alignment horizontal="center"/>
    </xf>
    <xf numFmtId="38" fontId="7" fillId="0" borderId="0" xfId="1" applyNumberFormat="1" applyFont="1" applyAlignment="1">
      <alignment horizontal="center" textRotation="30"/>
    </xf>
    <xf numFmtId="38" fontId="6" fillId="2" borderId="0" xfId="1" applyNumberFormat="1" applyFont="1" applyFill="1" applyBorder="1" applyAlignment="1">
      <alignment horizontal="center"/>
    </xf>
  </cellXfs>
  <cellStyles count="5">
    <cellStyle name="Comma_WorldSales" xfId="1" xr:uid="{80D86E64-D44F-44EB-8B63-D689C2D5CF1E}"/>
    <cellStyle name="Hipervínculo" xfId="4" builtinId="8"/>
    <cellStyle name="Moneda" xfId="2" builtinId="4"/>
    <cellStyle name="Normal" xfId="0" builtinId="0"/>
    <cellStyle name="Porcentaje" xfId="3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10.xml><?xml version="1.0" encoding="utf-8"?>
<formControlPr xmlns="http://schemas.microsoft.com/office/spreadsheetml/2009/9/main" objectType="CheckBox" checked="Checked" fmlaLink="$L$5" lockText="1" noThreeD="1"/>
</file>

<file path=xl/ctrlProps/ctrlProp11.xml><?xml version="1.0" encoding="utf-8"?>
<formControlPr xmlns="http://schemas.microsoft.com/office/spreadsheetml/2009/9/main" objectType="CheckBox" checked="Checked" fmlaLink="$L$1" lockText="1" noThreeD="1"/>
</file>

<file path=xl/ctrlProps/ctrlProp12.xml><?xml version="1.0" encoding="utf-8"?>
<formControlPr xmlns="http://schemas.microsoft.com/office/spreadsheetml/2009/9/main" objectType="CheckBox" checked="Checked" fmlaLink="$L$2" lockText="1" noThreeD="1"/>
</file>

<file path=xl/ctrlProps/ctrlProp13.xml><?xml version="1.0" encoding="utf-8"?>
<formControlPr xmlns="http://schemas.microsoft.com/office/spreadsheetml/2009/9/main" objectType="CheckBox" checked="Checked" fmlaLink="$L$3" lockText="1" noThreeD="1"/>
</file>

<file path=xl/ctrlProps/ctrlProp14.xml><?xml version="1.0" encoding="utf-8"?>
<formControlPr xmlns="http://schemas.microsoft.com/office/spreadsheetml/2009/9/main" objectType="CheckBox" checked="Checked" fmlaLink="$L$4" lockText="1" noThreeD="1"/>
</file>

<file path=xl/ctrlProps/ctrlProp15.xml><?xml version="1.0" encoding="utf-8"?>
<formControlPr xmlns="http://schemas.microsoft.com/office/spreadsheetml/2009/9/main" objectType="CheckBox" checked="Checked" fmlaLink="$L$5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4" lockText="1" noThreeD="1"/>
</file>

<file path=xl/ctrlProps/ctrlProp5.xml><?xml version="1.0" encoding="utf-8"?>
<formControlPr xmlns="http://schemas.microsoft.com/office/spreadsheetml/2009/9/main" objectType="CheckBox" checked="Checked" fmlaLink="$L$5" lockText="1" noThreeD="1"/>
</file>

<file path=xl/ctrlProps/ctrlProp6.xml><?xml version="1.0" encoding="utf-8"?>
<formControlPr xmlns="http://schemas.microsoft.com/office/spreadsheetml/2009/9/main" objectType="CheckBox" checked="Checked" fmlaLink="$L$1" lockText="1" noThreeD="1"/>
</file>

<file path=xl/ctrlProps/ctrlProp7.xml><?xml version="1.0" encoding="utf-8"?>
<formControlPr xmlns="http://schemas.microsoft.com/office/spreadsheetml/2009/9/main" objectType="CheckBox" checked="Checked" fmlaLink="$L$2" lockText="1" noThreeD="1"/>
</file>

<file path=xl/ctrlProps/ctrlProp8.xml><?xml version="1.0" encoding="utf-8"?>
<formControlPr xmlns="http://schemas.microsoft.com/office/spreadsheetml/2009/9/main" objectType="CheckBox" checked="Checked" fmlaLink="$L$3" lockText="1" noThreeD="1"/>
</file>

<file path=xl/ctrlProps/ctrlProp9.xml><?xml version="1.0" encoding="utf-8"?>
<formControlPr xmlns="http://schemas.microsoft.com/office/spreadsheetml/2009/9/main" objectType="CheckBox" checked="Checked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209550</xdr:rowOff>
    </xdr:from>
    <xdr:to>
      <xdr:col>8</xdr:col>
      <xdr:colOff>219075</xdr:colOff>
      <xdr:row>3</xdr:row>
      <xdr:rowOff>142875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819775" y="209550"/>
          <a:ext cx="1543050" cy="676275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Por favor</a:t>
          </a:r>
          <a:r>
            <a:rPr lang="es-PE" sz="1100" baseline="0"/>
            <a:t> a</a:t>
          </a:r>
          <a:r>
            <a:rPr lang="es-PE" sz="1100"/>
            <a:t>plica las</a:t>
          </a:r>
          <a:r>
            <a:rPr lang="es-PE" sz="1100" baseline="0"/>
            <a:t> técnicas de Formateo aprendidas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588818</xdr:colOff>
      <xdr:row>1</xdr:row>
      <xdr:rowOff>25977</xdr:rowOff>
    </xdr:from>
    <xdr:to>
      <xdr:col>7</xdr:col>
      <xdr:colOff>548120</xdr:colOff>
      <xdr:row>4</xdr:row>
      <xdr:rowOff>129886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866409" y="303068"/>
          <a:ext cx="1647825" cy="762000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Orienta</a:t>
          </a:r>
          <a:r>
            <a:rPr lang="es-PE" sz="1100" baseline="0"/>
            <a:t> el texto "Región del Norte" en la celda F7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297873</xdr:colOff>
      <xdr:row>0</xdr:row>
      <xdr:rowOff>268432</xdr:rowOff>
    </xdr:from>
    <xdr:to>
      <xdr:col>10</xdr:col>
      <xdr:colOff>264968</xdr:colOff>
      <xdr:row>6</xdr:row>
      <xdr:rowOff>78798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136948" y="268432"/>
          <a:ext cx="2262620" cy="1143866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un formato adecuado</a:t>
          </a:r>
          <a:r>
            <a:rPr lang="es-PE" sz="1100" baseline="0"/>
            <a:t> para: </a:t>
          </a:r>
        </a:p>
        <a:p>
          <a:pPr algn="l"/>
          <a:r>
            <a:rPr lang="es-PE" sz="1100" baseline="0"/>
            <a:t>- Los números de telefono</a:t>
          </a:r>
        </a:p>
        <a:p>
          <a:pPr algn="l"/>
          <a:r>
            <a:rPr lang="es-PE" sz="1100" baseline="0"/>
            <a:t>- Los Salarios</a:t>
          </a:r>
        </a:p>
        <a:p>
          <a:pPr algn="l"/>
          <a:r>
            <a:rPr lang="es-PE" sz="1100" baseline="0"/>
            <a:t>- Las desviaciones negativas y</a:t>
          </a:r>
        </a:p>
        <a:p>
          <a:pPr algn="l"/>
          <a:r>
            <a:rPr lang="es-PE" sz="1100" baseline="0"/>
            <a:t>- Los porcentajes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536864</xdr:colOff>
      <xdr:row>1</xdr:row>
      <xdr:rowOff>95249</xdr:rowOff>
    </xdr:from>
    <xdr:to>
      <xdr:col>9</xdr:col>
      <xdr:colOff>207818</xdr:colOff>
      <xdr:row>5</xdr:row>
      <xdr:rowOff>18183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308023" y="372340"/>
          <a:ext cx="2095500" cy="771525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herramienta "Centrar en la selección" para</a:t>
          </a:r>
          <a:r>
            <a:rPr lang="es-PE" sz="1100" baseline="0"/>
            <a:t> centrar los titulos de las regiones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7</xdr:row>
      <xdr:rowOff>25978</xdr:rowOff>
    </xdr:from>
    <xdr:to>
      <xdr:col>9</xdr:col>
      <xdr:colOff>372341</xdr:colOff>
      <xdr:row>11</xdr:row>
      <xdr:rowOff>140278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615296" y="1558637"/>
          <a:ext cx="2095500" cy="876300"/>
        </a:xfrm>
        <a:prstGeom prst="wedgeRoundRectCallout">
          <a:avLst>
            <a:gd name="adj1" fmla="val -72334"/>
            <a:gd name="adj2" fmla="val -455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Sabes como alinear el texto en 3 segundos al borde</a:t>
          </a:r>
          <a:r>
            <a:rPr lang="es-PE" sz="1100" baseline="0"/>
            <a:t> de la columna F? </a:t>
          </a:r>
        </a:p>
        <a:p>
          <a:pPr algn="l"/>
          <a:r>
            <a:rPr lang="es-PE" sz="1100" baseline="0"/>
            <a:t>Consejo: justifica la acción :)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8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8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8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6</xdr:row>
          <xdr:rowOff>171450</xdr:rowOff>
        </xdr:from>
        <xdr:to>
          <xdr:col>8</xdr:col>
          <xdr:colOff>752475</xdr:colOff>
          <xdr:row>8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8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8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8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8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8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6</xdr:row>
          <xdr:rowOff>171450</xdr:rowOff>
        </xdr:from>
        <xdr:to>
          <xdr:col>8</xdr:col>
          <xdr:colOff>752475</xdr:colOff>
          <xdr:row>8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8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8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8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8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8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6</xdr:row>
          <xdr:rowOff>171450</xdr:rowOff>
        </xdr:from>
        <xdr:to>
          <xdr:col>8</xdr:col>
          <xdr:colOff>752475</xdr:colOff>
          <xdr:row>8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8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9B6C-7CAB-4A5C-8EFC-0FDD00A5D32C}">
  <dimension ref="B1:F16"/>
  <sheetViews>
    <sheetView showGridLines="0" zoomScale="110" zoomScaleNormal="110" workbookViewId="0">
      <selection activeCell="G8" sqref="G8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4.42578125" customWidth="1"/>
    <col min="5" max="5" width="2.28515625" customWidth="1"/>
    <col min="6" max="6" width="14.5703125" customWidth="1"/>
  </cols>
  <sheetData>
    <row r="1" spans="2:6" ht="15" customHeight="1" x14ac:dyDescent="0.25">
      <c r="B1" s="48" t="s">
        <v>74</v>
      </c>
      <c r="C1" s="48"/>
      <c r="D1" s="48"/>
      <c r="E1" s="48"/>
      <c r="F1" s="48"/>
    </row>
    <row r="2" spans="2:6" ht="15" customHeight="1" x14ac:dyDescent="0.25">
      <c r="B2" s="48"/>
      <c r="C2" s="48"/>
      <c r="D2" s="48"/>
      <c r="E2" s="48"/>
      <c r="F2" s="48"/>
    </row>
    <row r="3" spans="2:6" ht="6" customHeight="1" x14ac:dyDescent="0.25"/>
    <row r="4" spans="2:6" ht="21" x14ac:dyDescent="0.35">
      <c r="B4" s="28" t="s">
        <v>60</v>
      </c>
      <c r="C4" s="28"/>
      <c r="D4" s="28" t="s">
        <v>61</v>
      </c>
      <c r="E4" s="28"/>
      <c r="F4" s="28" t="s">
        <v>62</v>
      </c>
    </row>
    <row r="5" spans="2:6" ht="30" x14ac:dyDescent="0.25">
      <c r="B5" s="29" t="s">
        <v>63</v>
      </c>
      <c r="C5" s="29"/>
      <c r="D5" s="41" t="s">
        <v>0</v>
      </c>
      <c r="E5" s="30"/>
      <c r="F5" s="31" t="s">
        <v>64</v>
      </c>
    </row>
    <row r="6" spans="2:6" x14ac:dyDescent="0.25">
      <c r="B6" s="29" t="s">
        <v>65</v>
      </c>
      <c r="C6" s="29"/>
      <c r="D6" s="42" t="s">
        <v>17</v>
      </c>
      <c r="E6" s="30"/>
      <c r="F6" s="31" t="s">
        <v>64</v>
      </c>
    </row>
    <row r="7" spans="2:6" x14ac:dyDescent="0.25">
      <c r="B7" s="29" t="s">
        <v>66</v>
      </c>
      <c r="C7" s="29"/>
      <c r="D7" s="42" t="s">
        <v>67</v>
      </c>
      <c r="E7" s="30"/>
      <c r="F7" s="31" t="s">
        <v>64</v>
      </c>
    </row>
    <row r="8" spans="2:6" ht="30" x14ac:dyDescent="0.25">
      <c r="B8" s="29" t="s">
        <v>68</v>
      </c>
      <c r="C8" s="29"/>
      <c r="D8" s="32" t="s">
        <v>69</v>
      </c>
      <c r="E8" s="30"/>
      <c r="F8" s="31" t="s">
        <v>64</v>
      </c>
    </row>
    <row r="9" spans="2:6" x14ac:dyDescent="0.25">
      <c r="B9" s="29" t="s">
        <v>70</v>
      </c>
      <c r="C9" s="29"/>
      <c r="D9" s="42" t="s">
        <v>52</v>
      </c>
      <c r="E9" s="30"/>
      <c r="F9" s="31" t="s">
        <v>64</v>
      </c>
    </row>
    <row r="10" spans="2:6" ht="30" x14ac:dyDescent="0.25">
      <c r="B10" s="29" t="s">
        <v>71</v>
      </c>
      <c r="C10" s="29"/>
      <c r="D10" s="32" t="s">
        <v>54</v>
      </c>
      <c r="E10" s="30"/>
      <c r="F10" s="31" t="s">
        <v>64</v>
      </c>
    </row>
    <row r="11" spans="2:6" ht="30" x14ac:dyDescent="0.25">
      <c r="B11" s="29" t="s">
        <v>72</v>
      </c>
      <c r="C11" s="29"/>
      <c r="D11" s="42" t="s">
        <v>73</v>
      </c>
      <c r="E11" s="30"/>
      <c r="F11" s="31" t="s">
        <v>64</v>
      </c>
    </row>
    <row r="12" spans="2:6" x14ac:dyDescent="0.25">
      <c r="B12" s="29" t="s">
        <v>96</v>
      </c>
      <c r="C12" s="29"/>
      <c r="D12" s="32" t="s">
        <v>97</v>
      </c>
      <c r="E12" s="30"/>
      <c r="F12" s="31" t="s">
        <v>64</v>
      </c>
    </row>
    <row r="13" spans="2:6" x14ac:dyDescent="0.25">
      <c r="B13" s="29"/>
      <c r="C13" s="29"/>
      <c r="D13" s="33"/>
      <c r="E13" s="33"/>
      <c r="F13" s="34"/>
    </row>
    <row r="14" spans="2:6" x14ac:dyDescent="0.25">
      <c r="B14" s="35"/>
      <c r="C14" s="35"/>
      <c r="D14" s="35"/>
      <c r="E14" s="35"/>
      <c r="F14" s="35"/>
    </row>
    <row r="15" spans="2:6" x14ac:dyDescent="0.25">
      <c r="B15" s="35"/>
      <c r="C15" s="35"/>
      <c r="D15" s="35"/>
      <c r="E15" s="35"/>
      <c r="F15" s="35"/>
    </row>
    <row r="16" spans="2:6" x14ac:dyDescent="0.25">
      <c r="B16" s="36"/>
      <c r="C16" s="36"/>
      <c r="D16" s="36"/>
    </row>
  </sheetData>
  <mergeCells count="1">
    <mergeCell ref="B1:F2"/>
  </mergeCells>
  <conditionalFormatting sqref="F5:F12">
    <cfRule type="containsText" dxfId="7" priority="1" operator="containsText" text="Por Hacer">
      <formula>NOT(ISERROR(SEARCH("Por Hacer",F5)))</formula>
    </cfRule>
    <cfRule type="containsText" dxfId="6" priority="2" operator="containsText" text="Solo teoría">
      <formula>NOT(ISERROR(SEARCH("Solo teoría",F5)))</formula>
    </cfRule>
    <cfRule type="containsText" dxfId="5" priority="3" operator="containsText" text="Practicado">
      <formula>NOT(ISERROR(SEARCH("Practicado",F5)))</formula>
    </cfRule>
  </conditionalFormatting>
  <dataValidations count="1">
    <dataValidation type="list" allowBlank="1" showInputMessage="1" showErrorMessage="1" sqref="F5:F12" xr:uid="{D40C0618-453B-4A2D-A765-4A49D756F88E}">
      <formula1>"Selecciona...,Practicado,Solo Teoría,Por Hacer"</formula1>
    </dataValidation>
  </dataValidations>
  <hyperlinks>
    <hyperlink ref="D5" location="'Formateo Básico'!A1" display="Formateo Básico" xr:uid="{41CC8EC0-5392-4BDC-A2B2-819C0A194030}"/>
    <hyperlink ref="D6" location="'Alineación y Más'!A1" display="Alineación y Más" xr:uid="{B486BE7F-9C86-4EFC-8B48-4E82F303A14D}"/>
    <hyperlink ref="D7" location="'Formato Números'!A1" display="Formato de Número" xr:uid="{AD8A0909-7659-4C85-BDD3-0ABB0312245E}"/>
    <hyperlink ref="D8" location="'Centrar Datos'!A1" display="Centrar Datos" xr:uid="{E4624F79-E461-4438-9163-D0C18B8FD0BF}"/>
    <hyperlink ref="D9" location="Justificar!A1" display="Justificar" xr:uid="{036A2EDD-5D58-4C75-A31D-62BDD25DAD66}"/>
    <hyperlink ref="D10" location="'Formato Condicional'!A1" display="Formato Condicional" xr:uid="{13657270-EDB8-4063-972F-FC1EF09AF1E8}"/>
    <hyperlink ref="D11" location="'Barras e Iconos'!A1" display="Barras e Iconos" xr:uid="{B527C404-06B6-42E3-A3B6-CF4D7113BE6C}"/>
    <hyperlink ref="D12" location="Desafio!A1" display="Desafio - Formatear Informe" xr:uid="{DD99B6EA-6346-424B-96FB-1DC627CD1B2E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zoomScaleNormal="100" workbookViewId="0"/>
  </sheetViews>
  <sheetFormatPr baseColWidth="10" defaultColWidth="9.140625" defaultRowHeight="15" x14ac:dyDescent="0.25"/>
  <cols>
    <col min="1" max="1" width="16.85546875" customWidth="1"/>
    <col min="2" max="5" width="15.7109375" customWidth="1"/>
  </cols>
  <sheetData>
    <row r="1" spans="1:5" ht="21.75" customHeight="1" thickBot="1" x14ac:dyDescent="0.35">
      <c r="A1" s="1" t="s">
        <v>0</v>
      </c>
      <c r="B1" s="1"/>
    </row>
    <row r="3" spans="1:5" ht="21.75" thickBot="1" x14ac:dyDescent="0.4">
      <c r="A3" s="49" t="s">
        <v>11</v>
      </c>
      <c r="B3" s="49"/>
      <c r="C3" s="49"/>
      <c r="D3" s="49"/>
      <c r="E3" s="49"/>
    </row>
    <row r="5" spans="1:5" x14ac:dyDescent="0.25">
      <c r="A5" s="22" t="s">
        <v>10</v>
      </c>
    </row>
    <row r="6" spans="1:5" x14ac:dyDescent="0.25">
      <c r="A6" s="3" t="s">
        <v>1</v>
      </c>
      <c r="B6" s="3" t="s">
        <v>5</v>
      </c>
      <c r="C6" s="3" t="s">
        <v>6</v>
      </c>
      <c r="D6" s="3" t="s">
        <v>7</v>
      </c>
      <c r="E6" s="3" t="s">
        <v>14</v>
      </c>
    </row>
    <row r="7" spans="1:5" x14ac:dyDescent="0.25">
      <c r="A7" s="3" t="s">
        <v>2</v>
      </c>
      <c r="B7">
        <v>1370</v>
      </c>
      <c r="C7">
        <v>1550</v>
      </c>
      <c r="D7">
        <v>1070</v>
      </c>
      <c r="E7">
        <v>1410</v>
      </c>
    </row>
    <row r="8" spans="1:5" x14ac:dyDescent="0.25">
      <c r="A8" s="3" t="s">
        <v>3</v>
      </c>
      <c r="B8">
        <v>730</v>
      </c>
      <c r="C8">
        <v>860</v>
      </c>
      <c r="D8">
        <v>930</v>
      </c>
      <c r="E8">
        <v>1110</v>
      </c>
    </row>
    <row r="9" spans="1:5" x14ac:dyDescent="0.25">
      <c r="A9" s="3" t="s">
        <v>4</v>
      </c>
      <c r="B9">
        <v>1070</v>
      </c>
      <c r="C9">
        <v>1260</v>
      </c>
      <c r="D9">
        <v>1200</v>
      </c>
      <c r="E9">
        <v>1370</v>
      </c>
    </row>
    <row r="10" spans="1:5" x14ac:dyDescent="0.25">
      <c r="A10" s="3" t="s">
        <v>8</v>
      </c>
      <c r="B10">
        <v>850</v>
      </c>
      <c r="C10">
        <v>920</v>
      </c>
      <c r="D10">
        <v>1030</v>
      </c>
      <c r="E10">
        <v>1330</v>
      </c>
    </row>
    <row r="11" spans="1:5" ht="15.75" thickBot="1" x14ac:dyDescent="0.3">
      <c r="A11" s="3" t="s">
        <v>9</v>
      </c>
      <c r="B11" s="23">
        <v>1270</v>
      </c>
      <c r="C11" s="23">
        <v>1020</v>
      </c>
      <c r="D11" s="23">
        <v>1230</v>
      </c>
      <c r="E11" s="23">
        <v>870</v>
      </c>
    </row>
    <row r="12" spans="1:5" x14ac:dyDescent="0.25">
      <c r="A12" s="3" t="s">
        <v>13</v>
      </c>
      <c r="B12">
        <f t="shared" ref="B12:E12" si="0">SUM(B7:B11)</f>
        <v>5290</v>
      </c>
      <c r="C12">
        <f t="shared" si="0"/>
        <v>5610</v>
      </c>
      <c r="D12">
        <f t="shared" si="0"/>
        <v>5460</v>
      </c>
      <c r="E12">
        <f t="shared" si="0"/>
        <v>6090</v>
      </c>
    </row>
    <row r="14" spans="1:5" x14ac:dyDescent="0.25">
      <c r="A14" s="22" t="s">
        <v>12</v>
      </c>
    </row>
    <row r="15" spans="1:5" x14ac:dyDescent="0.25">
      <c r="A15" s="3" t="s">
        <v>1</v>
      </c>
      <c r="B15" s="3" t="s">
        <v>5</v>
      </c>
      <c r="C15" s="3" t="s">
        <v>6</v>
      </c>
      <c r="D15" s="3" t="s">
        <v>7</v>
      </c>
      <c r="E15" s="3" t="s">
        <v>14</v>
      </c>
    </row>
    <row r="16" spans="1:5" x14ac:dyDescent="0.25">
      <c r="A16" s="3" t="s">
        <v>2</v>
      </c>
      <c r="B16">
        <v>1120</v>
      </c>
      <c r="C16">
        <v>1230</v>
      </c>
      <c r="D16">
        <v>900</v>
      </c>
      <c r="E16">
        <v>1130</v>
      </c>
    </row>
    <row r="17" spans="1:5" x14ac:dyDescent="0.25">
      <c r="A17" s="3" t="s">
        <v>3</v>
      </c>
      <c r="B17">
        <v>510</v>
      </c>
      <c r="C17">
        <v>680</v>
      </c>
      <c r="D17">
        <v>750</v>
      </c>
      <c r="E17">
        <v>930</v>
      </c>
    </row>
    <row r="18" spans="1:5" x14ac:dyDescent="0.25">
      <c r="A18" s="3" t="s">
        <v>4</v>
      </c>
      <c r="B18">
        <v>910</v>
      </c>
      <c r="C18">
        <v>1060</v>
      </c>
      <c r="D18">
        <v>970</v>
      </c>
      <c r="E18">
        <v>1110</v>
      </c>
    </row>
    <row r="19" spans="1:5" x14ac:dyDescent="0.25">
      <c r="A19" s="3" t="s">
        <v>8</v>
      </c>
      <c r="B19">
        <v>1230</v>
      </c>
      <c r="C19">
        <v>1420</v>
      </c>
      <c r="D19">
        <v>1030</v>
      </c>
      <c r="E19">
        <v>1270</v>
      </c>
    </row>
    <row r="20" spans="1:5" ht="15.75" thickBot="1" x14ac:dyDescent="0.3">
      <c r="A20" s="3" t="s">
        <v>9</v>
      </c>
      <c r="B20" s="23">
        <v>1390</v>
      </c>
      <c r="C20" s="23">
        <v>720</v>
      </c>
      <c r="D20" s="23">
        <v>1210</v>
      </c>
      <c r="E20" s="23">
        <v>1150</v>
      </c>
    </row>
    <row r="21" spans="1:5" x14ac:dyDescent="0.25">
      <c r="A21" s="3" t="s">
        <v>13</v>
      </c>
      <c r="B21">
        <f t="shared" ref="B21:E21" si="1">SUM(B16:B20)</f>
        <v>5160</v>
      </c>
      <c r="C21">
        <f t="shared" si="1"/>
        <v>5110</v>
      </c>
      <c r="D21">
        <f t="shared" si="1"/>
        <v>4860</v>
      </c>
      <c r="E21">
        <f t="shared" si="1"/>
        <v>5590</v>
      </c>
    </row>
    <row r="23" spans="1:5" x14ac:dyDescent="0.25">
      <c r="A23" s="22" t="s">
        <v>15</v>
      </c>
    </row>
    <row r="24" spans="1:5" x14ac:dyDescent="0.25">
      <c r="A24" s="3" t="s">
        <v>1</v>
      </c>
      <c r="B24" s="3" t="s">
        <v>5</v>
      </c>
      <c r="C24" s="3" t="s">
        <v>6</v>
      </c>
      <c r="D24" s="3" t="s">
        <v>7</v>
      </c>
      <c r="E24" s="3" t="s">
        <v>14</v>
      </c>
    </row>
    <row r="25" spans="1:5" x14ac:dyDescent="0.25">
      <c r="A25" s="3" t="s">
        <v>2</v>
      </c>
      <c r="B25">
        <v>3170</v>
      </c>
      <c r="C25">
        <v>3670</v>
      </c>
      <c r="D25">
        <v>3200</v>
      </c>
      <c r="E25">
        <v>1000</v>
      </c>
    </row>
    <row r="26" spans="1:5" x14ac:dyDescent="0.25">
      <c r="A26" s="3" t="s">
        <v>3</v>
      </c>
      <c r="B26">
        <v>925</v>
      </c>
      <c r="C26">
        <v>1090</v>
      </c>
      <c r="D26">
        <v>1410</v>
      </c>
      <c r="E26">
        <v>1420</v>
      </c>
    </row>
    <row r="27" spans="1:5" x14ac:dyDescent="0.25">
      <c r="A27" s="3" t="s">
        <v>4</v>
      </c>
      <c r="B27">
        <v>620</v>
      </c>
      <c r="C27">
        <v>1200</v>
      </c>
      <c r="D27">
        <v>1370</v>
      </c>
      <c r="E27">
        <v>1460</v>
      </c>
    </row>
    <row r="28" spans="1:5" x14ac:dyDescent="0.25">
      <c r="A28" s="3" t="s">
        <v>8</v>
      </c>
      <c r="B28">
        <v>1010</v>
      </c>
      <c r="C28">
        <v>680</v>
      </c>
      <c r="D28">
        <v>750</v>
      </c>
      <c r="E28">
        <v>930</v>
      </c>
    </row>
    <row r="29" spans="1:5" ht="15.75" thickBot="1" x14ac:dyDescent="0.3">
      <c r="A29" s="3" t="s">
        <v>9</v>
      </c>
      <c r="B29" s="23">
        <v>2540</v>
      </c>
      <c r="C29" s="23">
        <v>2970</v>
      </c>
      <c r="D29" s="23">
        <v>2620</v>
      </c>
      <c r="E29" s="23">
        <v>3170</v>
      </c>
    </row>
    <row r="30" spans="1:5" x14ac:dyDescent="0.25">
      <c r="A30" s="3" t="s">
        <v>13</v>
      </c>
      <c r="B30">
        <f t="shared" ref="B30:E30" si="2">SUM(B25:B29)</f>
        <v>8265</v>
      </c>
      <c r="C30">
        <f t="shared" si="2"/>
        <v>9610</v>
      </c>
      <c r="D30">
        <f t="shared" si="2"/>
        <v>9350</v>
      </c>
      <c r="E30">
        <f t="shared" si="2"/>
        <v>7980</v>
      </c>
    </row>
  </sheetData>
  <mergeCells count="1">
    <mergeCell ref="A3:E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689E-EDBC-41B3-ABD9-653C880E6948}">
  <dimension ref="A1:F30"/>
  <sheetViews>
    <sheetView zoomScaleNormal="100" workbookViewId="0"/>
  </sheetViews>
  <sheetFormatPr baseColWidth="10" defaultColWidth="9.140625" defaultRowHeight="15" x14ac:dyDescent="0.25"/>
  <cols>
    <col min="1" max="1" width="9.140625" customWidth="1"/>
    <col min="2" max="5" width="13.7109375" customWidth="1"/>
    <col min="6" max="6" width="16.28515625" customWidth="1"/>
  </cols>
  <sheetData>
    <row r="1" spans="1:6" ht="21.75" customHeight="1" thickBot="1" x14ac:dyDescent="0.35">
      <c r="A1" s="1" t="s">
        <v>17</v>
      </c>
      <c r="B1" s="1"/>
    </row>
    <row r="3" spans="1:6" ht="21.75" thickBot="1" x14ac:dyDescent="0.4">
      <c r="A3" s="50" t="s">
        <v>11</v>
      </c>
      <c r="B3" s="50"/>
      <c r="C3" s="50"/>
      <c r="D3" s="50"/>
      <c r="E3" s="50"/>
    </row>
    <row r="5" spans="1:6" x14ac:dyDescent="0.25">
      <c r="A5" s="9" t="s">
        <v>10</v>
      </c>
      <c r="B5" s="2"/>
      <c r="C5" s="2"/>
      <c r="D5" s="2"/>
      <c r="E5" s="2"/>
    </row>
    <row r="6" spans="1:6" x14ac:dyDescent="0.25">
      <c r="A6" s="8" t="s">
        <v>1</v>
      </c>
      <c r="B6" s="11" t="s">
        <v>5</v>
      </c>
      <c r="C6" s="11" t="s">
        <v>6</v>
      </c>
      <c r="D6" s="11" t="s">
        <v>7</v>
      </c>
      <c r="E6" s="11" t="s">
        <v>14</v>
      </c>
    </row>
    <row r="7" spans="1:6" x14ac:dyDescent="0.25">
      <c r="A7" s="12" t="s">
        <v>2</v>
      </c>
      <c r="B7" s="4">
        <v>1370</v>
      </c>
      <c r="C7" s="4">
        <v>1550</v>
      </c>
      <c r="D7" s="4">
        <v>1070</v>
      </c>
      <c r="E7" s="4">
        <v>1410</v>
      </c>
      <c r="F7" s="51" t="s">
        <v>10</v>
      </c>
    </row>
    <row r="8" spans="1:6" x14ac:dyDescent="0.25">
      <c r="A8" s="12" t="s">
        <v>3</v>
      </c>
      <c r="B8" s="4">
        <v>730</v>
      </c>
      <c r="C8" s="4">
        <v>860</v>
      </c>
      <c r="D8" s="4">
        <v>930</v>
      </c>
      <c r="E8" s="4">
        <v>1110</v>
      </c>
      <c r="F8" s="51"/>
    </row>
    <row r="9" spans="1:6" x14ac:dyDescent="0.25">
      <c r="A9" s="12" t="s">
        <v>4</v>
      </c>
      <c r="B9" s="4">
        <v>1070</v>
      </c>
      <c r="C9" s="4">
        <v>1260</v>
      </c>
      <c r="D9" s="4">
        <v>1200</v>
      </c>
      <c r="E9" s="4">
        <v>1370</v>
      </c>
      <c r="F9" s="51"/>
    </row>
    <row r="10" spans="1:6" x14ac:dyDescent="0.25">
      <c r="A10" s="12" t="s">
        <v>8</v>
      </c>
      <c r="B10" s="5">
        <v>850</v>
      </c>
      <c r="C10" s="5">
        <v>920</v>
      </c>
      <c r="D10" s="5">
        <v>1030</v>
      </c>
      <c r="E10" s="5">
        <v>1330</v>
      </c>
      <c r="F10" s="51"/>
    </row>
    <row r="11" spans="1:6" ht="15.75" thickBot="1" x14ac:dyDescent="0.3">
      <c r="A11" s="12" t="s">
        <v>9</v>
      </c>
      <c r="B11" s="10">
        <v>1270</v>
      </c>
      <c r="C11" s="10">
        <v>1020</v>
      </c>
      <c r="D11" s="10">
        <v>1230</v>
      </c>
      <c r="E11" s="10">
        <v>870</v>
      </c>
      <c r="F11" s="51"/>
    </row>
    <row r="12" spans="1:6" ht="15.75" thickTop="1" x14ac:dyDescent="0.25">
      <c r="A12" s="3" t="s">
        <v>13</v>
      </c>
      <c r="B12" s="6">
        <f t="shared" ref="B12:E12" si="0">SUM(B7:B11)</f>
        <v>5290</v>
      </c>
      <c r="C12" s="7">
        <f t="shared" si="0"/>
        <v>5610</v>
      </c>
      <c r="D12" s="7">
        <f t="shared" si="0"/>
        <v>5460</v>
      </c>
      <c r="E12" s="7">
        <f t="shared" si="0"/>
        <v>6090</v>
      </c>
      <c r="F12" s="51"/>
    </row>
    <row r="14" spans="1:6" x14ac:dyDescent="0.25">
      <c r="A14" s="9" t="s">
        <v>12</v>
      </c>
      <c r="B14" s="2"/>
      <c r="C14" s="2"/>
      <c r="D14" s="2"/>
      <c r="E14" s="2" t="s">
        <v>16</v>
      </c>
      <c r="F14" s="20"/>
    </row>
    <row r="15" spans="1:6" x14ac:dyDescent="0.25">
      <c r="A15" s="8" t="s">
        <v>1</v>
      </c>
      <c r="B15" s="11" t="s">
        <v>5</v>
      </c>
      <c r="C15" s="11" t="s">
        <v>6</v>
      </c>
      <c r="D15" s="11" t="s">
        <v>7</v>
      </c>
      <c r="E15" s="11" t="s">
        <v>14</v>
      </c>
    </row>
    <row r="16" spans="1:6" x14ac:dyDescent="0.25">
      <c r="A16" s="3" t="s">
        <v>2</v>
      </c>
      <c r="B16" s="4">
        <v>1120</v>
      </c>
      <c r="C16" s="4">
        <v>1230</v>
      </c>
      <c r="D16" s="4">
        <v>900</v>
      </c>
      <c r="E16" s="4">
        <v>1130</v>
      </c>
    </row>
    <row r="17" spans="1:5" x14ac:dyDescent="0.25">
      <c r="A17" s="3" t="s">
        <v>3</v>
      </c>
      <c r="B17" s="4">
        <v>510</v>
      </c>
      <c r="C17" s="4">
        <v>680</v>
      </c>
      <c r="D17" s="4">
        <v>750</v>
      </c>
      <c r="E17" s="4">
        <v>930</v>
      </c>
    </row>
    <row r="18" spans="1:5" x14ac:dyDescent="0.25">
      <c r="A18" s="3" t="s">
        <v>4</v>
      </c>
      <c r="B18" s="4">
        <v>910</v>
      </c>
      <c r="C18" s="4">
        <v>1060</v>
      </c>
      <c r="D18" s="4">
        <v>970</v>
      </c>
      <c r="E18" s="4">
        <v>1110</v>
      </c>
    </row>
    <row r="19" spans="1:5" x14ac:dyDescent="0.25">
      <c r="A19" s="3" t="s">
        <v>8</v>
      </c>
      <c r="B19" s="5">
        <v>1230</v>
      </c>
      <c r="C19" s="5">
        <v>1420</v>
      </c>
      <c r="D19" s="5">
        <v>1030</v>
      </c>
      <c r="E19" s="5">
        <v>1270</v>
      </c>
    </row>
    <row r="20" spans="1:5" ht="15.75" thickBot="1" x14ac:dyDescent="0.3">
      <c r="A20" s="3" t="s">
        <v>9</v>
      </c>
      <c r="B20" s="10">
        <v>1390</v>
      </c>
      <c r="C20" s="10">
        <v>720</v>
      </c>
      <c r="D20" s="10">
        <v>1210</v>
      </c>
      <c r="E20" s="10">
        <v>1150</v>
      </c>
    </row>
    <row r="21" spans="1:5" ht="15.75" thickTop="1" x14ac:dyDescent="0.25">
      <c r="A21" s="3" t="s">
        <v>13</v>
      </c>
      <c r="B21" s="6">
        <f t="shared" ref="B21:E21" si="1">SUM(B16:B20)</f>
        <v>5160</v>
      </c>
      <c r="C21" s="7">
        <f t="shared" si="1"/>
        <v>5110</v>
      </c>
      <c r="D21" s="7">
        <f t="shared" si="1"/>
        <v>4860</v>
      </c>
      <c r="E21" s="7">
        <f t="shared" si="1"/>
        <v>5590</v>
      </c>
    </row>
    <row r="23" spans="1:5" x14ac:dyDescent="0.25">
      <c r="A23" s="9" t="s">
        <v>15</v>
      </c>
      <c r="B23" s="2"/>
      <c r="C23" s="2"/>
      <c r="D23" s="2"/>
      <c r="E23" s="2"/>
    </row>
    <row r="24" spans="1:5" x14ac:dyDescent="0.25">
      <c r="A24" s="8" t="s">
        <v>1</v>
      </c>
      <c r="B24" s="11" t="s">
        <v>5</v>
      </c>
      <c r="C24" s="11" t="s">
        <v>6</v>
      </c>
      <c r="D24" s="11" t="s">
        <v>7</v>
      </c>
      <c r="E24" s="11" t="s">
        <v>14</v>
      </c>
    </row>
    <row r="25" spans="1:5" x14ac:dyDescent="0.25">
      <c r="A25" s="3" t="s">
        <v>2</v>
      </c>
      <c r="B25" s="4">
        <v>3170</v>
      </c>
      <c r="C25" s="4">
        <v>3670</v>
      </c>
      <c r="D25" s="4">
        <v>3200</v>
      </c>
      <c r="E25" s="4">
        <v>1000</v>
      </c>
    </row>
    <row r="26" spans="1:5" x14ac:dyDescent="0.25">
      <c r="A26" s="3" t="s">
        <v>3</v>
      </c>
      <c r="B26" s="4">
        <v>925</v>
      </c>
      <c r="C26" s="4">
        <v>1090</v>
      </c>
      <c r="D26" s="4">
        <v>1410</v>
      </c>
      <c r="E26" s="4">
        <v>1420</v>
      </c>
    </row>
    <row r="27" spans="1:5" x14ac:dyDescent="0.25">
      <c r="A27" s="3" t="s">
        <v>4</v>
      </c>
      <c r="B27" s="4">
        <v>620</v>
      </c>
      <c r="C27" s="4">
        <v>1200</v>
      </c>
      <c r="D27" s="4">
        <v>1370</v>
      </c>
      <c r="E27" s="4">
        <v>1460</v>
      </c>
    </row>
    <row r="28" spans="1:5" x14ac:dyDescent="0.25">
      <c r="A28" s="3" t="s">
        <v>8</v>
      </c>
      <c r="B28" s="5">
        <v>1010</v>
      </c>
      <c r="C28" s="5">
        <v>680</v>
      </c>
      <c r="D28" s="5">
        <v>750</v>
      </c>
      <c r="E28" s="5">
        <v>930</v>
      </c>
    </row>
    <row r="29" spans="1:5" ht="15.75" thickBot="1" x14ac:dyDescent="0.3">
      <c r="A29" s="3" t="s">
        <v>9</v>
      </c>
      <c r="B29" s="10">
        <v>2540</v>
      </c>
      <c r="C29" s="10">
        <v>2970</v>
      </c>
      <c r="D29" s="10">
        <v>2620</v>
      </c>
      <c r="E29" s="10">
        <v>3170</v>
      </c>
    </row>
    <row r="30" spans="1:5" ht="15.75" thickTop="1" x14ac:dyDescent="0.25">
      <c r="A30" s="3" t="s">
        <v>13</v>
      </c>
      <c r="B30" s="6">
        <f t="shared" ref="B30:E30" si="2">SUM(B25:B29)</f>
        <v>8265</v>
      </c>
      <c r="C30" s="7">
        <f t="shared" si="2"/>
        <v>9610</v>
      </c>
      <c r="D30" s="7">
        <f t="shared" si="2"/>
        <v>9350</v>
      </c>
      <c r="E30" s="7">
        <f t="shared" si="2"/>
        <v>7980</v>
      </c>
    </row>
  </sheetData>
  <mergeCells count="2">
    <mergeCell ref="A3:E3"/>
    <mergeCell ref="F7:F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76F0-5C4F-476F-B804-3C9548A62880}">
  <dimension ref="A1:G29"/>
  <sheetViews>
    <sheetView zoomScaleNormal="100" workbookViewId="0"/>
  </sheetViews>
  <sheetFormatPr baseColWidth="10" defaultColWidth="9.140625" defaultRowHeight="15" x14ac:dyDescent="0.25"/>
  <cols>
    <col min="1" max="1" width="29.5703125" customWidth="1"/>
    <col min="2" max="2" width="21" bestFit="1" customWidth="1"/>
    <col min="3" max="3" width="17.140625" customWidth="1"/>
    <col min="4" max="4" width="14.5703125" customWidth="1"/>
    <col min="5" max="5" width="13.7109375" customWidth="1"/>
    <col min="6" max="6" width="12.140625" customWidth="1"/>
    <col min="7" max="7" width="9.42578125" customWidth="1"/>
    <col min="9" max="9" width="16.140625" customWidth="1"/>
  </cols>
  <sheetData>
    <row r="1" spans="1:7" ht="21.75" customHeight="1" thickBot="1" x14ac:dyDescent="0.35">
      <c r="A1" s="1" t="s">
        <v>18</v>
      </c>
      <c r="B1" s="14"/>
    </row>
    <row r="3" spans="1:7" ht="21" x14ac:dyDescent="0.35">
      <c r="A3" s="52" t="s">
        <v>49</v>
      </c>
      <c r="B3" s="52"/>
      <c r="C3" s="52"/>
      <c r="D3" s="52"/>
      <c r="E3" s="52"/>
      <c r="F3" s="52"/>
      <c r="G3" s="52"/>
    </row>
    <row r="5" spans="1:7" ht="17.25" customHeight="1" thickBot="1" x14ac:dyDescent="0.3">
      <c r="A5" s="15" t="s">
        <v>23</v>
      </c>
      <c r="B5" s="15" t="s">
        <v>50</v>
      </c>
      <c r="C5" s="15" t="s">
        <v>21</v>
      </c>
      <c r="D5" s="15" t="s">
        <v>19</v>
      </c>
      <c r="E5" s="15" t="s">
        <v>20</v>
      </c>
      <c r="F5" s="15" t="s">
        <v>22</v>
      </c>
      <c r="G5" s="15" t="s">
        <v>48</v>
      </c>
    </row>
    <row r="6" spans="1:7" x14ac:dyDescent="0.25">
      <c r="A6" t="s">
        <v>24</v>
      </c>
      <c r="B6" s="16">
        <v>2133265407</v>
      </c>
      <c r="C6" s="13">
        <v>36147</v>
      </c>
      <c r="D6" s="25">
        <v>80880</v>
      </c>
      <c r="E6" s="24">
        <v>83881</v>
      </c>
      <c r="F6" s="26">
        <f>E6-D6</f>
        <v>3001</v>
      </c>
      <c r="G6" s="19">
        <f>F6/D6</f>
        <v>3.7104352126607322E-2</v>
      </c>
    </row>
    <row r="7" spans="1:7" x14ac:dyDescent="0.25">
      <c r="A7" t="s">
        <v>25</v>
      </c>
      <c r="B7" s="16">
        <v>2123327522</v>
      </c>
      <c r="C7" s="13">
        <v>37243</v>
      </c>
      <c r="D7" s="25">
        <v>33232</v>
      </c>
      <c r="E7" s="24">
        <v>38045</v>
      </c>
      <c r="F7" s="26">
        <f t="shared" ref="F7:F29" si="0">E7-D7</f>
        <v>4813</v>
      </c>
      <c r="G7" s="19">
        <f t="shared" ref="G7:G29" si="1">F7/D7</f>
        <v>0.14483028406355319</v>
      </c>
    </row>
    <row r="8" spans="1:7" x14ac:dyDescent="0.25">
      <c r="A8" t="s">
        <v>26</v>
      </c>
      <c r="B8" s="16">
        <v>7203014821</v>
      </c>
      <c r="C8" s="13">
        <v>35530</v>
      </c>
      <c r="D8" s="25">
        <v>30445</v>
      </c>
      <c r="E8" s="24">
        <v>31254</v>
      </c>
      <c r="F8" s="26">
        <f t="shared" si="0"/>
        <v>809</v>
      </c>
      <c r="G8" s="19">
        <f t="shared" si="1"/>
        <v>2.6572507800952539E-2</v>
      </c>
    </row>
    <row r="9" spans="1:7" x14ac:dyDescent="0.25">
      <c r="A9" t="s">
        <v>27</v>
      </c>
      <c r="B9" s="16">
        <v>3036698101</v>
      </c>
      <c r="C9" s="13">
        <v>33574</v>
      </c>
      <c r="D9" s="25">
        <v>24712</v>
      </c>
      <c r="E9" s="24">
        <v>23989</v>
      </c>
      <c r="F9" s="26">
        <f t="shared" si="0"/>
        <v>-723</v>
      </c>
      <c r="G9" s="19">
        <f t="shared" si="1"/>
        <v>-2.9257041113629007E-2</v>
      </c>
    </row>
    <row r="10" spans="1:7" x14ac:dyDescent="0.25">
      <c r="A10" t="s">
        <v>28</v>
      </c>
      <c r="B10" s="16">
        <v>3032453666</v>
      </c>
      <c r="C10" s="13">
        <v>32450</v>
      </c>
      <c r="D10" s="25">
        <v>46910</v>
      </c>
      <c r="E10" s="24">
        <v>47125</v>
      </c>
      <c r="F10" s="26">
        <f t="shared" si="0"/>
        <v>215</v>
      </c>
      <c r="G10" s="19">
        <f t="shared" si="1"/>
        <v>4.5832445107652948E-3</v>
      </c>
    </row>
    <row r="11" spans="1:7" x14ac:dyDescent="0.25">
      <c r="A11" t="s">
        <v>29</v>
      </c>
      <c r="B11" s="16">
        <v>5416443692</v>
      </c>
      <c r="C11" s="13">
        <v>32993</v>
      </c>
      <c r="D11" s="25">
        <v>27560</v>
      </c>
      <c r="E11" s="24">
        <v>28564</v>
      </c>
      <c r="F11" s="26">
        <f t="shared" si="0"/>
        <v>1004</v>
      </c>
      <c r="G11" s="19">
        <f t="shared" si="1"/>
        <v>3.6429608127721336E-2</v>
      </c>
    </row>
    <row r="12" spans="1:7" x14ac:dyDescent="0.25">
      <c r="A12" t="s">
        <v>30</v>
      </c>
      <c r="B12" s="16">
        <v>5037553017</v>
      </c>
      <c r="C12" s="13">
        <v>34002</v>
      </c>
      <c r="D12" s="25">
        <v>77350</v>
      </c>
      <c r="E12" s="24">
        <v>80451</v>
      </c>
      <c r="F12" s="26">
        <f t="shared" si="0"/>
        <v>3101</v>
      </c>
      <c r="G12" s="19">
        <f t="shared" si="1"/>
        <v>4.009049773755656E-2</v>
      </c>
    </row>
    <row r="13" spans="1:7" x14ac:dyDescent="0.25">
      <c r="A13" t="s">
        <v>31</v>
      </c>
      <c r="B13" s="16">
        <v>4153967339</v>
      </c>
      <c r="C13" s="13">
        <v>35362</v>
      </c>
      <c r="D13" s="25">
        <v>67050</v>
      </c>
      <c r="E13" s="24">
        <v>65481</v>
      </c>
      <c r="F13" s="26">
        <f t="shared" si="0"/>
        <v>-1569</v>
      </c>
      <c r="G13" s="19">
        <f t="shared" si="1"/>
        <v>-2.3400447427293063E-2</v>
      </c>
    </row>
    <row r="14" spans="1:7" x14ac:dyDescent="0.25">
      <c r="A14" t="s">
        <v>32</v>
      </c>
      <c r="B14" s="16">
        <v>3032387348</v>
      </c>
      <c r="C14" s="13">
        <v>35387</v>
      </c>
      <c r="D14" s="25">
        <v>63330</v>
      </c>
      <c r="E14" s="24">
        <v>65125</v>
      </c>
      <c r="F14" s="26">
        <f t="shared" si="0"/>
        <v>1795</v>
      </c>
      <c r="G14" s="19">
        <f t="shared" si="1"/>
        <v>2.8343597031422706E-2</v>
      </c>
    </row>
    <row r="15" spans="1:7" x14ac:dyDescent="0.25">
      <c r="A15" t="s">
        <v>33</v>
      </c>
      <c r="B15" s="16">
        <v>3033386758</v>
      </c>
      <c r="C15" s="13">
        <v>34530</v>
      </c>
      <c r="D15" s="25">
        <v>30920</v>
      </c>
      <c r="E15" s="24">
        <v>30945</v>
      </c>
      <c r="F15" s="26">
        <f t="shared" si="0"/>
        <v>25</v>
      </c>
      <c r="G15" s="19">
        <f t="shared" si="1"/>
        <v>8.085381630012937E-4</v>
      </c>
    </row>
    <row r="16" spans="1:7" x14ac:dyDescent="0.25">
      <c r="A16" t="s">
        <v>34</v>
      </c>
      <c r="B16" s="16">
        <v>2025085320</v>
      </c>
      <c r="C16" s="13">
        <v>36188</v>
      </c>
      <c r="D16" s="25">
        <v>61400</v>
      </c>
      <c r="E16" s="24">
        <v>63245</v>
      </c>
      <c r="F16" s="26">
        <f t="shared" si="0"/>
        <v>1845</v>
      </c>
      <c r="G16" s="19">
        <f t="shared" si="1"/>
        <v>3.0048859934853421E-2</v>
      </c>
    </row>
    <row r="17" spans="1:7" x14ac:dyDescent="0.25">
      <c r="A17" t="s">
        <v>35</v>
      </c>
      <c r="B17" s="16">
        <v>3122263363</v>
      </c>
      <c r="C17" s="13">
        <v>35012</v>
      </c>
      <c r="D17" s="25">
        <v>30080</v>
      </c>
      <c r="E17" s="24">
        <v>31012</v>
      </c>
      <c r="F17" s="26">
        <f t="shared" si="0"/>
        <v>932</v>
      </c>
      <c r="G17" s="19">
        <f t="shared" si="1"/>
        <v>3.0984042553191489E-2</v>
      </c>
    </row>
    <row r="18" spans="1:7" x14ac:dyDescent="0.25">
      <c r="A18" t="s">
        <v>36</v>
      </c>
      <c r="B18" s="16">
        <v>7201376854</v>
      </c>
      <c r="C18" s="13">
        <v>32519</v>
      </c>
      <c r="D18" s="25">
        <v>61148</v>
      </c>
      <c r="E18" s="24">
        <v>62453</v>
      </c>
      <c r="F18" s="26">
        <f t="shared" si="0"/>
        <v>1305</v>
      </c>
      <c r="G18" s="19">
        <f t="shared" si="1"/>
        <v>2.1341662850788253E-2</v>
      </c>
    </row>
    <row r="19" spans="1:7" x14ac:dyDescent="0.25">
      <c r="A19" t="s">
        <v>37</v>
      </c>
      <c r="B19" s="16">
        <v>5411276517</v>
      </c>
      <c r="C19" s="13">
        <v>34045</v>
      </c>
      <c r="D19" s="25">
        <v>60060</v>
      </c>
      <c r="E19" s="24">
        <v>61478</v>
      </c>
      <c r="F19" s="26">
        <f t="shared" si="0"/>
        <v>1418</v>
      </c>
      <c r="G19" s="19">
        <f t="shared" si="1"/>
        <v>2.3609723609723611E-2</v>
      </c>
    </row>
    <row r="20" spans="1:7" x14ac:dyDescent="0.25">
      <c r="A20" t="s">
        <v>38</v>
      </c>
      <c r="B20" s="16">
        <v>4151789943</v>
      </c>
      <c r="C20" s="13">
        <v>34977</v>
      </c>
      <c r="D20" s="25">
        <v>27735</v>
      </c>
      <c r="E20" s="24">
        <v>26853</v>
      </c>
      <c r="F20" s="26">
        <f t="shared" si="0"/>
        <v>-882</v>
      </c>
      <c r="G20" s="19">
        <f t="shared" si="1"/>
        <v>-3.1800973499188749E-2</v>
      </c>
    </row>
    <row r="21" spans="1:7" x14ac:dyDescent="0.25">
      <c r="A21" t="s">
        <v>39</v>
      </c>
      <c r="B21" s="16">
        <v>2135627374</v>
      </c>
      <c r="C21" s="13">
        <v>35443</v>
      </c>
      <c r="D21" s="25">
        <v>89310</v>
      </c>
      <c r="E21" s="24">
        <v>93245</v>
      </c>
      <c r="F21" s="26">
        <f t="shared" si="0"/>
        <v>3935</v>
      </c>
      <c r="G21" s="19">
        <f t="shared" si="1"/>
        <v>4.4060015675736197E-2</v>
      </c>
    </row>
    <row r="22" spans="1:7" x14ac:dyDescent="0.25">
      <c r="A22" t="s">
        <v>40</v>
      </c>
      <c r="B22" s="16">
        <v>5033355100</v>
      </c>
      <c r="C22" s="13">
        <v>32330</v>
      </c>
      <c r="D22" s="25">
        <v>37760</v>
      </c>
      <c r="E22" s="24">
        <v>39245</v>
      </c>
      <c r="F22" s="26">
        <f t="shared" si="0"/>
        <v>1485</v>
      </c>
      <c r="G22" s="19">
        <f t="shared" si="1"/>
        <v>3.9327330508474576E-2</v>
      </c>
    </row>
    <row r="23" spans="1:7" x14ac:dyDescent="0.25">
      <c r="A23" t="s">
        <v>41</v>
      </c>
      <c r="B23" s="16">
        <v>5412433774</v>
      </c>
      <c r="C23" s="13">
        <v>33787</v>
      </c>
      <c r="D23" s="25">
        <v>64390</v>
      </c>
      <c r="E23" s="24">
        <v>65789</v>
      </c>
      <c r="F23" s="26">
        <f t="shared" si="0"/>
        <v>1399</v>
      </c>
      <c r="G23" s="19">
        <f t="shared" si="1"/>
        <v>2.1726976238546358E-2</v>
      </c>
    </row>
    <row r="24" spans="1:7" x14ac:dyDescent="0.25">
      <c r="A24" t="s">
        <v>42</v>
      </c>
      <c r="B24" s="16">
        <v>5034252315</v>
      </c>
      <c r="C24" s="13">
        <v>33336</v>
      </c>
      <c r="D24" s="25">
        <v>39520</v>
      </c>
      <c r="E24" s="24">
        <v>41258</v>
      </c>
      <c r="F24" s="26">
        <f t="shared" si="0"/>
        <v>1738</v>
      </c>
      <c r="G24" s="19">
        <f t="shared" si="1"/>
        <v>4.3977732793522267E-2</v>
      </c>
    </row>
    <row r="25" spans="1:7" x14ac:dyDescent="0.25">
      <c r="A25" t="s">
        <v>43</v>
      </c>
      <c r="B25" s="16">
        <v>5135981242</v>
      </c>
      <c r="C25" s="13">
        <v>34254</v>
      </c>
      <c r="D25" s="25">
        <v>77950</v>
      </c>
      <c r="E25" s="24">
        <v>76245</v>
      </c>
      <c r="F25" s="26">
        <f t="shared" si="0"/>
        <v>-1705</v>
      </c>
      <c r="G25" s="19">
        <f t="shared" si="1"/>
        <v>-2.1872995509942272E-2</v>
      </c>
    </row>
    <row r="26" spans="1:7" x14ac:dyDescent="0.25">
      <c r="A26" t="s">
        <v>44</v>
      </c>
      <c r="B26" s="16">
        <v>7202602559</v>
      </c>
      <c r="C26" s="13">
        <v>33321</v>
      </c>
      <c r="D26" s="25">
        <v>72090</v>
      </c>
      <c r="E26" s="24">
        <v>74245</v>
      </c>
      <c r="F26" s="26">
        <f t="shared" si="0"/>
        <v>2155</v>
      </c>
      <c r="G26" s="19">
        <f t="shared" si="1"/>
        <v>2.989318906921903E-2</v>
      </c>
    </row>
    <row r="27" spans="1:7" x14ac:dyDescent="0.25">
      <c r="A27" t="s">
        <v>45</v>
      </c>
      <c r="B27" s="16">
        <v>5038159919</v>
      </c>
      <c r="C27" s="13">
        <v>34549</v>
      </c>
      <c r="D27" s="25">
        <v>54000</v>
      </c>
      <c r="E27" s="24">
        <v>55412</v>
      </c>
      <c r="F27" s="26">
        <f t="shared" si="0"/>
        <v>1412</v>
      </c>
      <c r="G27" s="19">
        <f t="shared" si="1"/>
        <v>2.614814814814815E-2</v>
      </c>
    </row>
    <row r="28" spans="1:7" x14ac:dyDescent="0.25">
      <c r="A28" t="s">
        <v>46</v>
      </c>
      <c r="B28" s="16">
        <v>2138561612</v>
      </c>
      <c r="C28" s="13">
        <v>36900</v>
      </c>
      <c r="D28" s="25">
        <v>48190</v>
      </c>
      <c r="E28" s="24">
        <v>49789</v>
      </c>
      <c r="F28" s="26">
        <f t="shared" si="0"/>
        <v>1599</v>
      </c>
      <c r="G28" s="19">
        <f t="shared" si="1"/>
        <v>3.3181157916580203E-2</v>
      </c>
    </row>
    <row r="29" spans="1:7" x14ac:dyDescent="0.25">
      <c r="A29" t="s">
        <v>47</v>
      </c>
      <c r="B29" s="16">
        <v>2022163497</v>
      </c>
      <c r="C29" s="13">
        <v>34971</v>
      </c>
      <c r="D29" s="25">
        <v>59330</v>
      </c>
      <c r="E29" s="24">
        <v>60478</v>
      </c>
      <c r="F29" s="26">
        <f t="shared" si="0"/>
        <v>1148</v>
      </c>
      <c r="G29" s="19">
        <f t="shared" si="1"/>
        <v>1.9349401651778189E-2</v>
      </c>
    </row>
  </sheetData>
  <mergeCells count="1">
    <mergeCell ref="A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530-DF3D-4FD6-962F-23AB16CCBEBA}">
  <dimension ref="A1:E28"/>
  <sheetViews>
    <sheetView zoomScale="110" zoomScaleNormal="110" workbookViewId="0"/>
  </sheetViews>
  <sheetFormatPr baseColWidth="10" defaultColWidth="9.140625" defaultRowHeight="15" x14ac:dyDescent="0.25"/>
  <cols>
    <col min="1" max="1" width="16.42578125" customWidth="1"/>
    <col min="2" max="5" width="13.7109375" customWidth="1"/>
  </cols>
  <sheetData>
    <row r="1" spans="1:5" ht="21.75" customHeight="1" thickBot="1" x14ac:dyDescent="0.35">
      <c r="A1" s="1" t="s">
        <v>51</v>
      </c>
      <c r="B1" s="1"/>
    </row>
    <row r="3" spans="1:5" ht="21.75" thickBot="1" x14ac:dyDescent="0.4">
      <c r="A3" s="50" t="s">
        <v>11</v>
      </c>
      <c r="B3" s="50"/>
      <c r="C3" s="50"/>
      <c r="D3" s="50"/>
      <c r="E3" s="50"/>
    </row>
    <row r="5" spans="1:5" x14ac:dyDescent="0.25">
      <c r="A5" s="20" t="s">
        <v>10</v>
      </c>
      <c r="B5" s="20"/>
      <c r="C5" s="20"/>
      <c r="D5" s="20"/>
      <c r="E5" s="20"/>
    </row>
    <row r="6" spans="1:5" x14ac:dyDescent="0.25">
      <c r="A6" s="8" t="s">
        <v>1</v>
      </c>
      <c r="B6" s="11" t="s">
        <v>5</v>
      </c>
      <c r="C6" s="11" t="s">
        <v>6</v>
      </c>
      <c r="D6" s="11" t="s">
        <v>7</v>
      </c>
      <c r="E6" s="11" t="s">
        <v>14</v>
      </c>
    </row>
    <row r="7" spans="1:5" x14ac:dyDescent="0.25">
      <c r="A7" s="3" t="s">
        <v>2</v>
      </c>
      <c r="B7" s="4">
        <v>1370</v>
      </c>
      <c r="C7" s="4">
        <v>1550</v>
      </c>
      <c r="D7" s="4">
        <v>1070</v>
      </c>
      <c r="E7" s="4">
        <v>1410</v>
      </c>
    </row>
    <row r="8" spans="1:5" x14ac:dyDescent="0.25">
      <c r="A8" s="3" t="s">
        <v>3</v>
      </c>
      <c r="B8" s="4">
        <v>730</v>
      </c>
      <c r="C8" s="4">
        <v>860</v>
      </c>
      <c r="D8" s="4">
        <v>930</v>
      </c>
      <c r="E8" s="4">
        <v>1110</v>
      </c>
    </row>
    <row r="9" spans="1:5" x14ac:dyDescent="0.25">
      <c r="A9" s="3" t="s">
        <v>4</v>
      </c>
      <c r="B9" s="4">
        <v>1070</v>
      </c>
      <c r="C9" s="4">
        <v>1260</v>
      </c>
      <c r="D9" s="4">
        <v>1200</v>
      </c>
      <c r="E9" s="4">
        <v>1370</v>
      </c>
    </row>
    <row r="10" spans="1:5" x14ac:dyDescent="0.25">
      <c r="A10" s="3" t="s">
        <v>8</v>
      </c>
      <c r="B10" s="5">
        <v>850</v>
      </c>
      <c r="C10" s="5">
        <v>920</v>
      </c>
      <c r="D10" s="5">
        <v>1030</v>
      </c>
      <c r="E10" s="5">
        <v>1330</v>
      </c>
    </row>
    <row r="11" spans="1:5" ht="15.75" thickBot="1" x14ac:dyDescent="0.3">
      <c r="A11" s="3" t="s">
        <v>9</v>
      </c>
      <c r="B11" s="10">
        <v>1270</v>
      </c>
      <c r="C11" s="10">
        <v>1020</v>
      </c>
      <c r="D11" s="10">
        <v>1230</v>
      </c>
      <c r="E11" s="10">
        <v>870</v>
      </c>
    </row>
    <row r="12" spans="1:5" ht="15.75" thickTop="1" x14ac:dyDescent="0.25"/>
    <row r="13" spans="1:5" x14ac:dyDescent="0.25">
      <c r="A13" s="20" t="s">
        <v>12</v>
      </c>
      <c r="B13" s="20"/>
      <c r="C13" s="20"/>
      <c r="D13" s="20"/>
      <c r="E13" s="20"/>
    </row>
    <row r="14" spans="1:5" x14ac:dyDescent="0.25">
      <c r="A14" s="8" t="s">
        <v>1</v>
      </c>
      <c r="B14" s="11" t="s">
        <v>5</v>
      </c>
      <c r="C14" s="11" t="s">
        <v>6</v>
      </c>
      <c r="D14" s="11" t="s">
        <v>7</v>
      </c>
      <c r="E14" s="11" t="s">
        <v>14</v>
      </c>
    </row>
    <row r="15" spans="1:5" x14ac:dyDescent="0.25">
      <c r="A15" s="3" t="s">
        <v>2</v>
      </c>
      <c r="B15" s="4">
        <v>1120</v>
      </c>
      <c r="C15" s="4">
        <v>1230</v>
      </c>
      <c r="D15" s="4">
        <v>900</v>
      </c>
      <c r="E15" s="4">
        <v>1130</v>
      </c>
    </row>
    <row r="16" spans="1:5" x14ac:dyDescent="0.25">
      <c r="A16" s="3" t="s">
        <v>3</v>
      </c>
      <c r="B16" s="4">
        <v>510</v>
      </c>
      <c r="C16" s="4">
        <v>680</v>
      </c>
      <c r="D16" s="4">
        <v>750</v>
      </c>
      <c r="E16" s="4">
        <v>930</v>
      </c>
    </row>
    <row r="17" spans="1:5" x14ac:dyDescent="0.25">
      <c r="A17" s="3" t="s">
        <v>4</v>
      </c>
      <c r="B17" s="4">
        <v>910</v>
      </c>
      <c r="C17" s="4">
        <v>1060</v>
      </c>
      <c r="D17" s="4">
        <v>970</v>
      </c>
      <c r="E17" s="4">
        <v>1110</v>
      </c>
    </row>
    <row r="18" spans="1:5" x14ac:dyDescent="0.25">
      <c r="A18" s="3" t="s">
        <v>8</v>
      </c>
      <c r="B18" s="5">
        <v>1230</v>
      </c>
      <c r="C18" s="5">
        <v>1420</v>
      </c>
      <c r="D18" s="5">
        <v>1030</v>
      </c>
      <c r="E18" s="5">
        <v>1270</v>
      </c>
    </row>
    <row r="19" spans="1:5" ht="15.75" thickBot="1" x14ac:dyDescent="0.3">
      <c r="A19" s="3" t="s">
        <v>9</v>
      </c>
      <c r="B19" s="10">
        <v>1390</v>
      </c>
      <c r="C19" s="10">
        <v>720</v>
      </c>
      <c r="D19" s="10">
        <v>1210</v>
      </c>
      <c r="E19" s="10">
        <v>1150</v>
      </c>
    </row>
    <row r="20" spans="1:5" ht="15.75" thickTop="1" x14ac:dyDescent="0.25"/>
    <row r="21" spans="1:5" x14ac:dyDescent="0.25">
      <c r="A21" s="20" t="s">
        <v>15</v>
      </c>
      <c r="B21" s="20"/>
      <c r="C21" s="20"/>
      <c r="D21" s="20"/>
      <c r="E21" s="20"/>
    </row>
    <row r="22" spans="1:5" x14ac:dyDescent="0.25">
      <c r="A22" s="8" t="s">
        <v>1</v>
      </c>
      <c r="B22" s="11" t="s">
        <v>5</v>
      </c>
      <c r="C22" s="11" t="s">
        <v>6</v>
      </c>
      <c r="D22" s="11" t="s">
        <v>7</v>
      </c>
      <c r="E22" s="11" t="s">
        <v>14</v>
      </c>
    </row>
    <row r="23" spans="1:5" x14ac:dyDescent="0.25">
      <c r="A23" s="3" t="s">
        <v>2</v>
      </c>
      <c r="B23" s="4">
        <v>3170</v>
      </c>
      <c r="C23" s="4">
        <v>3670</v>
      </c>
      <c r="D23" s="4">
        <v>3200</v>
      </c>
      <c r="E23" s="4">
        <v>1000</v>
      </c>
    </row>
    <row r="24" spans="1:5" x14ac:dyDescent="0.25">
      <c r="A24" s="3" t="s">
        <v>3</v>
      </c>
      <c r="B24" s="4">
        <v>925</v>
      </c>
      <c r="C24" s="4">
        <v>1090</v>
      </c>
      <c r="D24" s="4">
        <v>1410</v>
      </c>
      <c r="E24" s="4">
        <v>1420</v>
      </c>
    </row>
    <row r="25" spans="1:5" x14ac:dyDescent="0.25">
      <c r="A25" s="3" t="s">
        <v>4</v>
      </c>
      <c r="B25" s="4">
        <v>620</v>
      </c>
      <c r="C25" s="4">
        <v>1200</v>
      </c>
      <c r="D25" s="4">
        <v>1370</v>
      </c>
      <c r="E25" s="4">
        <v>1460</v>
      </c>
    </row>
    <row r="26" spans="1:5" x14ac:dyDescent="0.25">
      <c r="A26" s="3" t="s">
        <v>8</v>
      </c>
      <c r="B26" s="5">
        <v>1010</v>
      </c>
      <c r="C26" s="5">
        <v>680</v>
      </c>
      <c r="D26" s="5">
        <v>750</v>
      </c>
      <c r="E26" s="5">
        <v>930</v>
      </c>
    </row>
    <row r="27" spans="1:5" ht="15.75" thickBot="1" x14ac:dyDescent="0.3">
      <c r="A27" s="3" t="s">
        <v>9</v>
      </c>
      <c r="B27" s="10">
        <v>2540</v>
      </c>
      <c r="C27" s="10">
        <v>2970</v>
      </c>
      <c r="D27" s="10">
        <v>2620</v>
      </c>
      <c r="E27" s="10">
        <v>3170</v>
      </c>
    </row>
    <row r="28" spans="1:5" ht="15.75" thickTop="1" x14ac:dyDescent="0.25"/>
  </sheetData>
  <mergeCells count="1">
    <mergeCell ref="A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8DA-C225-4482-82BF-C71AE2DCBC75}">
  <dimension ref="A1:F8"/>
  <sheetViews>
    <sheetView zoomScale="110" zoomScaleNormal="110" workbookViewId="0"/>
  </sheetViews>
  <sheetFormatPr baseColWidth="10" defaultColWidth="9.140625" defaultRowHeight="15" x14ac:dyDescent="0.25"/>
  <cols>
    <col min="1" max="6" width="11.28515625" customWidth="1"/>
  </cols>
  <sheetData>
    <row r="1" spans="1:6" ht="21.75" customHeight="1" thickBot="1" x14ac:dyDescent="0.35">
      <c r="A1" s="1" t="s">
        <v>52</v>
      </c>
      <c r="B1" s="1"/>
    </row>
    <row r="2" spans="1:6" ht="21.75" customHeight="1" x14ac:dyDescent="0.3">
      <c r="A2" s="14"/>
      <c r="B2" s="14"/>
    </row>
    <row r="3" spans="1:6" ht="16.5" thickBot="1" x14ac:dyDescent="0.3">
      <c r="A3" s="27" t="s">
        <v>53</v>
      </c>
      <c r="B3" s="21"/>
      <c r="C3" s="21"/>
      <c r="D3" s="21"/>
      <c r="E3" s="21"/>
      <c r="F3" s="21"/>
    </row>
    <row r="4" spans="1:6" ht="15.75" thickTop="1" x14ac:dyDescent="0.25"/>
    <row r="5" spans="1:6" x14ac:dyDescent="0.25">
      <c r="A5" t="s">
        <v>58</v>
      </c>
    </row>
    <row r="6" spans="1:6" x14ac:dyDescent="0.25">
      <c r="A6" t="s">
        <v>56</v>
      </c>
    </row>
    <row r="7" spans="1:6" x14ac:dyDescent="0.25">
      <c r="A7" t="s">
        <v>57</v>
      </c>
    </row>
    <row r="8" spans="1:6" x14ac:dyDescent="0.25">
      <c r="A8" t="s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9096-CC5E-4AD4-9355-90DE908F2392}">
  <dimension ref="A1:F29"/>
  <sheetViews>
    <sheetView zoomScaleNormal="100" workbookViewId="0"/>
  </sheetViews>
  <sheetFormatPr baseColWidth="10" defaultColWidth="9.140625" defaultRowHeight="15" x14ac:dyDescent="0.25"/>
  <cols>
    <col min="1" max="1" width="29.5703125" customWidth="1"/>
    <col min="2" max="2" width="17.140625" customWidth="1"/>
    <col min="3" max="3" width="14.5703125" customWidth="1"/>
    <col min="4" max="4" width="13.7109375" customWidth="1"/>
    <col min="5" max="5" width="12.140625" customWidth="1"/>
    <col min="7" max="8" width="9" customWidth="1"/>
  </cols>
  <sheetData>
    <row r="1" spans="1:6" ht="21.75" customHeight="1" thickBot="1" x14ac:dyDescent="0.35">
      <c r="A1" s="1" t="s">
        <v>54</v>
      </c>
    </row>
    <row r="3" spans="1:6" ht="21" x14ac:dyDescent="0.35">
      <c r="A3" s="52" t="s">
        <v>49</v>
      </c>
      <c r="B3" s="52"/>
      <c r="C3" s="52"/>
      <c r="D3" s="52"/>
      <c r="E3" s="52"/>
      <c r="F3" s="52"/>
    </row>
    <row r="5" spans="1:6" ht="17.25" customHeight="1" thickBot="1" x14ac:dyDescent="0.3">
      <c r="A5" s="15" t="s">
        <v>23</v>
      </c>
      <c r="B5" s="15" t="s">
        <v>21</v>
      </c>
      <c r="C5" s="15" t="s">
        <v>19</v>
      </c>
      <c r="D5" s="15" t="s">
        <v>20</v>
      </c>
      <c r="E5" s="15" t="s">
        <v>22</v>
      </c>
      <c r="F5" s="15" t="s">
        <v>48</v>
      </c>
    </row>
    <row r="6" spans="1:6" x14ac:dyDescent="0.25">
      <c r="A6" t="s">
        <v>24</v>
      </c>
      <c r="B6" s="13">
        <v>36147</v>
      </c>
      <c r="C6" s="17">
        <v>80880</v>
      </c>
      <c r="D6" s="17">
        <v>83881</v>
      </c>
      <c r="E6" s="18">
        <f>D6-C6</f>
        <v>3001</v>
      </c>
      <c r="F6" s="19">
        <f>E6/C6</f>
        <v>3.7104352126607322E-2</v>
      </c>
    </row>
    <row r="7" spans="1:6" x14ac:dyDescent="0.25">
      <c r="A7" t="s">
        <v>25</v>
      </c>
      <c r="B7" s="13">
        <v>37243</v>
      </c>
      <c r="C7" s="17">
        <v>33232</v>
      </c>
      <c r="D7" s="17">
        <v>90000</v>
      </c>
      <c r="E7" s="18">
        <f t="shared" ref="E7:E29" si="0">D7-C7</f>
        <v>56768</v>
      </c>
      <c r="F7" s="19">
        <f t="shared" ref="F7:F29" si="1">E7/C7</f>
        <v>1.7082330284063554</v>
      </c>
    </row>
    <row r="8" spans="1:6" x14ac:dyDescent="0.25">
      <c r="A8" t="s">
        <v>26</v>
      </c>
      <c r="B8" s="13">
        <v>35530</v>
      </c>
      <c r="C8" s="17">
        <v>30445</v>
      </c>
      <c r="D8" s="17">
        <v>31254</v>
      </c>
      <c r="E8" s="18">
        <f t="shared" si="0"/>
        <v>809</v>
      </c>
      <c r="F8" s="19">
        <f t="shared" si="1"/>
        <v>2.6572507800952539E-2</v>
      </c>
    </row>
    <row r="9" spans="1:6" x14ac:dyDescent="0.25">
      <c r="A9" t="s">
        <v>27</v>
      </c>
      <c r="B9" s="13">
        <v>33574</v>
      </c>
      <c r="C9" s="17">
        <v>24712</v>
      </c>
      <c r="D9" s="17">
        <v>23989</v>
      </c>
      <c r="E9" s="18">
        <f t="shared" si="0"/>
        <v>-723</v>
      </c>
      <c r="F9" s="19">
        <f t="shared" si="1"/>
        <v>-2.9257041113629007E-2</v>
      </c>
    </row>
    <row r="10" spans="1:6" x14ac:dyDescent="0.25">
      <c r="A10" t="s">
        <v>28</v>
      </c>
      <c r="B10" s="13">
        <v>32450</v>
      </c>
      <c r="C10" s="17">
        <v>46910</v>
      </c>
      <c r="D10" s="17">
        <v>47125</v>
      </c>
      <c r="E10" s="18">
        <f t="shared" si="0"/>
        <v>215</v>
      </c>
      <c r="F10" s="19">
        <f t="shared" si="1"/>
        <v>4.5832445107652948E-3</v>
      </c>
    </row>
    <row r="11" spans="1:6" x14ac:dyDescent="0.25">
      <c r="A11" t="s">
        <v>29</v>
      </c>
      <c r="B11" s="13">
        <v>32993</v>
      </c>
      <c r="C11" s="17">
        <v>27560</v>
      </c>
      <c r="D11" s="17">
        <v>28564</v>
      </c>
      <c r="E11" s="18">
        <f t="shared" si="0"/>
        <v>1004</v>
      </c>
      <c r="F11" s="19">
        <f t="shared" si="1"/>
        <v>3.6429608127721336E-2</v>
      </c>
    </row>
    <row r="12" spans="1:6" x14ac:dyDescent="0.25">
      <c r="A12" t="s">
        <v>30</v>
      </c>
      <c r="B12" s="13">
        <v>34002</v>
      </c>
      <c r="C12" s="17">
        <v>77350</v>
      </c>
      <c r="D12" s="17">
        <v>80451</v>
      </c>
      <c r="E12" s="18">
        <f t="shared" si="0"/>
        <v>3101</v>
      </c>
      <c r="F12" s="19">
        <f t="shared" si="1"/>
        <v>4.009049773755656E-2</v>
      </c>
    </row>
    <row r="13" spans="1:6" x14ac:dyDescent="0.25">
      <c r="A13" t="s">
        <v>31</v>
      </c>
      <c r="B13" s="13">
        <v>35362</v>
      </c>
      <c r="C13" s="17">
        <v>67050</v>
      </c>
      <c r="D13" s="17">
        <v>65481</v>
      </c>
      <c r="E13" s="18">
        <f t="shared" si="0"/>
        <v>-1569</v>
      </c>
      <c r="F13" s="19">
        <f t="shared" si="1"/>
        <v>-2.3400447427293063E-2</v>
      </c>
    </row>
    <row r="14" spans="1:6" x14ac:dyDescent="0.25">
      <c r="A14" t="s">
        <v>32</v>
      </c>
      <c r="B14" s="13">
        <v>35387</v>
      </c>
      <c r="C14" s="17">
        <v>63330</v>
      </c>
      <c r="D14" s="17">
        <v>65125</v>
      </c>
      <c r="E14" s="18">
        <f t="shared" si="0"/>
        <v>1795</v>
      </c>
      <c r="F14" s="19">
        <f t="shared" si="1"/>
        <v>2.8343597031422706E-2</v>
      </c>
    </row>
    <row r="15" spans="1:6" x14ac:dyDescent="0.25">
      <c r="A15" t="s">
        <v>33</v>
      </c>
      <c r="B15" s="13">
        <v>34530</v>
      </c>
      <c r="C15" s="17">
        <v>30920</v>
      </c>
      <c r="D15" s="17">
        <v>30945</v>
      </c>
      <c r="E15" s="18">
        <f t="shared" si="0"/>
        <v>25</v>
      </c>
      <c r="F15" s="19">
        <f>E15/C15</f>
        <v>8.085381630012937E-4</v>
      </c>
    </row>
    <row r="16" spans="1:6" x14ac:dyDescent="0.25">
      <c r="A16" t="s">
        <v>34</v>
      </c>
      <c r="B16" s="13">
        <v>36188</v>
      </c>
      <c r="C16" s="17">
        <v>61400</v>
      </c>
      <c r="D16" s="17">
        <v>63245</v>
      </c>
      <c r="E16" s="18">
        <f t="shared" si="0"/>
        <v>1845</v>
      </c>
      <c r="F16" s="19">
        <f t="shared" si="1"/>
        <v>3.0048859934853421E-2</v>
      </c>
    </row>
    <row r="17" spans="1:6" x14ac:dyDescent="0.25">
      <c r="A17" t="s">
        <v>35</v>
      </c>
      <c r="B17" s="13">
        <v>35012</v>
      </c>
      <c r="C17" s="17">
        <v>30080</v>
      </c>
      <c r="D17" s="17">
        <v>31012</v>
      </c>
      <c r="E17" s="18">
        <f t="shared" si="0"/>
        <v>932</v>
      </c>
      <c r="F17" s="19">
        <f t="shared" si="1"/>
        <v>3.0984042553191489E-2</v>
      </c>
    </row>
    <row r="18" spans="1:6" x14ac:dyDescent="0.25">
      <c r="A18" t="s">
        <v>36</v>
      </c>
      <c r="B18" s="13">
        <v>32519</v>
      </c>
      <c r="C18" s="17">
        <v>61148</v>
      </c>
      <c r="D18" s="17">
        <v>62453</v>
      </c>
      <c r="E18" s="18">
        <f t="shared" si="0"/>
        <v>1305</v>
      </c>
      <c r="F18" s="19">
        <f t="shared" si="1"/>
        <v>2.1341662850788253E-2</v>
      </c>
    </row>
    <row r="19" spans="1:6" x14ac:dyDescent="0.25">
      <c r="A19" t="s">
        <v>37</v>
      </c>
      <c r="B19" s="13">
        <v>34045</v>
      </c>
      <c r="C19" s="17">
        <v>60060</v>
      </c>
      <c r="D19" s="17">
        <v>61478</v>
      </c>
      <c r="E19" s="18">
        <f t="shared" si="0"/>
        <v>1418</v>
      </c>
      <c r="F19" s="19">
        <f t="shared" si="1"/>
        <v>2.3609723609723611E-2</v>
      </c>
    </row>
    <row r="20" spans="1:6" x14ac:dyDescent="0.25">
      <c r="A20" t="s">
        <v>38</v>
      </c>
      <c r="B20" s="13">
        <v>34977</v>
      </c>
      <c r="C20" s="17">
        <v>27735</v>
      </c>
      <c r="D20" s="17">
        <v>26853</v>
      </c>
      <c r="E20" s="18">
        <f t="shared" si="0"/>
        <v>-882</v>
      </c>
      <c r="F20" s="19">
        <f t="shared" si="1"/>
        <v>-3.1800973499188749E-2</v>
      </c>
    </row>
    <row r="21" spans="1:6" x14ac:dyDescent="0.25">
      <c r="A21" t="s">
        <v>39</v>
      </c>
      <c r="B21" s="13">
        <v>35443</v>
      </c>
      <c r="C21" s="17">
        <v>89310</v>
      </c>
      <c r="D21" s="17">
        <v>93245</v>
      </c>
      <c r="E21" s="18">
        <f t="shared" si="0"/>
        <v>3935</v>
      </c>
      <c r="F21" s="19">
        <f t="shared" si="1"/>
        <v>4.4060015675736197E-2</v>
      </c>
    </row>
    <row r="22" spans="1:6" x14ac:dyDescent="0.25">
      <c r="A22" t="s">
        <v>40</v>
      </c>
      <c r="B22" s="13">
        <v>32330</v>
      </c>
      <c r="C22" s="17">
        <v>37760</v>
      </c>
      <c r="D22" s="17">
        <v>39245</v>
      </c>
      <c r="E22" s="18">
        <f t="shared" si="0"/>
        <v>1485</v>
      </c>
      <c r="F22" s="19">
        <f t="shared" si="1"/>
        <v>3.9327330508474576E-2</v>
      </c>
    </row>
    <row r="23" spans="1:6" x14ac:dyDescent="0.25">
      <c r="A23" t="s">
        <v>41</v>
      </c>
      <c r="B23" s="13">
        <v>33787</v>
      </c>
      <c r="C23" s="17">
        <v>64390</v>
      </c>
      <c r="D23" s="17">
        <v>65789</v>
      </c>
      <c r="E23" s="18">
        <f t="shared" si="0"/>
        <v>1399</v>
      </c>
      <c r="F23" s="19">
        <f t="shared" si="1"/>
        <v>2.1726976238546358E-2</v>
      </c>
    </row>
    <row r="24" spans="1:6" x14ac:dyDescent="0.25">
      <c r="A24" t="s">
        <v>42</v>
      </c>
      <c r="B24" s="13">
        <v>33336</v>
      </c>
      <c r="C24" s="17">
        <v>39520</v>
      </c>
      <c r="D24" s="17">
        <v>41258</v>
      </c>
      <c r="E24" s="18">
        <f t="shared" si="0"/>
        <v>1738</v>
      </c>
      <c r="F24" s="19">
        <f t="shared" si="1"/>
        <v>4.3977732793522267E-2</v>
      </c>
    </row>
    <row r="25" spans="1:6" x14ac:dyDescent="0.25">
      <c r="A25" t="s">
        <v>43</v>
      </c>
      <c r="B25" s="13">
        <v>34254</v>
      </c>
      <c r="C25" s="17">
        <v>77950</v>
      </c>
      <c r="D25" s="17">
        <v>76245</v>
      </c>
      <c r="E25" s="18">
        <f t="shared" si="0"/>
        <v>-1705</v>
      </c>
      <c r="F25" s="19">
        <f t="shared" si="1"/>
        <v>-2.1872995509942272E-2</v>
      </c>
    </row>
    <row r="26" spans="1:6" x14ac:dyDescent="0.25">
      <c r="A26" t="s">
        <v>44</v>
      </c>
      <c r="B26" s="13">
        <v>33321</v>
      </c>
      <c r="C26" s="17">
        <v>72090</v>
      </c>
      <c r="D26" s="17">
        <v>74245</v>
      </c>
      <c r="E26" s="18">
        <f t="shared" si="0"/>
        <v>2155</v>
      </c>
      <c r="F26" s="19">
        <f t="shared" si="1"/>
        <v>2.989318906921903E-2</v>
      </c>
    </row>
    <row r="27" spans="1:6" x14ac:dyDescent="0.25">
      <c r="A27" t="s">
        <v>45</v>
      </c>
      <c r="B27" s="13">
        <v>34549</v>
      </c>
      <c r="C27" s="17">
        <v>54000</v>
      </c>
      <c r="D27" s="17">
        <v>55412</v>
      </c>
      <c r="E27" s="18">
        <f t="shared" si="0"/>
        <v>1412</v>
      </c>
      <c r="F27" s="19">
        <f t="shared" si="1"/>
        <v>2.614814814814815E-2</v>
      </c>
    </row>
    <row r="28" spans="1:6" x14ac:dyDescent="0.25">
      <c r="A28" t="s">
        <v>46</v>
      </c>
      <c r="B28" s="13">
        <v>36900</v>
      </c>
      <c r="C28" s="17">
        <v>48190</v>
      </c>
      <c r="D28" s="17">
        <v>49789</v>
      </c>
      <c r="E28" s="18">
        <f t="shared" si="0"/>
        <v>1599</v>
      </c>
      <c r="F28" s="19">
        <f t="shared" si="1"/>
        <v>3.3181157916580203E-2</v>
      </c>
    </row>
    <row r="29" spans="1:6" x14ac:dyDescent="0.25">
      <c r="A29" t="s">
        <v>47</v>
      </c>
      <c r="B29" s="13">
        <v>34971</v>
      </c>
      <c r="C29" s="17">
        <v>59330</v>
      </c>
      <c r="D29" s="17">
        <v>60478</v>
      </c>
      <c r="E29" s="18">
        <f t="shared" si="0"/>
        <v>1148</v>
      </c>
      <c r="F29" s="19">
        <f t="shared" si="1"/>
        <v>1.9349401651778189E-2</v>
      </c>
    </row>
  </sheetData>
  <mergeCells count="1">
    <mergeCell ref="A3:F3"/>
  </mergeCells>
  <conditionalFormatting sqref="D6:D29">
    <cfRule type="cellIs" dxfId="4" priority="1" operator="lessThan">
      <formula>55000</formula>
    </cfRule>
    <cfRule type="cellIs" dxfId="3" priority="2" operator="greaterThan">
      <formula>70000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992-9922-4C8C-87A1-7E3262F6C653}">
  <dimension ref="A1:G29"/>
  <sheetViews>
    <sheetView zoomScaleNormal="100" workbookViewId="0"/>
  </sheetViews>
  <sheetFormatPr baseColWidth="10" defaultColWidth="9.140625" defaultRowHeight="15" x14ac:dyDescent="0.25"/>
  <cols>
    <col min="1" max="1" width="29.5703125" customWidth="1"/>
    <col min="2" max="2" width="17.140625" customWidth="1"/>
    <col min="3" max="3" width="14.5703125" customWidth="1"/>
    <col min="4" max="4" width="13.7109375" customWidth="1"/>
    <col min="5" max="5" width="6.140625" customWidth="1"/>
    <col min="6" max="6" width="12.140625" customWidth="1"/>
    <col min="8" max="11" width="9" customWidth="1"/>
  </cols>
  <sheetData>
    <row r="1" spans="1:7" ht="21.75" customHeight="1" thickBot="1" x14ac:dyDescent="0.35">
      <c r="A1" s="1" t="s">
        <v>55</v>
      </c>
    </row>
    <row r="3" spans="1:7" ht="21" x14ac:dyDescent="0.35">
      <c r="A3" s="52" t="s">
        <v>49</v>
      </c>
      <c r="B3" s="52"/>
      <c r="C3" s="52"/>
      <c r="D3" s="52"/>
      <c r="E3" s="52"/>
      <c r="F3" s="52"/>
      <c r="G3" s="52"/>
    </row>
    <row r="5" spans="1:7" ht="17.25" customHeight="1" thickBot="1" x14ac:dyDescent="0.3">
      <c r="A5" s="15" t="s">
        <v>23</v>
      </c>
      <c r="B5" s="15" t="s">
        <v>21</v>
      </c>
      <c r="C5" s="15" t="s">
        <v>19</v>
      </c>
      <c r="D5" s="15" t="s">
        <v>20</v>
      </c>
      <c r="E5" s="15"/>
      <c r="F5" s="15" t="s">
        <v>22</v>
      </c>
      <c r="G5" s="15" t="s">
        <v>48</v>
      </c>
    </row>
    <row r="6" spans="1:7" x14ac:dyDescent="0.25">
      <c r="A6" t="s">
        <v>24</v>
      </c>
      <c r="B6" s="13">
        <v>36147</v>
      </c>
      <c r="C6" s="17">
        <v>80880</v>
      </c>
      <c r="D6" s="24">
        <v>83881</v>
      </c>
      <c r="E6" s="24">
        <f t="shared" ref="E6:E29" si="0">D6</f>
        <v>83881</v>
      </c>
      <c r="F6" s="18">
        <f t="shared" ref="F6:F29" si="1">D6-C6</f>
        <v>3001</v>
      </c>
      <c r="G6" s="19">
        <f t="shared" ref="G6:G29" si="2">F6/C6</f>
        <v>3.7104352126607322E-2</v>
      </c>
    </row>
    <row r="7" spans="1:7" x14ac:dyDescent="0.25">
      <c r="A7" t="s">
        <v>25</v>
      </c>
      <c r="B7" s="13">
        <v>37243</v>
      </c>
      <c r="C7" s="17">
        <v>33232</v>
      </c>
      <c r="D7" s="24">
        <v>35000</v>
      </c>
      <c r="E7" s="24">
        <f t="shared" si="0"/>
        <v>35000</v>
      </c>
      <c r="F7" s="18">
        <f t="shared" si="1"/>
        <v>1768</v>
      </c>
      <c r="G7" s="19">
        <f t="shared" si="2"/>
        <v>5.3201733269138178E-2</v>
      </c>
    </row>
    <row r="8" spans="1:7" x14ac:dyDescent="0.25">
      <c r="A8" t="s">
        <v>26</v>
      </c>
      <c r="B8" s="13">
        <v>35530</v>
      </c>
      <c r="C8" s="17">
        <v>30445</v>
      </c>
      <c r="D8" s="24">
        <v>31000</v>
      </c>
      <c r="E8" s="24">
        <f t="shared" si="0"/>
        <v>31000</v>
      </c>
      <c r="F8" s="18">
        <f t="shared" si="1"/>
        <v>555</v>
      </c>
      <c r="G8" s="19">
        <f t="shared" si="2"/>
        <v>1.8229594350468056E-2</v>
      </c>
    </row>
    <row r="9" spans="1:7" x14ac:dyDescent="0.25">
      <c r="A9" t="s">
        <v>27</v>
      </c>
      <c r="B9" s="13">
        <v>33574</v>
      </c>
      <c r="C9" s="17">
        <v>24712</v>
      </c>
      <c r="D9" s="24">
        <v>23989</v>
      </c>
      <c r="E9" s="24">
        <f t="shared" si="0"/>
        <v>23989</v>
      </c>
      <c r="F9" s="18">
        <f t="shared" si="1"/>
        <v>-723</v>
      </c>
      <c r="G9" s="19">
        <f t="shared" si="2"/>
        <v>-2.9257041113629007E-2</v>
      </c>
    </row>
    <row r="10" spans="1:7" x14ac:dyDescent="0.25">
      <c r="A10" t="s">
        <v>28</v>
      </c>
      <c r="B10" s="13">
        <v>32450</v>
      </c>
      <c r="C10" s="17">
        <v>46910</v>
      </c>
      <c r="D10" s="24">
        <v>47125</v>
      </c>
      <c r="E10" s="24">
        <f t="shared" si="0"/>
        <v>47125</v>
      </c>
      <c r="F10" s="18">
        <f t="shared" si="1"/>
        <v>215</v>
      </c>
      <c r="G10" s="19">
        <f t="shared" si="2"/>
        <v>4.5832445107652948E-3</v>
      </c>
    </row>
    <row r="11" spans="1:7" x14ac:dyDescent="0.25">
      <c r="A11" t="s">
        <v>29</v>
      </c>
      <c r="B11" s="13">
        <v>32993</v>
      </c>
      <c r="C11" s="17">
        <v>27560</v>
      </c>
      <c r="D11" s="24">
        <v>28564</v>
      </c>
      <c r="E11" s="24">
        <f t="shared" si="0"/>
        <v>28564</v>
      </c>
      <c r="F11" s="18">
        <f t="shared" si="1"/>
        <v>1004</v>
      </c>
      <c r="G11" s="19">
        <f t="shared" si="2"/>
        <v>3.6429608127721336E-2</v>
      </c>
    </row>
    <row r="12" spans="1:7" x14ac:dyDescent="0.25">
      <c r="A12" t="s">
        <v>30</v>
      </c>
      <c r="B12" s="13">
        <v>34002</v>
      </c>
      <c r="C12" s="17">
        <v>77350</v>
      </c>
      <c r="D12" s="24">
        <v>80451</v>
      </c>
      <c r="E12" s="24">
        <f t="shared" si="0"/>
        <v>80451</v>
      </c>
      <c r="F12" s="18">
        <f t="shared" si="1"/>
        <v>3101</v>
      </c>
      <c r="G12" s="19">
        <f t="shared" si="2"/>
        <v>4.009049773755656E-2</v>
      </c>
    </row>
    <row r="13" spans="1:7" x14ac:dyDescent="0.25">
      <c r="A13" t="s">
        <v>31</v>
      </c>
      <c r="B13" s="13">
        <v>35362</v>
      </c>
      <c r="C13" s="17">
        <v>67050</v>
      </c>
      <c r="D13" s="24">
        <v>65481</v>
      </c>
      <c r="E13" s="24">
        <f t="shared" si="0"/>
        <v>65481</v>
      </c>
      <c r="F13" s="18">
        <f t="shared" si="1"/>
        <v>-1569</v>
      </c>
      <c r="G13" s="19">
        <f t="shared" si="2"/>
        <v>-2.3400447427293063E-2</v>
      </c>
    </row>
    <row r="14" spans="1:7" x14ac:dyDescent="0.25">
      <c r="A14" t="s">
        <v>32</v>
      </c>
      <c r="B14" s="13">
        <v>35387</v>
      </c>
      <c r="C14" s="17">
        <v>63330</v>
      </c>
      <c r="D14" s="24">
        <v>65125</v>
      </c>
      <c r="E14" s="24">
        <f t="shared" si="0"/>
        <v>65125</v>
      </c>
      <c r="F14" s="18">
        <f t="shared" si="1"/>
        <v>1795</v>
      </c>
      <c r="G14" s="19">
        <f t="shared" si="2"/>
        <v>2.8343597031422706E-2</v>
      </c>
    </row>
    <row r="15" spans="1:7" x14ac:dyDescent="0.25">
      <c r="A15" t="s">
        <v>33</v>
      </c>
      <c r="B15" s="13">
        <v>34530</v>
      </c>
      <c r="C15" s="17">
        <v>30920</v>
      </c>
      <c r="D15" s="24">
        <v>30945</v>
      </c>
      <c r="E15" s="24">
        <f t="shared" si="0"/>
        <v>30945</v>
      </c>
      <c r="F15" s="18">
        <f t="shared" si="1"/>
        <v>25</v>
      </c>
      <c r="G15" s="19">
        <f t="shared" si="2"/>
        <v>8.085381630012937E-4</v>
      </c>
    </row>
    <row r="16" spans="1:7" x14ac:dyDescent="0.25">
      <c r="A16" t="s">
        <v>34</v>
      </c>
      <c r="B16" s="13">
        <v>36188</v>
      </c>
      <c r="C16" s="17">
        <v>61400</v>
      </c>
      <c r="D16" s="24">
        <v>63245</v>
      </c>
      <c r="E16" s="24">
        <f t="shared" si="0"/>
        <v>63245</v>
      </c>
      <c r="F16" s="18">
        <f t="shared" si="1"/>
        <v>1845</v>
      </c>
      <c r="G16" s="19">
        <f t="shared" si="2"/>
        <v>3.0048859934853421E-2</v>
      </c>
    </row>
    <row r="17" spans="1:7" x14ac:dyDescent="0.25">
      <c r="A17" t="s">
        <v>35</v>
      </c>
      <c r="B17" s="13">
        <v>35012</v>
      </c>
      <c r="C17" s="17">
        <v>30080</v>
      </c>
      <c r="D17" s="24">
        <v>31012</v>
      </c>
      <c r="E17" s="24">
        <f t="shared" si="0"/>
        <v>31012</v>
      </c>
      <c r="F17" s="18">
        <f t="shared" si="1"/>
        <v>932</v>
      </c>
      <c r="G17" s="19">
        <f t="shared" si="2"/>
        <v>3.0984042553191489E-2</v>
      </c>
    </row>
    <row r="18" spans="1:7" x14ac:dyDescent="0.25">
      <c r="A18" t="s">
        <v>36</v>
      </c>
      <c r="B18" s="13">
        <v>32519</v>
      </c>
      <c r="C18" s="17">
        <v>61148</v>
      </c>
      <c r="D18" s="24">
        <v>62453</v>
      </c>
      <c r="E18" s="24">
        <f t="shared" si="0"/>
        <v>62453</v>
      </c>
      <c r="F18" s="18">
        <f t="shared" si="1"/>
        <v>1305</v>
      </c>
      <c r="G18" s="19">
        <f t="shared" si="2"/>
        <v>2.1341662850788253E-2</v>
      </c>
    </row>
    <row r="19" spans="1:7" x14ac:dyDescent="0.25">
      <c r="A19" t="s">
        <v>37</v>
      </c>
      <c r="B19" s="13">
        <v>34045</v>
      </c>
      <c r="C19" s="17">
        <v>60060</v>
      </c>
      <c r="D19" s="24">
        <v>61478</v>
      </c>
      <c r="E19" s="24">
        <f t="shared" si="0"/>
        <v>61478</v>
      </c>
      <c r="F19" s="18">
        <f t="shared" si="1"/>
        <v>1418</v>
      </c>
      <c r="G19" s="19">
        <f t="shared" si="2"/>
        <v>2.3609723609723611E-2</v>
      </c>
    </row>
    <row r="20" spans="1:7" x14ac:dyDescent="0.25">
      <c r="A20" t="s">
        <v>38</v>
      </c>
      <c r="B20" s="13">
        <v>34977</v>
      </c>
      <c r="C20" s="17">
        <v>27735</v>
      </c>
      <c r="D20" s="24">
        <v>26853</v>
      </c>
      <c r="E20" s="24">
        <f t="shared" si="0"/>
        <v>26853</v>
      </c>
      <c r="F20" s="18">
        <f t="shared" si="1"/>
        <v>-882</v>
      </c>
      <c r="G20" s="19">
        <f t="shared" si="2"/>
        <v>-3.1800973499188749E-2</v>
      </c>
    </row>
    <row r="21" spans="1:7" x14ac:dyDescent="0.25">
      <c r="A21" t="s">
        <v>39</v>
      </c>
      <c r="B21" s="13">
        <v>35443</v>
      </c>
      <c r="C21" s="17">
        <v>89310</v>
      </c>
      <c r="D21" s="24">
        <v>93245</v>
      </c>
      <c r="E21" s="24">
        <f t="shared" si="0"/>
        <v>93245</v>
      </c>
      <c r="F21" s="18">
        <f t="shared" si="1"/>
        <v>3935</v>
      </c>
      <c r="G21" s="19">
        <f t="shared" si="2"/>
        <v>4.4060015675736197E-2</v>
      </c>
    </row>
    <row r="22" spans="1:7" x14ac:dyDescent="0.25">
      <c r="A22" t="s">
        <v>40</v>
      </c>
      <c r="B22" s="13">
        <v>32330</v>
      </c>
      <c r="C22" s="17">
        <v>37760</v>
      </c>
      <c r="D22" s="24">
        <v>39245</v>
      </c>
      <c r="E22" s="24">
        <f t="shared" si="0"/>
        <v>39245</v>
      </c>
      <c r="F22" s="18">
        <f t="shared" si="1"/>
        <v>1485</v>
      </c>
      <c r="G22" s="19">
        <f t="shared" si="2"/>
        <v>3.9327330508474576E-2</v>
      </c>
    </row>
    <row r="23" spans="1:7" x14ac:dyDescent="0.25">
      <c r="A23" t="s">
        <v>41</v>
      </c>
      <c r="B23" s="13">
        <v>33787</v>
      </c>
      <c r="C23" s="17">
        <v>64390</v>
      </c>
      <c r="D23" s="24">
        <v>65789</v>
      </c>
      <c r="E23" s="24">
        <f t="shared" si="0"/>
        <v>65789</v>
      </c>
      <c r="F23" s="18">
        <f t="shared" si="1"/>
        <v>1399</v>
      </c>
      <c r="G23" s="19">
        <f t="shared" si="2"/>
        <v>2.1726976238546358E-2</v>
      </c>
    </row>
    <row r="24" spans="1:7" x14ac:dyDescent="0.25">
      <c r="A24" t="s">
        <v>42</v>
      </c>
      <c r="B24" s="13">
        <v>33336</v>
      </c>
      <c r="C24" s="17">
        <v>39520</v>
      </c>
      <c r="D24" s="24">
        <v>41258</v>
      </c>
      <c r="E24" s="24">
        <f t="shared" si="0"/>
        <v>41258</v>
      </c>
      <c r="F24" s="18">
        <f t="shared" si="1"/>
        <v>1738</v>
      </c>
      <c r="G24" s="19">
        <f t="shared" si="2"/>
        <v>4.3977732793522267E-2</v>
      </c>
    </row>
    <row r="25" spans="1:7" x14ac:dyDescent="0.25">
      <c r="A25" t="s">
        <v>43</v>
      </c>
      <c r="B25" s="13">
        <v>34254</v>
      </c>
      <c r="C25" s="17">
        <v>77950</v>
      </c>
      <c r="D25" s="24">
        <v>76245</v>
      </c>
      <c r="E25" s="24">
        <f t="shared" si="0"/>
        <v>76245</v>
      </c>
      <c r="F25" s="18">
        <f t="shared" si="1"/>
        <v>-1705</v>
      </c>
      <c r="G25" s="19">
        <f t="shared" si="2"/>
        <v>-2.1872995509942272E-2</v>
      </c>
    </row>
    <row r="26" spans="1:7" x14ac:dyDescent="0.25">
      <c r="A26" t="s">
        <v>44</v>
      </c>
      <c r="B26" s="13">
        <v>33321</v>
      </c>
      <c r="C26" s="17">
        <v>72090</v>
      </c>
      <c r="D26" s="24">
        <v>74245</v>
      </c>
      <c r="E26" s="24">
        <f t="shared" si="0"/>
        <v>74245</v>
      </c>
      <c r="F26" s="18">
        <f t="shared" si="1"/>
        <v>2155</v>
      </c>
      <c r="G26" s="19">
        <f t="shared" si="2"/>
        <v>2.989318906921903E-2</v>
      </c>
    </row>
    <row r="27" spans="1:7" x14ac:dyDescent="0.25">
      <c r="A27" t="s">
        <v>45</v>
      </c>
      <c r="B27" s="13">
        <v>34549</v>
      </c>
      <c r="C27" s="17">
        <v>54000</v>
      </c>
      <c r="D27" s="24">
        <v>55412</v>
      </c>
      <c r="E27" s="24">
        <f t="shared" si="0"/>
        <v>55412</v>
      </c>
      <c r="F27" s="18">
        <f t="shared" si="1"/>
        <v>1412</v>
      </c>
      <c r="G27" s="19">
        <f t="shared" si="2"/>
        <v>2.614814814814815E-2</v>
      </c>
    </row>
    <row r="28" spans="1:7" x14ac:dyDescent="0.25">
      <c r="A28" t="s">
        <v>46</v>
      </c>
      <c r="B28" s="13">
        <v>36900</v>
      </c>
      <c r="C28" s="17">
        <v>48190</v>
      </c>
      <c r="D28" s="24">
        <v>49789</v>
      </c>
      <c r="E28" s="24">
        <f t="shared" si="0"/>
        <v>49789</v>
      </c>
      <c r="F28" s="18">
        <f t="shared" si="1"/>
        <v>1599</v>
      </c>
      <c r="G28" s="19">
        <f t="shared" si="2"/>
        <v>3.3181157916580203E-2</v>
      </c>
    </row>
    <row r="29" spans="1:7" x14ac:dyDescent="0.25">
      <c r="A29" t="s">
        <v>47</v>
      </c>
      <c r="B29" s="13">
        <v>34971</v>
      </c>
      <c r="C29" s="17">
        <v>59330</v>
      </c>
      <c r="D29" s="24">
        <v>60478</v>
      </c>
      <c r="E29" s="24">
        <f t="shared" si="0"/>
        <v>60478</v>
      </c>
      <c r="F29" s="18">
        <f t="shared" si="1"/>
        <v>1148</v>
      </c>
      <c r="G29" s="19">
        <f t="shared" si="2"/>
        <v>1.9349401651778189E-2</v>
      </c>
    </row>
  </sheetData>
  <mergeCells count="1">
    <mergeCell ref="A3:G3"/>
  </mergeCells>
  <conditionalFormatting sqref="G6:G29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{009DAAD5-9A0E-4732-AC72-765963F3001B}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DAAD5-9A0E-4732-AC72-765963F3001B}">
            <x14:dataBar minLength="0" maxLength="100" axisPosition="middle">
              <x14:cfvo type="autoMin"/>
              <x14:cfvo type="autoMax"/>
              <x14:negativeFillColor theme="5"/>
              <x14:axisColor rgb="FF000000"/>
            </x14:dataBar>
          </x14:cfRule>
          <xm:sqref>G6:G29</xm:sqref>
        </x14:conditionalFormatting>
        <x14:conditionalFormatting xmlns:xm="http://schemas.microsoft.com/office/excel/2006/main">
          <x14:cfRule type="iconSet" priority="2" id="{29FF62FE-B9AB-48F5-B3F9-83C1A80D6027}">
            <x14:iconSet iconSet="3Triangles" showValue="0">
              <x14:cfvo type="percent">
                <xm:f>0</xm:f>
              </x14:cfvo>
              <x14:cfvo type="num">
                <xm:f>30000</xm:f>
              </x14:cfvo>
              <x14:cfvo type="num">
                <xm:f>50000</xm:f>
              </x14:cfvo>
            </x14:iconSet>
          </x14:cfRule>
          <xm:sqref>E6:E29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AAD8-04A0-437F-B576-7C52C487D89C}">
  <sheetPr>
    <tabColor theme="7"/>
  </sheetPr>
  <dimension ref="A1:L25"/>
  <sheetViews>
    <sheetView showGridLines="0" tabSelected="1" zoomScale="110" zoomScaleNormal="110" workbookViewId="0">
      <selection activeCell="D8" sqref="D8"/>
    </sheetView>
  </sheetViews>
  <sheetFormatPr baseColWidth="10" defaultRowHeight="15" x14ac:dyDescent="0.25"/>
  <cols>
    <col min="1" max="1" width="23.7109375" customWidth="1"/>
    <col min="2" max="7" width="13" customWidth="1"/>
    <col min="8" max="8" width="14.42578125" customWidth="1"/>
    <col min="12" max="12" width="11.85546875" bestFit="1" customWidth="1"/>
  </cols>
  <sheetData>
    <row r="1" spans="1:12" x14ac:dyDescent="0.25">
      <c r="L1" s="37" t="b">
        <v>1</v>
      </c>
    </row>
    <row r="2" spans="1:12" ht="19.5" thickBot="1" x14ac:dyDescent="0.35">
      <c r="A2" s="1" t="s">
        <v>95</v>
      </c>
      <c r="B2" s="1"/>
      <c r="C2" s="1"/>
      <c r="D2" s="1"/>
      <c r="E2" s="1"/>
      <c r="F2" s="1"/>
      <c r="G2" s="1"/>
      <c r="H2" s="1"/>
      <c r="L2" s="37" t="b">
        <v>1</v>
      </c>
    </row>
    <row r="3" spans="1:12" x14ac:dyDescent="0.25">
      <c r="A3" t="s">
        <v>102</v>
      </c>
      <c r="L3" s="37" t="b">
        <v>1</v>
      </c>
    </row>
    <row r="4" spans="1:12" x14ac:dyDescent="0.25">
      <c r="B4" s="38" t="s">
        <v>98</v>
      </c>
      <c r="L4" s="37" t="b">
        <v>1</v>
      </c>
    </row>
    <row r="5" spans="1:12" x14ac:dyDescent="0.25">
      <c r="B5" s="38" t="s">
        <v>99</v>
      </c>
      <c r="L5" s="37" t="b">
        <v>1</v>
      </c>
    </row>
    <row r="6" spans="1:12" x14ac:dyDescent="0.25">
      <c r="B6" s="38" t="s">
        <v>100</v>
      </c>
    </row>
    <row r="7" spans="1:12" x14ac:dyDescent="0.25">
      <c r="B7" s="38" t="s">
        <v>103</v>
      </c>
    </row>
    <row r="8" spans="1:12" x14ac:dyDescent="0.25">
      <c r="B8" s="38" t="s">
        <v>101</v>
      </c>
    </row>
    <row r="9" spans="1:12" ht="15.75" x14ac:dyDescent="0.25">
      <c r="H9" s="39" t="s">
        <v>75</v>
      </c>
    </row>
    <row r="11" spans="1:12" ht="19.5" thickBot="1" x14ac:dyDescent="0.35">
      <c r="B11" s="43" t="s">
        <v>76</v>
      </c>
      <c r="C11" s="44"/>
      <c r="D11" s="44"/>
      <c r="E11" s="44"/>
      <c r="F11" s="44"/>
      <c r="G11" s="44"/>
      <c r="H11" s="44"/>
    </row>
    <row r="12" spans="1:12" ht="15.75" thickBot="1" x14ac:dyDescent="0.3">
      <c r="B12" s="45" t="s">
        <v>77</v>
      </c>
      <c r="C12" s="45"/>
      <c r="D12" s="45"/>
      <c r="E12" s="45" t="s">
        <v>104</v>
      </c>
      <c r="F12" s="45"/>
      <c r="G12" s="45"/>
      <c r="H12" s="46" t="s">
        <v>78</v>
      </c>
    </row>
    <row r="13" spans="1:12" x14ac:dyDescent="0.25">
      <c r="A13" s="47" t="s">
        <v>1</v>
      </c>
      <c r="B13" s="47" t="s">
        <v>79</v>
      </c>
      <c r="C13" s="47" t="s">
        <v>80</v>
      </c>
      <c r="D13" s="47" t="s">
        <v>81</v>
      </c>
      <c r="E13" s="47" t="s">
        <v>79</v>
      </c>
      <c r="F13" s="47" t="s">
        <v>80</v>
      </c>
      <c r="G13" s="47" t="s">
        <v>81</v>
      </c>
      <c r="H13" s="47" t="s">
        <v>82</v>
      </c>
    </row>
    <row r="14" spans="1:12" x14ac:dyDescent="0.25">
      <c r="A14" t="s">
        <v>83</v>
      </c>
      <c r="B14" s="40">
        <v>0.50600000000000001</v>
      </c>
      <c r="C14">
        <v>750</v>
      </c>
      <c r="D14" s="40">
        <v>379.5</v>
      </c>
      <c r="E14" s="40">
        <v>0.48070000000000002</v>
      </c>
      <c r="F14">
        <v>480</v>
      </c>
      <c r="G14" s="40">
        <f>E14*F14</f>
        <v>230.73600000000002</v>
      </c>
      <c r="H14" s="19">
        <f>(D14-G14)/G14</f>
        <v>0.64473684210526305</v>
      </c>
    </row>
    <row r="15" spans="1:12" x14ac:dyDescent="0.25">
      <c r="A15" t="s">
        <v>84</v>
      </c>
      <c r="B15" s="40">
        <v>3.2446000000000002</v>
      </c>
      <c r="C15">
        <v>370</v>
      </c>
      <c r="D15" s="40">
        <v>1200.502</v>
      </c>
      <c r="E15" s="40">
        <v>3.1472000000000002</v>
      </c>
      <c r="F15">
        <v>333</v>
      </c>
      <c r="G15" s="40">
        <f t="shared" ref="G15:G25" si="0">E15*F15</f>
        <v>1048.0176000000001</v>
      </c>
      <c r="H15" s="19">
        <f t="shared" ref="H15:H25" si="1">(D15-G15)/G15</f>
        <v>0.14549793820256435</v>
      </c>
    </row>
    <row r="16" spans="1:12" x14ac:dyDescent="0.25">
      <c r="A16" t="s">
        <v>85</v>
      </c>
      <c r="B16" s="40">
        <v>2.8321999999999998</v>
      </c>
      <c r="C16">
        <v>245</v>
      </c>
      <c r="D16" s="40">
        <v>693.88900000000001</v>
      </c>
      <c r="E16" s="40">
        <v>2.2658</v>
      </c>
      <c r="F16">
        <v>213</v>
      </c>
      <c r="G16" s="40">
        <f t="shared" si="0"/>
        <v>482.61540000000002</v>
      </c>
      <c r="H16" s="19">
        <f t="shared" si="1"/>
        <v>0.43776804469977537</v>
      </c>
    </row>
    <row r="17" spans="1:8" x14ac:dyDescent="0.25">
      <c r="A17" t="s">
        <v>86</v>
      </c>
      <c r="B17" s="40">
        <v>3.6739000000000002</v>
      </c>
      <c r="C17">
        <v>461</v>
      </c>
      <c r="D17" s="40">
        <v>1693.6679000000001</v>
      </c>
      <c r="E17" s="40">
        <v>4.0412999999999997</v>
      </c>
      <c r="F17">
        <v>530</v>
      </c>
      <c r="G17" s="40">
        <f t="shared" si="0"/>
        <v>2141.8889999999997</v>
      </c>
      <c r="H17" s="19">
        <f t="shared" si="1"/>
        <v>-0.20926439231911625</v>
      </c>
    </row>
    <row r="18" spans="1:8" x14ac:dyDescent="0.25">
      <c r="A18" t="s">
        <v>87</v>
      </c>
      <c r="B18" s="40">
        <v>1.4607000000000001</v>
      </c>
      <c r="C18">
        <v>532</v>
      </c>
      <c r="D18" s="40">
        <v>777.09240000000011</v>
      </c>
      <c r="E18" s="40">
        <v>1.3876999999999999</v>
      </c>
      <c r="F18">
        <v>399</v>
      </c>
      <c r="G18" s="40">
        <f t="shared" si="0"/>
        <v>553.69229999999993</v>
      </c>
      <c r="H18" s="19">
        <f t="shared" si="1"/>
        <v>0.40347337320746596</v>
      </c>
    </row>
    <row r="19" spans="1:8" x14ac:dyDescent="0.25">
      <c r="A19" t="s">
        <v>88</v>
      </c>
      <c r="B19" s="40">
        <v>1.8194999999999999</v>
      </c>
      <c r="C19">
        <v>588</v>
      </c>
      <c r="D19" s="40">
        <v>1069.866</v>
      </c>
      <c r="E19" s="40">
        <v>1.3646</v>
      </c>
      <c r="F19">
        <v>423</v>
      </c>
      <c r="G19" s="40">
        <f t="shared" si="0"/>
        <v>577.22580000000005</v>
      </c>
      <c r="H19" s="19">
        <f t="shared" si="1"/>
        <v>0.85346185149728215</v>
      </c>
    </row>
    <row r="20" spans="1:8" x14ac:dyDescent="0.25">
      <c r="A20" t="s">
        <v>89</v>
      </c>
      <c r="B20" s="40">
        <v>2.2151999999999998</v>
      </c>
      <c r="C20">
        <v>449</v>
      </c>
      <c r="D20" s="40">
        <v>994.62479999999994</v>
      </c>
      <c r="E20" s="40">
        <v>2.5474999999999999</v>
      </c>
      <c r="F20">
        <v>471</v>
      </c>
      <c r="G20" s="40">
        <f t="shared" si="0"/>
        <v>1199.8724999999999</v>
      </c>
      <c r="H20" s="19">
        <f t="shared" si="1"/>
        <v>-0.17105792490452112</v>
      </c>
    </row>
    <row r="21" spans="1:8" x14ac:dyDescent="0.25">
      <c r="A21" t="s">
        <v>90</v>
      </c>
      <c r="B21" s="40">
        <v>3.895</v>
      </c>
      <c r="C21">
        <v>622</v>
      </c>
      <c r="D21" s="40">
        <v>2422.69</v>
      </c>
      <c r="E21" s="40">
        <v>3.7002000000000002</v>
      </c>
      <c r="F21">
        <v>535</v>
      </c>
      <c r="G21" s="40">
        <f t="shared" si="0"/>
        <v>1979.607</v>
      </c>
      <c r="H21" s="19">
        <f t="shared" si="1"/>
        <v>0.22382371854615593</v>
      </c>
    </row>
    <row r="22" spans="1:8" x14ac:dyDescent="0.25">
      <c r="A22" t="s">
        <v>91</v>
      </c>
      <c r="B22" s="40">
        <v>2.6253000000000002</v>
      </c>
      <c r="C22">
        <v>245</v>
      </c>
      <c r="D22" s="40">
        <v>643.19850000000008</v>
      </c>
      <c r="E22" s="40">
        <v>2.2450000000000001</v>
      </c>
      <c r="F22">
        <v>189</v>
      </c>
      <c r="G22" s="40">
        <f t="shared" si="0"/>
        <v>424.30500000000001</v>
      </c>
      <c r="H22" s="19">
        <f t="shared" si="1"/>
        <v>0.51588715664439511</v>
      </c>
    </row>
    <row r="23" spans="1:8" x14ac:dyDescent="0.25">
      <c r="A23" t="s">
        <v>92</v>
      </c>
      <c r="B23" s="40">
        <v>0.69299999999999995</v>
      </c>
      <c r="C23">
        <v>736</v>
      </c>
      <c r="D23" s="40">
        <v>510.04799999999994</v>
      </c>
      <c r="E23" s="40">
        <v>0.65839999999999999</v>
      </c>
      <c r="F23">
        <v>581</v>
      </c>
      <c r="G23" s="40">
        <f t="shared" si="0"/>
        <v>382.53039999999999</v>
      </c>
      <c r="H23" s="19">
        <f t="shared" si="1"/>
        <v>0.3333528524791754</v>
      </c>
    </row>
    <row r="24" spans="1:8" x14ac:dyDescent="0.25">
      <c r="A24" t="s">
        <v>93</v>
      </c>
      <c r="B24" s="40">
        <v>2.5951</v>
      </c>
      <c r="C24">
        <v>580</v>
      </c>
      <c r="D24" s="40">
        <v>1505.1579999999999</v>
      </c>
      <c r="E24" s="40">
        <v>1.609</v>
      </c>
      <c r="F24">
        <v>597</v>
      </c>
      <c r="G24" s="40">
        <f t="shared" si="0"/>
        <v>960.57299999999998</v>
      </c>
      <c r="H24" s="19">
        <f t="shared" si="1"/>
        <v>0.56693765075637137</v>
      </c>
    </row>
    <row r="25" spans="1:8" x14ac:dyDescent="0.25">
      <c r="A25" t="s">
        <v>94</v>
      </c>
      <c r="B25" s="40">
        <v>2.8900999999999999</v>
      </c>
      <c r="C25">
        <v>442</v>
      </c>
      <c r="D25" s="40">
        <v>1277.4241999999999</v>
      </c>
      <c r="E25" s="40">
        <v>2.4855</v>
      </c>
      <c r="F25">
        <v>420</v>
      </c>
      <c r="G25" s="40">
        <f t="shared" si="0"/>
        <v>1043.9100000000001</v>
      </c>
      <c r="H25" s="19">
        <f t="shared" si="1"/>
        <v>0.22369188914753171</v>
      </c>
    </row>
  </sheetData>
  <conditionalFormatting sqref="H9">
    <cfRule type="expression" dxfId="2" priority="3">
      <formula>AND($L$1,$L$2,$L$3,$L$4,$L$5)</formula>
    </cfRule>
  </conditionalFormatting>
  <conditionalFormatting sqref="H14:H25">
    <cfRule type="cellIs" dxfId="1" priority="2" operator="lessThan">
      <formula>0</formula>
    </cfRule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8</xdr:col>
                    <xdr:colOff>133350</xdr:colOff>
                    <xdr:row>6</xdr:row>
                    <xdr:rowOff>171450</xdr:rowOff>
                  </from>
                  <to>
                    <xdr:col>8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8</xdr:col>
                    <xdr:colOff>133350</xdr:colOff>
                    <xdr:row>6</xdr:row>
                    <xdr:rowOff>171450</xdr:rowOff>
                  </from>
                  <to>
                    <xdr:col>8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8</xdr:col>
                    <xdr:colOff>133350</xdr:colOff>
                    <xdr:row>6</xdr:row>
                    <xdr:rowOff>171450</xdr:rowOff>
                  </from>
                  <to>
                    <xdr:col>8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Formateo Básico</vt:lpstr>
      <vt:lpstr>Alineación y Más</vt:lpstr>
      <vt:lpstr>Formato Números</vt:lpstr>
      <vt:lpstr>Centrar Datos</vt:lpstr>
      <vt:lpstr>Justificar</vt:lpstr>
      <vt:lpstr>Formato Condicional</vt:lpstr>
      <vt:lpstr>Barras e Iconos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2021-02-25T11:32:34Z</dcterms:modified>
</cp:coreProperties>
</file>