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4.xml.rels" ContentType="application/vnd.openxmlformats-package.relationships+xml"/>
  <Override PartName="/xl/worksheets/_rels/sheet2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6"/>
  </bookViews>
  <sheets>
    <sheet name="Прил 1а ОШС ПБ" sheetId="1" state="visible" r:id="rId2"/>
    <sheet name="Прил 1а ОШС ПНД" sheetId="2" state="visible" r:id="rId3"/>
    <sheet name="Прил 1б Коечный фонд" sheetId="3" state="visible" r:id="rId4"/>
    <sheet name="Прил 1 в ОШС субъект" sheetId="4" state="visible" r:id="rId5"/>
    <sheet name="Прил 2А Кадры" sheetId="5" state="visible" r:id="rId6"/>
    <sheet name="Прил 2Б Кадры" sheetId="6" state="visible" r:id="rId7"/>
    <sheet name="Прил 2В Кадры" sheetId="7" state="visible" r:id="rId8"/>
    <sheet name="Прил 3 Реализация госпрограмм " sheetId="8" state="visible" r:id="rId9"/>
    <sheet name="Лист5" sheetId="9" state="visible" r:id="rId10"/>
    <sheet name="Лист6" sheetId="10" state="visible" r:id="rId11"/>
    <sheet name="Лист7" sheetId="11" state="visible" r:id="rId12"/>
    <sheet name="Лист8" sheetId="12" state="visible" r:id="rId13"/>
    <sheet name="Лист9" sheetId="13" state="visible" r:id="rId14"/>
    <sheet name="Лист12" sheetId="14" state="visible" r:id="rId15"/>
    <sheet name="Лист13" sheetId="15" state="visible" r:id="rId16"/>
    <sheet name="Лист10" sheetId="16" state="visible" r:id="rId17"/>
    <sheet name="Лист11" sheetId="17" state="visible" r:id="rId18"/>
    <sheet name="Прил 4 ПБ" sheetId="18" state="visible" r:id="rId19"/>
    <sheet name="Прил 4 ПНД" sheetId="19" state="visible" r:id="rId20"/>
    <sheet name="Лист2" sheetId="20" state="visible" r:id="rId21"/>
    <sheet name="Лист3" sheetId="21" state="visible" r:id="rId22"/>
    <sheet name="Лист4" sheetId="22" state="visible" r:id="rId23"/>
    <sheet name="Лист1" sheetId="23" state="visible" r:id="rId24"/>
    <sheet name="Прил 5 МИС" sheetId="24" state="visible" r:id="rId25"/>
    <sheet name="Прил 5А МИС" sheetId="25" state="visible" r:id="rId26"/>
    <sheet name="Прил 6 ЕГИС " sheetId="26" state="visible" r:id="rId27"/>
    <sheet name="Прил 7 Лекарст.обесп." sheetId="27" state="visible" r:id="rId28"/>
    <sheet name="Прил 8 Телемедицина" sheetId="28" state="visible" r:id="rId29"/>
    <sheet name="Прил 9 Ин.гражд." sheetId="29" state="visible" r:id="rId30"/>
    <sheet name="Прил 10 СанПиН" sheetId="30" state="visible" r:id="rId31"/>
    <sheet name="Прил 11 Реабилитация" sheetId="31" state="visible" r:id="rId32"/>
    <sheet name="Прил 12 Профилактика" sheetId="32" state="visible" r:id="rId33"/>
    <sheet name="Прил 13 А Обеспечение ЛП" sheetId="33" state="visible" r:id="rId34"/>
    <sheet name="Прил 13Б Обеспечение ЛП " sheetId="34" state="visible" r:id="rId35"/>
  </sheets>
  <definedNames>
    <definedName function="false" hidden="false" localSheetId="3" name="_xlnm.Print_Area" vbProcedure="false">'Прил 1 в ОШС субъект'!$A$1:$C$23</definedName>
    <definedName function="false" hidden="false" localSheetId="23" name="_xlnm.Print_Area" vbProcedure="false">'Прил 5 МИС'!$A$1:$I$102</definedName>
    <definedName function="false" hidden="false" localSheetId="24" name="_xlnm.Print_Area" vbProcedure="false">'Прил 5А МИС'!$A$3:$C$298</definedName>
    <definedName function="false" hidden="true" localSheetId="26" name="_xlnm._FilterDatabase" vbProcedure="false">'Прил 7 Лекарст.обесп.'!$A$6:$C$6</definedName>
    <definedName function="false" hidden="false" localSheetId="32" name="sub_1000" vbProcedure="false">'Прил 13 А Обеспечение ЛП'!$A$2</definedName>
    <definedName function="false" hidden="false" localSheetId="32" name="z2180_001_04" vbProcedure="false">'прил 13 а обеспечение лп'!#ref!</definedName>
    <definedName function="false" hidden="false" localSheetId="32" name="z2180_001_05" vbProcedure="false">'прил 13 а обеспечение лп'!#ref!</definedName>
    <definedName function="false" hidden="false" localSheetId="32" name="z2180_001_06" vbProcedure="false">'прил 13 а обеспечение лп'!#ref!</definedName>
    <definedName function="false" hidden="false" localSheetId="32" name="z2180_001_07" vbProcedure="false">'прил 13 а обеспечение лп'!#ref!</definedName>
    <definedName function="false" hidden="false" localSheetId="32" name="z2180_001_08" vbProcedure="false">'прил 13 а обеспечение лп'!#ref!</definedName>
    <definedName function="false" hidden="false" localSheetId="32" name="z2180_001_09" vbProcedure="false">'прил 13 а обеспечение лп'!#ref!</definedName>
    <definedName function="false" hidden="false" localSheetId="32" name="z2180_002_04" vbProcedure="false">'прил 13 а обеспечение лп'!#ref!</definedName>
    <definedName function="false" hidden="false" localSheetId="32" name="z2180_002_05" vbProcedure="false">'прил 13 а обеспечение лп'!#ref!</definedName>
    <definedName function="false" hidden="false" localSheetId="32" name="z2180_002_06" vbProcedure="false">'прил 13 а обеспечение лп'!#ref!</definedName>
    <definedName function="false" hidden="false" localSheetId="32" name="z2180_002_07" vbProcedure="false">'прил 13 а обеспечение лп'!#ref!</definedName>
    <definedName function="false" hidden="false" localSheetId="32" name="z2180_002_08" vbProcedure="false">'прил 13 а обеспечение лп'!#ref!</definedName>
    <definedName function="false" hidden="false" localSheetId="32" name="z2180_002_09" vbProcedure="false">'прил 13 а обеспечение лп'!#ref!</definedName>
    <definedName function="false" hidden="false" localSheetId="32" name="z2180_003_04" vbProcedure="false">'прил 13 а обеспечение лп'!#ref!</definedName>
    <definedName function="false" hidden="false" localSheetId="32" name="z2180_003_05" vbProcedure="false">'прил 13 а обеспечение лп'!#ref!</definedName>
    <definedName function="false" hidden="false" localSheetId="32" name="z2180_003_06" vbProcedure="false">'прил 13 а обеспечение лп'!#ref!</definedName>
    <definedName function="false" hidden="false" localSheetId="32" name="z2180_003_07" vbProcedure="false">'прил 13 а обеспечение лп'!#ref!</definedName>
    <definedName function="false" hidden="false" localSheetId="32" name="z2180_003_08" vbProcedure="false">'прил 13 а обеспечение лп'!#ref!</definedName>
    <definedName function="false" hidden="false" localSheetId="32" name="z2180_003_09" vbProcedure="false">'прил 13 а обеспечение лп'!#ref!</definedName>
    <definedName function="false" hidden="false" localSheetId="32" name="z2180_004_04" vbProcedure="false">'прил 13 а обеспечение лп'!#ref!</definedName>
    <definedName function="false" hidden="false" localSheetId="32" name="z2180_004_05" vbProcedure="false">'прил 13 а обеспечение лп'!#ref!</definedName>
    <definedName function="false" hidden="false" localSheetId="32" name="z2180_004_06" vbProcedure="false">'прил 13 а обеспечение лп'!#ref!</definedName>
    <definedName function="false" hidden="false" localSheetId="32" name="z2180_004_07" vbProcedure="false">'прил 13 а обеспечение лп'!#ref!</definedName>
    <definedName function="false" hidden="false" localSheetId="32" name="z2180_004_08" vbProcedure="false">'прил 13 а обеспечение лп'!#ref!</definedName>
    <definedName function="false" hidden="false" localSheetId="32" name="z2180_004_09" vbProcedure="false">'прил 13 а обеспечение лп'!#ref!</definedName>
    <definedName function="false" hidden="false" localSheetId="32" name="z2180_005_04" vbProcedure="false">'прил 13 а обеспечение лп'!#ref!</definedName>
    <definedName function="false" hidden="false" localSheetId="32" name="z2180_005_05" vbProcedure="false">'прил 13 а обеспечение лп'!#ref!</definedName>
    <definedName function="false" hidden="false" localSheetId="32" name="z2180_005_06" vbProcedure="false">'прил 13 а обеспечение лп'!#ref!</definedName>
    <definedName function="false" hidden="false" localSheetId="32" name="z2180_005_07" vbProcedure="false">'прил 13 а обеспечение лп'!#ref!</definedName>
    <definedName function="false" hidden="false" localSheetId="32" name="z2180_005_08" vbProcedure="false">'прил 13 а обеспечение лп'!#ref!</definedName>
    <definedName function="false" hidden="false" localSheetId="32" name="z2180_005_09" vbProcedure="false">'прил 13 а обеспечение лп'!#ref!</definedName>
    <definedName function="false" hidden="false" localSheetId="32" name="z2180_006_04" vbProcedure="false">'прил 13 а обеспечение лп'!#ref!</definedName>
    <definedName function="false" hidden="false" localSheetId="32" name="z2180_006_05" vbProcedure="false">'прил 13 а обеспечение лп'!#ref!</definedName>
    <definedName function="false" hidden="false" localSheetId="32" name="z2180_006_06" vbProcedure="false">'прил 13 а обеспечение лп'!#ref!</definedName>
    <definedName function="false" hidden="false" localSheetId="32" name="z2180_006_07" vbProcedure="false">'прил 13 а обеспечение лп'!#ref!</definedName>
    <definedName function="false" hidden="false" localSheetId="32" name="z2180_006_08" vbProcedure="false">'прил 13 а обеспечение лп'!#ref!</definedName>
    <definedName function="false" hidden="false" localSheetId="32" name="z2180_006_09" vbProcedure="false">'прил 13 а обеспечение лп'!#ref!</definedName>
    <definedName function="false" hidden="false" localSheetId="32" name="z2180_007_04" vbProcedure="false">'прил 13 а обеспечение лп'!#ref!</definedName>
    <definedName function="false" hidden="false" localSheetId="32" name="z2180_007_05" vbProcedure="false">'прил 13 а обеспечение лп'!#ref!</definedName>
    <definedName function="false" hidden="false" localSheetId="32" name="z2180_007_06" vbProcedure="false">'прил 13 а обеспечение лп'!#ref!</definedName>
    <definedName function="false" hidden="false" localSheetId="32" name="z2180_007_07" vbProcedure="false">'прил 13 а обеспечение лп'!#ref!</definedName>
    <definedName function="false" hidden="false" localSheetId="32" name="z2180_007_08" vbProcedure="false">'прил 13 а обеспечение лп'!#ref!</definedName>
    <definedName function="false" hidden="false" localSheetId="32" name="z2180_007_09" vbProcedure="false">'прил 13 а обеспечение лп'!#ref!</definedName>
    <definedName function="false" hidden="false" localSheetId="33" name="sub_1000" vbProcedure="false">'прил 13б обеспечение лп '!#ref!</definedName>
    <definedName function="false" hidden="false" localSheetId="33" name="z2180_001_04" vbProcedure="false">'Прил 13Б Обеспечение ЛП '!$D$8</definedName>
    <definedName function="false" hidden="false" localSheetId="33" name="z2180_001_05" vbProcedure="false">'Прил 13Б Обеспечение ЛП '!$E$8</definedName>
    <definedName function="false" hidden="false" localSheetId="33" name="z2180_001_06" vbProcedure="false">'Прил 13Б Обеспечение ЛП '!$F$8</definedName>
    <definedName function="false" hidden="false" localSheetId="33" name="z2180_001_07" vbProcedure="false">'Прил 13Б Обеспечение ЛП '!$G$8</definedName>
    <definedName function="false" hidden="false" localSheetId="33" name="z2180_001_08" vbProcedure="false">'Прил 13Б Обеспечение ЛП '!$H$8</definedName>
    <definedName function="false" hidden="false" localSheetId="33" name="z2180_001_09" vbProcedure="false">'Прил 13Б Обеспечение ЛП '!$I$8</definedName>
    <definedName function="false" hidden="false" localSheetId="33" name="z2180_002_04" vbProcedure="false">'прил 13б обеспечение лп '!#ref!</definedName>
    <definedName function="false" hidden="false" localSheetId="33" name="z2180_002_05" vbProcedure="false">'прил 13б обеспечение лп '!#ref!</definedName>
    <definedName function="false" hidden="false" localSheetId="33" name="z2180_002_06" vbProcedure="false">'прил 13б обеспечение лп '!#ref!</definedName>
    <definedName function="false" hidden="false" localSheetId="33" name="z2180_002_07" vbProcedure="false">'прил 13б обеспечение лп '!#ref!</definedName>
    <definedName function="false" hidden="false" localSheetId="33" name="z2180_002_08" vbProcedure="false">'прил 13б обеспечение лп '!#ref!</definedName>
    <definedName function="false" hidden="false" localSheetId="33" name="z2180_002_09" vbProcedure="false">'прил 13б обеспечение лп '!#ref!</definedName>
    <definedName function="false" hidden="false" localSheetId="33" name="z2180_003_04" vbProcedure="false">'Прил 13Б Обеспечение ЛП '!$D$10</definedName>
    <definedName function="false" hidden="false" localSheetId="33" name="z2180_003_05" vbProcedure="false">'Прил 13Б Обеспечение ЛП '!$E$10</definedName>
    <definedName function="false" hidden="false" localSheetId="33" name="z2180_003_06" vbProcedure="false">'Прил 13Б Обеспечение ЛП '!$F$10</definedName>
    <definedName function="false" hidden="false" localSheetId="33" name="z2180_003_07" vbProcedure="false">'Прил 13Б Обеспечение ЛП '!$G$10</definedName>
    <definedName function="false" hidden="false" localSheetId="33" name="z2180_003_08" vbProcedure="false">'Прил 13Б Обеспечение ЛП '!$H$10</definedName>
    <definedName function="false" hidden="false" localSheetId="33" name="z2180_003_09" vbProcedure="false">'Прил 13Б Обеспечение ЛП '!$I$10</definedName>
    <definedName function="false" hidden="false" localSheetId="33" name="z2180_004_04" vbProcedure="false">'Прил 13Б Обеспечение ЛП '!$D$11</definedName>
    <definedName function="false" hidden="false" localSheetId="33" name="z2180_004_05" vbProcedure="false">'Прил 13Б Обеспечение ЛП '!$E$11</definedName>
    <definedName function="false" hidden="false" localSheetId="33" name="z2180_004_06" vbProcedure="false">'Прил 13Б Обеспечение ЛП '!$F$11</definedName>
    <definedName function="false" hidden="false" localSheetId="33" name="z2180_004_07" vbProcedure="false">'Прил 13Б Обеспечение ЛП '!$G$11</definedName>
    <definedName function="false" hidden="false" localSheetId="33" name="z2180_004_08" vbProcedure="false">'Прил 13Б Обеспечение ЛП '!$H$11</definedName>
    <definedName function="false" hidden="false" localSheetId="33" name="z2180_004_09" vbProcedure="false">'Прил 13Б Обеспечение ЛП '!$I$11</definedName>
    <definedName function="false" hidden="false" localSheetId="33" name="z2180_005_04" vbProcedure="false">'Прил 13Б Обеспечение ЛП '!$D$12</definedName>
    <definedName function="false" hidden="false" localSheetId="33" name="z2180_005_05" vbProcedure="false">'Прил 13Б Обеспечение ЛП '!$E$12</definedName>
    <definedName function="false" hidden="false" localSheetId="33" name="z2180_005_06" vbProcedure="false">'Прил 13Б Обеспечение ЛП '!$F$12</definedName>
    <definedName function="false" hidden="false" localSheetId="33" name="z2180_005_07" vbProcedure="false">'Прил 13Б Обеспечение ЛП '!$G$12</definedName>
    <definedName function="false" hidden="false" localSheetId="33" name="z2180_005_08" vbProcedure="false">'Прил 13Б Обеспечение ЛП '!$H$12</definedName>
    <definedName function="false" hidden="false" localSheetId="33" name="z2180_005_09" vbProcedure="false">'Прил 13Б Обеспечение ЛП '!$I$12</definedName>
    <definedName function="false" hidden="false" localSheetId="33" name="z2180_006_04" vbProcedure="false">'Прил 13Б Обеспечение ЛП '!$D$13</definedName>
    <definedName function="false" hidden="false" localSheetId="33" name="z2180_006_05" vbProcedure="false">'Прил 13Б Обеспечение ЛП '!$E$13</definedName>
    <definedName function="false" hidden="false" localSheetId="33" name="z2180_006_06" vbProcedure="false">'Прил 13Б Обеспечение ЛП '!$F$13</definedName>
    <definedName function="false" hidden="false" localSheetId="33" name="z2180_006_07" vbProcedure="false">'Прил 13Б Обеспечение ЛП '!$G$13</definedName>
    <definedName function="false" hidden="false" localSheetId="33" name="z2180_006_08" vbProcedure="false">'Прил 13Б Обеспечение ЛП '!$H$13</definedName>
    <definedName function="false" hidden="false" localSheetId="33" name="z2180_006_09" vbProcedure="false">'Прил 13Б Обеспечение ЛП '!$I$13</definedName>
    <definedName function="false" hidden="false" localSheetId="33" name="z2180_007_04" vbProcedure="false">'прил 13б обеспечение лп '!#ref!</definedName>
    <definedName function="false" hidden="false" localSheetId="33" name="z2180_007_05" vbProcedure="false">'прил 13б обеспечение лп '!#ref!</definedName>
    <definedName function="false" hidden="false" localSheetId="33" name="z2180_007_06" vbProcedure="false">'прил 13б обеспечение лп '!#ref!</definedName>
    <definedName function="false" hidden="false" localSheetId="33" name="z2180_007_07" vbProcedure="false">'прил 13б обеспечение лп '!#ref!</definedName>
    <definedName function="false" hidden="false" localSheetId="33" name="z2180_007_08" vbProcedure="false">'прил 13б обеспечение лп '!#ref!</definedName>
    <definedName function="false" hidden="false" localSheetId="33" name="z2180_007_09" vbProcedure="false">'прил 13б обеспечение лп 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<sst xmlns="http://schemas.openxmlformats.org/spreadsheetml/2006/main" count="2630" uniqueCount="1663">
  <si>
    <t xml:space="preserve">Приложение 1 а</t>
  </si>
  <si>
    <r>
      <rPr>
        <sz val="12"/>
        <color rgb="FF000000"/>
        <rFont val="Times New Roman"/>
        <family val="1"/>
        <charset val="204"/>
      </rPr>
      <t xml:space="preserve">Организационно-штатная структура 
головной  медицинской организации  по профилю «психиатрия» </t>
    </r>
    <r>
      <rPr>
        <b val="true"/>
        <sz val="12"/>
        <color rgb="FF000000"/>
        <rFont val="Times New Roman"/>
        <family val="1"/>
        <charset val="204"/>
      </rPr>
      <t xml:space="preserve">(психиатрической больницы)</t>
    </r>
  </si>
  <si>
    <r>
      <rPr>
        <sz val="12"/>
        <color rgb="FF000000"/>
        <rFont val="Times New Roman"/>
        <family val="1"/>
        <charset val="204"/>
      </rPr>
      <t xml:space="preserve">головной  медицинской организации  по профилю «психиатрия» </t>
    </r>
    <r>
      <rPr>
        <b val="true"/>
        <sz val="12"/>
        <color rgb="FF000000"/>
        <rFont val="Times New Roman"/>
        <family val="1"/>
        <charset val="204"/>
      </rPr>
      <t xml:space="preserve">(психиатрической больницы)</t>
    </r>
  </si>
  <si>
    <t xml:space="preserve">Наименование структурного подразделения</t>
  </si>
  <si>
    <t xml:space="preserve">Фактический адрес структурного подразделения/при отсутвии указать  </t>
  </si>
  <si>
    <t xml:space="preserve">Коечный фонд/пациенто-мест для ДС</t>
  </si>
  <si>
    <t xml:space="preserve">Примечание
**</t>
  </si>
  <si>
    <t xml:space="preserve">Приемное отделение;</t>
  </si>
  <si>
    <t xml:space="preserve"> ПГТ Рощино, ул. Заречная, д.14, г. Сланцы, Почтовый переулок, д.14</t>
  </si>
  <si>
    <t xml:space="preserve">В ГКУЗ ЛОПНД 2 круглосуточных стационарных отделения: РПО, СПО</t>
  </si>
  <si>
    <t xml:space="preserve">Лечебные отделения </t>
  </si>
  <si>
    <t xml:space="preserve">общепсихиатрические</t>
  </si>
  <si>
    <t xml:space="preserve">соматогериатрическое</t>
  </si>
  <si>
    <t xml:space="preserve">психотерапевтическое</t>
  </si>
  <si>
    <t xml:space="preserve"> ПГТ Рощино, ул. Заречная, д.14</t>
  </si>
  <si>
    <t xml:space="preserve">детское</t>
  </si>
  <si>
    <t xml:space="preserve">подростковое</t>
  </si>
  <si>
    <t xml:space="preserve">Лечатся со взрослым населением</t>
  </si>
  <si>
    <t xml:space="preserve">наркологическое</t>
  </si>
  <si>
    <t xml:space="preserve">инфекционное</t>
  </si>
  <si>
    <t xml:space="preserve">Реабилитационное отделение;</t>
  </si>
  <si>
    <t xml:space="preserve">Клуб для больных;</t>
  </si>
  <si>
    <t xml:space="preserve">Лечебно-производственные (трудовые) мастерские;</t>
  </si>
  <si>
    <t xml:space="preserve">Отделение функциональной диагностики;</t>
  </si>
  <si>
    <t xml:space="preserve">Физиотерапевтическое отделение (кабинет) с кабинетом лечебной физкультуры;</t>
  </si>
  <si>
    <t xml:space="preserve">Рентгенологическое отделение (кабинет);</t>
  </si>
  <si>
    <t xml:space="preserve">Экспертные отделения для лиц: </t>
  </si>
  <si>
    <t xml:space="preserve">проходящих медико-социальную экспертизу</t>
  </si>
  <si>
    <t xml:space="preserve">проходящих судебно-психиатрическую экспертизу</t>
  </si>
  <si>
    <t xml:space="preserve">проходящих военно-врачебную экспертизу</t>
  </si>
  <si>
    <t xml:space="preserve">Отделение для принудительного лечения (в соответствии с предусмотренными законодательством видами принудительных мер медицинского характера);</t>
  </si>
  <si>
    <t xml:space="preserve">В РПО выделено 10 коек,в СПО-5 коек на базе общепсихиатрического отделения</t>
  </si>
  <si>
    <t xml:space="preserve">Медико-реабилитационное отделение для формирования навыков самостоятельного проживания у пациентов, утративших социальные связи;</t>
  </si>
  <si>
    <t xml:space="preserve">Патологоанатомическое отделение с цитологической лабораторией;</t>
  </si>
  <si>
    <t xml:space="preserve">Специализированные кабинеты :</t>
  </si>
  <si>
    <t xml:space="preserve">стоматологический </t>
  </si>
  <si>
    <t xml:space="preserve">хирургический</t>
  </si>
  <si>
    <t xml:space="preserve">гинекологический</t>
  </si>
  <si>
    <t xml:space="preserve">офтальмологический</t>
  </si>
  <si>
    <t xml:space="preserve">отоларингологический</t>
  </si>
  <si>
    <t xml:space="preserve">Лаборатории</t>
  </si>
  <si>
    <t xml:space="preserve">патопсихологическая</t>
  </si>
  <si>
    <t xml:space="preserve">электрофизиологическая</t>
  </si>
  <si>
    <t xml:space="preserve">биохимическая</t>
  </si>
  <si>
    <t xml:space="preserve">бактериологическая</t>
  </si>
  <si>
    <t xml:space="preserve">серологическая</t>
  </si>
  <si>
    <t xml:space="preserve">клиническая</t>
  </si>
  <si>
    <t xml:space="preserve">Клинико-диагностическая лаборатория;</t>
  </si>
  <si>
    <t xml:space="preserve">Диспансерное отделение;</t>
  </si>
  <si>
    <t xml:space="preserve">Дневной стационар;</t>
  </si>
  <si>
    <t xml:space="preserve">Отделение интенсивного оказания психиатрической помощи;</t>
  </si>
  <si>
    <t xml:space="preserve">Медико-реабилитационное отделение;</t>
  </si>
  <si>
    <t xml:space="preserve">Отделение медико-психосоциальной работы в амбулаторных условиях;</t>
  </si>
  <si>
    <t xml:space="preserve">Туберкулезное отделение (палата);</t>
  </si>
  <si>
    <t xml:space="preserve">Отделение "Телефон доверия";</t>
  </si>
  <si>
    <t xml:space="preserve">Помещения управления больницей;</t>
  </si>
  <si>
    <t xml:space="preserve">Вспомогательные отделения и службы</t>
  </si>
  <si>
    <t xml:space="preserve">центральная стерилизационная</t>
  </si>
  <si>
    <t xml:space="preserve">аптека</t>
  </si>
  <si>
    <t xml:space="preserve">диктофонный центр</t>
  </si>
  <si>
    <t xml:space="preserve">вычислительный центр</t>
  </si>
  <si>
    <t xml:space="preserve">Административно-хозяйственные помещения</t>
  </si>
  <si>
    <t xml:space="preserve">пищеблок</t>
  </si>
  <si>
    <t xml:space="preserve">прачечная с дезинфекционной камерой</t>
  </si>
  <si>
    <t xml:space="preserve">технические мастерские</t>
  </si>
  <si>
    <t xml:space="preserve">склады</t>
  </si>
  <si>
    <t xml:space="preserve">гараж</t>
  </si>
  <si>
    <t xml:space="preserve">дезинфекционное отделение</t>
  </si>
  <si>
    <t xml:space="preserve">*Перечень структурных подразделений приведен в соответсвии с п.7 Правил организации деятельности психиатрической больницы (Приложение 28 к к Порядку оказания медицинской помощи при психических расстройствах и расстройствах поведения, утвержденному приказом Министерства здравоохранения и социального развития Российской Федерации от 17 мая 2012 г. N 566н)</t>
  </si>
  <si>
    <t xml:space="preserve">**При различии наименования структурного подразделения с приведенным в Приложении, но выполняющего сходные функции, наименование существующего подразделения указывать в графе Примечание</t>
  </si>
  <si>
    <r>
      <rPr>
        <sz val="12"/>
        <color rgb="FF000000"/>
        <rFont val="Times New Roman"/>
        <family val="1"/>
        <charset val="204"/>
      </rPr>
      <t xml:space="preserve">Организационно-штатная структура *
головной  медицинской организации  по профилю «психиатрия»</t>
    </r>
    <r>
      <rPr>
        <b val="true"/>
        <sz val="12"/>
        <color rgb="FF000000"/>
        <rFont val="Times New Roman"/>
        <family val="1"/>
        <charset val="204"/>
      </rPr>
      <t xml:space="preserve"> (психоневрологического диспансера)</t>
    </r>
  </si>
  <si>
    <t xml:space="preserve">Примечание**</t>
  </si>
  <si>
    <t xml:space="preserve">Приемное отделение</t>
  </si>
  <si>
    <r>
      <rPr>
        <b val="true"/>
        <sz val="12"/>
        <color rgb="FF000000"/>
        <rFont val="Times New Roman"/>
        <family val="1"/>
        <charset val="204"/>
      </rPr>
      <t xml:space="preserve">Лечебно-реабилитационный отдел,</t>
    </r>
    <r>
      <rPr>
        <sz val="12"/>
        <color rgb="FF000000"/>
        <rFont val="Times New Roman"/>
        <family val="1"/>
        <charset val="204"/>
      </rPr>
      <t xml:space="preserve"> имеющий в своем составе:</t>
    </r>
  </si>
  <si>
    <t xml:space="preserve">ГКУЗ ЛОПНД имеет в своей структуре амбулаторное подразделение, состоящее из ПК и диспансерных психиатрических отделений с дневным стационаром,стационарное, представленное  круглосуточными стационарами.</t>
  </si>
  <si>
    <t xml:space="preserve">кабинет врача-психиатра</t>
  </si>
  <si>
    <t xml:space="preserve">г. СПб, Лиговский проспект, д.44, лит Б</t>
  </si>
  <si>
    <t xml:space="preserve">г. Выборг, ул. Куйбышева, д.7-взрослое отделение;детский кабинет- г. Выборг, ул.Ленинградское шоссе,д.26</t>
  </si>
  <si>
    <t xml:space="preserve">Выборгское ДПО</t>
  </si>
  <si>
    <t xml:space="preserve">г. Приозерск,ул. Калинина, д.35</t>
  </si>
  <si>
    <t xml:space="preserve">г. Сланцы, Почтовый переулок, д.14</t>
  </si>
  <si>
    <t xml:space="preserve">г. Токсово, ул. Буланова, д.18</t>
  </si>
  <si>
    <t xml:space="preserve">г.Ломоносов, ул.Александровская, д.30</t>
  </si>
  <si>
    <t xml:space="preserve">г. Всеволожск, Колтушское шоссе,д.20</t>
  </si>
  <si>
    <t xml:space="preserve">Всеволожское ДПО</t>
  </si>
  <si>
    <t xml:space="preserve">кабинет врача-невролога,</t>
  </si>
  <si>
    <t xml:space="preserve">психотерапевтический кабинет(ы),</t>
  </si>
  <si>
    <t xml:space="preserve">кабинет(ы) медицинского психолога,</t>
  </si>
  <si>
    <t xml:space="preserve">кабинет(ы) медико-социальной помощи,</t>
  </si>
  <si>
    <t xml:space="preserve">кабинет активного диспансерного наблюдения и проведения амбулаторного принудительного лечения,</t>
  </si>
  <si>
    <t xml:space="preserve">Отдельного кабинета нет. В каждом ПК выделены штаты, в зависимости от количества пациентов</t>
  </si>
  <si>
    <t xml:space="preserve">эпилептологический кабинет,</t>
  </si>
  <si>
    <t xml:space="preserve">логопедический кабинет,</t>
  </si>
  <si>
    <t xml:space="preserve">дневной стационар (отделение),</t>
  </si>
  <si>
    <t xml:space="preserve">г. Выборг, ул. Куйбышева, д.7</t>
  </si>
  <si>
    <t xml:space="preserve">отделение интенсивного оказания психиатрической помощи,</t>
  </si>
  <si>
    <t xml:space="preserve">медико-реабилитационное отделение,</t>
  </si>
  <si>
    <t xml:space="preserve">отделение медико-психосоциальной работы в амбулаторных условиях,</t>
  </si>
  <si>
    <t xml:space="preserve">клуб для больных,</t>
  </si>
  <si>
    <t xml:space="preserve">лечебно-производственные (трудовые) мастерские,</t>
  </si>
  <si>
    <t xml:space="preserve">процедурный кабинет,</t>
  </si>
  <si>
    <t xml:space="preserve">физиотерапевтический кабинет,</t>
  </si>
  <si>
    <t xml:space="preserve">кабинет функциональной диагностики,</t>
  </si>
  <si>
    <t xml:space="preserve">клинико-диагностическую лабораторию;</t>
  </si>
  <si>
    <t xml:space="preserve">психотерапевтическое отделение;</t>
  </si>
  <si>
    <t xml:space="preserve">Амбулаторное отделение судебно-психиатрических экспертиз;</t>
  </si>
  <si>
    <t xml:space="preserve">г. Всеволожск, Приютинская, д.13</t>
  </si>
  <si>
    <t xml:space="preserve">Отдел детской психиатрии, имеющий в своем составе:</t>
  </si>
  <si>
    <t xml:space="preserve">кабинет по обслуживанию детей;</t>
  </si>
  <si>
    <t xml:space="preserve">кабинет по обслуживанию подростков;</t>
  </si>
  <si>
    <t xml:space="preserve">Организационно-методический отдел (кабинет);</t>
  </si>
  <si>
    <t xml:space="preserve">г. Всеволожск,ул. Приютинская, д.13</t>
  </si>
  <si>
    <t xml:space="preserve">Психотуберкулезное отделение (палата);</t>
  </si>
  <si>
    <t xml:space="preserve">Регистратура.</t>
  </si>
  <si>
    <t xml:space="preserve">*Перечень структурных подразделений приведен в соответсвии с п.9 Правил организации деятельности психоневрологического стационара (Приложение 1 к к Порядку оказания медицинской помощи при психических расстройствах и расстройствах поведения, утвержденному приказом Министерства здравоохранения и социального развития Российской Федерации от 17 мая 2012 г. N 566н)</t>
  </si>
  <si>
    <t xml:space="preserve">При различии наименования структурного подразделения с приведенным в Приложении, но выполняющего сходные функции, наименование существующего подразделения указывать в графе Примечание</t>
  </si>
  <si>
    <t xml:space="preserve">Приложение 1 б</t>
  </si>
  <si>
    <r>
      <rPr>
        <sz val="12"/>
        <color rgb="FF000000"/>
        <rFont val="Times New Roman"/>
        <family val="1"/>
        <charset val="204"/>
      </rPr>
      <t xml:space="preserve">Количество коек круглосуточного стационара по профилю койки
 в разрезе  стационара </t>
    </r>
    <r>
      <rPr>
        <b val="true"/>
        <sz val="12"/>
        <color rgb="FF000000"/>
        <rFont val="Times New Roman"/>
        <family val="1"/>
        <charset val="204"/>
      </rPr>
      <t xml:space="preserve">(сводный отчет)</t>
    </r>
    <r>
      <rPr>
        <sz val="12"/>
        <color rgb="FF000000"/>
        <rFont val="Times New Roman"/>
        <family val="1"/>
        <charset val="204"/>
      </rPr>
      <t xml:space="preserve"> головной медицинской организации субъекта Российской Федерации по профилю "психиатрия"</t>
    </r>
    <r>
      <rPr>
        <b val="true"/>
        <sz val="12"/>
        <color rgb="FF000000"/>
        <rFont val="Times New Roman"/>
        <family val="1"/>
        <charset val="204"/>
      </rPr>
      <t xml:space="preserve">* </t>
    </r>
  </si>
  <si>
    <t xml:space="preserve">Профиль коек (в соответсвии с Номеклатурой коечного фонда по профилям медицинской помощи, утв. Приказом Минздравсоцразвития России № 555н от 17.05.2012 года)</t>
  </si>
  <si>
    <t xml:space="preserve">Количество коек </t>
  </si>
  <si>
    <t xml:space="preserve">Примечание</t>
  </si>
  <si>
    <t xml:space="preserve">психиатрические</t>
  </si>
  <si>
    <t xml:space="preserve">РПО ГКУЗ ЛОПНД Мужское отделение на 45 коек. Женское на 35 коек</t>
  </si>
  <si>
    <t xml:space="preserve">психосоматические</t>
  </si>
  <si>
    <t xml:space="preserve">психотерапевтическое, смешанное</t>
  </si>
  <si>
    <t xml:space="preserve">СПО ГКУЗ ЛОПНД Мужское отделение на 15 коек. Женское на 15 коек</t>
  </si>
  <si>
    <t xml:space="preserve">соматопсихиатрические</t>
  </si>
  <si>
    <t xml:space="preserve">психиатрические для судебно-психиатрической экспертизы</t>
  </si>
  <si>
    <t xml:space="preserve">наркологические</t>
  </si>
  <si>
    <t xml:space="preserve">реабилитационное наркологическое</t>
  </si>
  <si>
    <t xml:space="preserve">ВСЕГО коек</t>
  </si>
  <si>
    <t xml:space="preserve">Кроме того, пациенто-мест (коек) дневного стационара</t>
  </si>
  <si>
    <t xml:space="preserve">психиатрические для судебно-психиатрической экспертизы (военно-врачебной экспертизы)</t>
  </si>
  <si>
    <t xml:space="preserve">ВСЕГО пациенто-мест (коек) дневного стационара</t>
  </si>
  <si>
    <t xml:space="preserve">ИТОГО КОЕК </t>
  </si>
  <si>
    <t xml:space="preserve">* Таблица заполняется в соответсвии с приказами главного врача  медицинской организации "Об утверждении коечного фонда  по профилю коек и по источникам финансирования" за отчетный период и Сведениями о медицинской организации - ф.30 табл. 3100 и ф. 14дс "Сведения о деятельности дневных стационаров лечебно-профилактического учреждения"
</t>
  </si>
  <si>
    <r>
      <rPr>
        <sz val="11"/>
        <color rgb="FF000000"/>
        <rFont val="Times New Roman"/>
        <family val="1"/>
        <charset val="204"/>
      </rPr>
      <t xml:space="preserve">Количество коек круглосуточного стационара по профилю койки
 в разрезе  </t>
    </r>
    <r>
      <rPr>
        <b val="true"/>
        <u val="single"/>
        <sz val="12"/>
        <color rgb="FF000000"/>
        <rFont val="Times New Roman"/>
        <family val="1"/>
        <charset val="204"/>
      </rPr>
      <t xml:space="preserve">отделений</t>
    </r>
    <r>
      <rPr>
        <b val="true"/>
        <sz val="12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 xml:space="preserve">стационара головной медицинской организации субъекта Российской Федерации по профилю "психиатрия" </t>
    </r>
  </si>
  <si>
    <t xml:space="preserve">наименеование отделения/профиль коек</t>
  </si>
  <si>
    <t xml:space="preserve">* Таблица заполняется в соответсвии с приказами главного врача  медицинской организации "Об утверждении коечного фонда  по профилю коек и по источникам финансирования" за отчетный период  и Сведениями о медицинской организации - ф.30 табл. 3100</t>
  </si>
  <si>
    <t xml:space="preserve">ПРИМЕР ЗАПОЛНЕНИЯ:</t>
  </si>
  <si>
    <t xml:space="preserve">1-е психиатрическое отделение</t>
  </si>
  <si>
    <t xml:space="preserve">мужское</t>
  </si>
  <si>
    <t xml:space="preserve">в том числе:</t>
  </si>
  <si>
    <t xml:space="preserve">2-е психосоматическое отделение</t>
  </si>
  <si>
    <t xml:space="preserve">смешанное</t>
  </si>
  <si>
    <t xml:space="preserve">Приложение 1 в</t>
  </si>
  <si>
    <r>
      <rPr>
        <b val="true"/>
        <sz val="12"/>
        <color rgb="FF000000"/>
        <rFont val="Times New Roman"/>
        <family val="1"/>
        <charset val="204"/>
      </rPr>
      <t xml:space="preserve">ОРГАНИЗАЦИОННАЯ СХЕМА 
</t>
    </r>
    <r>
      <rPr>
        <sz val="12"/>
        <color rgb="FF000000"/>
        <rFont val="Times New Roman"/>
        <family val="1"/>
        <charset val="204"/>
      </rPr>
      <t xml:space="preserve"> психиатрической службы субъекта Российской Федерации</t>
    </r>
  </si>
  <si>
    <r>
      <rPr>
        <sz val="12"/>
        <color rgb="FF000000"/>
        <rFont val="Times New Roman"/>
        <family val="1"/>
        <charset val="204"/>
      </rPr>
      <t xml:space="preserve">1. Медицинские организации оказывающие </t>
    </r>
    <r>
      <rPr>
        <b val="true"/>
        <sz val="12"/>
        <color rgb="FF000000"/>
        <rFont val="Times New Roman"/>
        <family val="1"/>
        <charset val="204"/>
      </rPr>
      <t xml:space="preserve">скорую, в том числе скорую специализированную, </t>
    </r>
    <r>
      <rPr>
        <sz val="12"/>
        <color rgb="FF000000"/>
        <rFont val="Times New Roman"/>
        <family val="1"/>
        <charset val="204"/>
      </rPr>
      <t xml:space="preserve">медицинскую помощь, лицам, страдающим психическими расстройствами и расстройствами поведения </t>
    </r>
  </si>
  <si>
    <t xml:space="preserve">Наименование медицинской организации</t>
  </si>
  <si>
    <t xml:space="preserve">Расположение медицинской организации</t>
  </si>
  <si>
    <t xml:space="preserve">Количество бригад скорой специализированной медицинской помощи при наличии </t>
  </si>
  <si>
    <t xml:space="preserve">ГКУЗ ЛОПНД</t>
  </si>
  <si>
    <r>
      <rPr>
        <sz val="12"/>
        <color rgb="FF000000"/>
        <rFont val="Times New Roman"/>
        <family val="1"/>
        <charset val="204"/>
      </rPr>
      <t xml:space="preserve">2. Медицинские организации оказывающие</t>
    </r>
    <r>
      <rPr>
        <b val="true"/>
        <sz val="12"/>
        <color rgb="FF000000"/>
        <rFont val="Times New Roman"/>
        <family val="1"/>
        <charset val="204"/>
      </rPr>
      <t xml:space="preserve"> первичную специализированнаю медико-санитарную помощь</t>
    </r>
    <r>
      <rPr>
        <sz val="12"/>
        <color rgb="FF000000"/>
        <rFont val="Times New Roman"/>
        <family val="1"/>
        <charset val="204"/>
      </rPr>
      <t xml:space="preserve"> при психических расстройствах и расстройствах поведения (кабинеты участковых врачей-психиатров при районных и городских больницах, центрах психического здоровья и т.д.)</t>
    </r>
  </si>
  <si>
    <t xml:space="preserve">Наименование медицинской организации при которой организована работа кабинета участкового врача-психиатра</t>
  </si>
  <si>
    <t xml:space="preserve">Фактический адрес кабинета врача-психиатра</t>
  </si>
  <si>
    <t xml:space="preserve">Прикрепленный район, город</t>
  </si>
  <si>
    <t xml:space="preserve">ГКУЗ ЛОПНД и подразделения:</t>
  </si>
  <si>
    <t xml:space="preserve">Выборгский район</t>
  </si>
  <si>
    <t xml:space="preserve">Рощинский ПК</t>
  </si>
  <si>
    <t xml:space="preserve">Приозерский ПК</t>
  </si>
  <si>
    <t xml:space="preserve">Приозерский район</t>
  </si>
  <si>
    <t xml:space="preserve">Сланцевский ПК</t>
  </si>
  <si>
    <t xml:space="preserve">Сланцевский район</t>
  </si>
  <si>
    <t xml:space="preserve">Всеволожский район</t>
  </si>
  <si>
    <t xml:space="preserve">Токсовский ПК</t>
  </si>
  <si>
    <t xml:space="preserve">Ломоносовский ПК</t>
  </si>
  <si>
    <t xml:space="preserve">Ломоносовский район</t>
  </si>
  <si>
    <r>
      <rPr>
        <sz val="12"/>
        <color rgb="FF000000"/>
        <rFont val="Times New Roman"/>
        <family val="1"/>
        <charset val="204"/>
      </rPr>
      <t xml:space="preserve">3. Медицинские организации оказывающие</t>
    </r>
    <r>
      <rPr>
        <b val="true"/>
        <sz val="12"/>
        <color rgb="FF000000"/>
        <rFont val="Times New Roman"/>
        <family val="1"/>
        <charset val="204"/>
      </rPr>
      <t xml:space="preserve"> специализированную медицинскую помощь при психических расстройствах и расстройствах поведения </t>
    </r>
    <r>
      <rPr>
        <sz val="12"/>
        <color rgb="FF000000"/>
        <rFont val="Times New Roman"/>
        <family val="1"/>
        <charset val="204"/>
      </rPr>
      <t xml:space="preserve">(психоневрологические диспансеры, психиатрические больницы, многопрофильные медицинские организации, имеющие психиатрические койки) </t>
    </r>
  </si>
  <si>
    <t xml:space="preserve">Количество коек</t>
  </si>
  <si>
    <t xml:space="preserve">Рощинское психиатрическое отделение</t>
  </si>
  <si>
    <t xml:space="preserve">Сланцевское психиатрическое отделение</t>
  </si>
  <si>
    <r>
      <rPr>
        <sz val="12"/>
        <color rgb="FF000000"/>
        <rFont val="Times New Roman"/>
        <family val="1"/>
        <charset val="204"/>
      </rPr>
      <t xml:space="preserve">4. Медицинские организации</t>
    </r>
    <r>
      <rPr>
        <b val="true"/>
        <sz val="12"/>
        <color rgb="FF000000"/>
        <rFont val="Times New Roman"/>
        <family val="1"/>
        <charset val="204"/>
      </rPr>
      <t xml:space="preserve"> при которых организована работа "Телефона доверия"</t>
    </r>
  </si>
  <si>
    <t xml:space="preserve">Наименование медицинской организации при которой организована работа "Телефона доверия"</t>
  </si>
  <si>
    <t xml:space="preserve">Фактический адрес </t>
  </si>
  <si>
    <t xml:space="preserve">Все районы ЛО</t>
  </si>
  <si>
    <t xml:space="preserve">Приложение 2 </t>
  </si>
  <si>
    <t xml:space="preserve">Сведения по столбцам 1-17 заполняются согласно ф-30</t>
  </si>
  <si>
    <t xml:space="preserve">Укомплектованность кадрами головной медицинской организации по профилю «психиатрия»</t>
  </si>
  <si>
    <t xml:space="preserve">(название организации)</t>
  </si>
  <si>
    <t xml:space="preserve">Сведения на 01.01.2021 г.</t>
  </si>
  <si>
    <t xml:space="preserve">Таблица 2 .1</t>
  </si>
  <si>
    <t xml:space="preserve">Наименование должности</t>
  </si>
  <si>
    <t xml:space="preserve">Число должностей в целом по региону</t>
  </si>
  <si>
    <t xml:space="preserve">из них:</t>
  </si>
  <si>
    <t xml:space="preserve">Число физи-ческих лиц основ-ных работ-ников на занятых долж-ностях </t>
  </si>
  <si>
    <t xml:space="preserve">Имеют квалификационную категорию (из гр.9)</t>
  </si>
  <si>
    <t xml:space="preserve">Имеют сертификат специалиста</t>
  </si>
  <si>
    <t xml:space="preserve">Имеют аккредитацию специалиста</t>
  </si>
  <si>
    <t xml:space="preserve">(специальности)</t>
  </si>
  <si>
    <t xml:space="preserve">Находятся в декретном и долгосрочном отпуске (из гр. 9), чел</t>
  </si>
  <si>
    <t xml:space="preserve">в подразделениях, оказывающих медицинскую помощь в амбулаторных условиях</t>
  </si>
  <si>
    <t xml:space="preserve">в подразделениях, оказывающих медицинскую помощь в стационарных условиях</t>
  </si>
  <si>
    <t xml:space="preserve">высшую</t>
  </si>
  <si>
    <t xml:space="preserve">первую</t>
  </si>
  <si>
    <t xml:space="preserve">вторую</t>
  </si>
  <si>
    <t xml:space="preserve">штатных</t>
  </si>
  <si>
    <t xml:space="preserve">занятых</t>
  </si>
  <si>
    <t xml:space="preserve">(из гр. 9), чел</t>
  </si>
  <si>
    <t xml:space="preserve">Врачи - всего</t>
  </si>
  <si>
    <t xml:space="preserve">по лечебной физкультуре </t>
  </si>
  <si>
    <t xml:space="preserve">психиатры</t>
  </si>
  <si>
    <t xml:space="preserve">  из них: участковые</t>
  </si>
  <si>
    <t xml:space="preserve">психиатры детские</t>
  </si>
  <si>
    <t xml:space="preserve">  из них:  психиатры                детские участковые</t>
  </si>
  <si>
    <t xml:space="preserve">психиатры подростковые</t>
  </si>
  <si>
    <t xml:space="preserve">  из них: психиатры  подростковые участковые</t>
  </si>
  <si>
    <t xml:space="preserve">психиатры-наркологи</t>
  </si>
  <si>
    <t xml:space="preserve">из них: психиатры-наркологи участковые</t>
  </si>
  <si>
    <t xml:space="preserve"> психотерапевты</t>
  </si>
  <si>
    <t xml:space="preserve">сексологи</t>
  </si>
  <si>
    <t xml:space="preserve">судебно-психиатрические эксперты</t>
  </si>
  <si>
    <t xml:space="preserve">физиотерапевты</t>
  </si>
  <si>
    <t xml:space="preserve">функциональной диагностики</t>
  </si>
  <si>
    <t xml:space="preserve">Специалисты с высшим немедицинским образованием</t>
  </si>
  <si>
    <t xml:space="preserve">инструкторы по лечебной физкультуре</t>
  </si>
  <si>
    <t xml:space="preserve">инструкторы-методисты по лечебной физкультуре</t>
  </si>
  <si>
    <t xml:space="preserve">логопеды</t>
  </si>
  <si>
    <t xml:space="preserve">психологи медицинские</t>
  </si>
  <si>
    <t xml:space="preserve">Средний медицинский персонал</t>
  </si>
  <si>
    <t xml:space="preserve">инструкторы по трудовой терапии</t>
  </si>
  <si>
    <t xml:space="preserve">медицинские сестры</t>
  </si>
  <si>
    <t xml:space="preserve">медико-социальной помощи</t>
  </si>
  <si>
    <t xml:space="preserve">палатные (постовые)</t>
  </si>
  <si>
    <t xml:space="preserve">по массажу</t>
  </si>
  <si>
    <t xml:space="preserve">приемного отделения</t>
  </si>
  <si>
    <t xml:space="preserve">процедурной</t>
  </si>
  <si>
    <t xml:space="preserve">по реабилитации</t>
  </si>
  <si>
    <t xml:space="preserve">старшие</t>
  </si>
  <si>
    <t xml:space="preserve">по физиотерапии</t>
  </si>
  <si>
    <t xml:space="preserve">медицинские регистраторы</t>
  </si>
  <si>
    <t xml:space="preserve">медицинские статистики</t>
  </si>
  <si>
    <t xml:space="preserve">фельдшеры-наркологи</t>
  </si>
  <si>
    <t xml:space="preserve">Младший медицинский персонал</t>
  </si>
  <si>
    <t xml:space="preserve">Младшие медицинские сестры по уходу за больными</t>
  </si>
  <si>
    <t xml:space="preserve">санитары </t>
  </si>
  <si>
    <t xml:space="preserve">сестры-хозяйки</t>
  </si>
  <si>
    <t xml:space="preserve">санитары-мойщики</t>
  </si>
  <si>
    <t xml:space="preserve">Прочий персонал</t>
  </si>
  <si>
    <t xml:space="preserve">из них: социальные работники</t>
  </si>
  <si>
    <r>
      <rPr>
        <b val="true"/>
        <sz val="10"/>
        <rFont val="Times New Roman"/>
        <family val="1"/>
        <charset val="204"/>
      </rPr>
      <t xml:space="preserve">Кроме того</t>
    </r>
    <r>
      <rPr>
        <sz val="10"/>
        <rFont val="Times New Roman"/>
        <family val="1"/>
        <charset val="204"/>
      </rPr>
      <t xml:space="preserve">, число физических лиц</t>
    </r>
    <r>
      <rPr>
        <b val="true"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специалистов с высшим немедицинским образованием, занимающих должности врачей, всего</t>
    </r>
  </si>
  <si>
    <t xml:space="preserve">по лечебной физкультуре</t>
  </si>
  <si>
    <t xml:space="preserve">Таблица 2 .2</t>
  </si>
  <si>
    <t xml:space="preserve">Медицинские и фармацевтические работники</t>
  </si>
  <si>
    <t xml:space="preserve">Пол</t>
  </si>
  <si>
    <t xml:space="preserve">Число полных лет по состоянию на конец 2020 года</t>
  </si>
  <si>
    <t xml:space="preserve">всего</t>
  </si>
  <si>
    <t xml:space="preserve">до 36</t>
  </si>
  <si>
    <t xml:space="preserve">36-45</t>
  </si>
  <si>
    <t xml:space="preserve">46-50</t>
  </si>
  <si>
    <t xml:space="preserve">51-55</t>
  </si>
  <si>
    <t xml:space="preserve">56-60</t>
  </si>
  <si>
    <t xml:space="preserve">60-65</t>
  </si>
  <si>
    <t xml:space="preserve">65 и старше</t>
  </si>
  <si>
    <t xml:space="preserve">Врачи</t>
  </si>
  <si>
    <t xml:space="preserve">м</t>
  </si>
  <si>
    <t xml:space="preserve">ж</t>
  </si>
  <si>
    <t xml:space="preserve">Руководители и заместители</t>
  </si>
  <si>
    <t xml:space="preserve">Средние медицинские работники</t>
  </si>
  <si>
    <t xml:space="preserve">Сведения  на 01.01.2020 г.</t>
  </si>
  <si>
    <t xml:space="preserve">Таблица 2 .3</t>
  </si>
  <si>
    <r>
      <rPr>
        <b val="true"/>
        <sz val="11"/>
        <rFont val="Times New Roman"/>
        <family val="1"/>
        <charset val="204"/>
      </rPr>
      <t xml:space="preserve">Кроме того</t>
    </r>
    <r>
      <rPr>
        <sz val="11"/>
        <rFont val="Times New Roman"/>
        <family val="1"/>
        <charset val="204"/>
      </rPr>
      <t xml:space="preserve">, </t>
    </r>
    <r>
      <rPr>
        <sz val="10"/>
        <rFont val="Times New Roman"/>
        <family val="1"/>
        <charset val="204"/>
      </rPr>
      <t xml:space="preserve">число физических лиц</t>
    </r>
    <r>
      <rPr>
        <b val="true"/>
        <sz val="1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специалистов с высшим немедицинским образованием, занимающих должности врачей, всего</t>
    </r>
  </si>
  <si>
    <t xml:space="preserve">Число полных лет по состоянию на конец 2019 года</t>
  </si>
  <si>
    <t xml:space="preserve">60 и старше</t>
  </si>
  <si>
    <t xml:space="preserve">Сведения  на 01.01.2019 г.</t>
  </si>
  <si>
    <t xml:space="preserve">Таблица 2 .5</t>
  </si>
  <si>
    <t xml:space="preserve">Таблица 2 .6</t>
  </si>
  <si>
    <t xml:space="preserve">Число полных лет по состоянию на конец 2018 года</t>
  </si>
  <si>
    <t xml:space="preserve">Приложение 2Б</t>
  </si>
  <si>
    <t xml:space="preserve">Сведения о кадровой работе с медперсоналом  головной медицинской организации</t>
  </si>
  <si>
    <t xml:space="preserve">Число физических лиц на момент заполнения</t>
  </si>
  <si>
    <t xml:space="preserve">Психиатры</t>
  </si>
  <si>
    <t xml:space="preserve">Наркологи</t>
  </si>
  <si>
    <t xml:space="preserve">Психотерапевты</t>
  </si>
  <si>
    <t xml:space="preserve">Специалисты с внмо</t>
  </si>
  <si>
    <t xml:space="preserve">Медицинские психологи</t>
  </si>
  <si>
    <t xml:space="preserve">Логопеды</t>
  </si>
  <si>
    <t xml:space="preserve">Спец.по соц.работе</t>
  </si>
  <si>
    <t xml:space="preserve">Средний мед. перс.</t>
  </si>
  <si>
    <t xml:space="preserve">Фельдшера-наркологи</t>
  </si>
  <si>
    <t xml:space="preserve">Сёстры</t>
  </si>
  <si>
    <t xml:space="preserve">Младший мед.персонал</t>
  </si>
  <si>
    <t xml:space="preserve">Мл.сёстры</t>
  </si>
  <si>
    <t xml:space="preserve">Санитары</t>
  </si>
  <si>
    <t xml:space="preserve">Соц. Работники</t>
  </si>
  <si>
    <t xml:space="preserve">Инструктор по труду</t>
  </si>
  <si>
    <t xml:space="preserve">Инструктор по ЛФК</t>
  </si>
  <si>
    <t xml:space="preserve">Количество заключённых договоров  на целевое обучение</t>
  </si>
  <si>
    <t xml:space="preserve">заключённые договора (количество)</t>
  </si>
  <si>
    <t xml:space="preserve">приступили к работе (количество)</t>
  </si>
  <si>
    <t xml:space="preserve">специальность</t>
  </si>
  <si>
    <t xml:space="preserve">Врач-психиатр</t>
  </si>
  <si>
    <t xml:space="preserve">Врач психиатр-нарколог</t>
  </si>
  <si>
    <t xml:space="preserve">Врач-психотерапевт</t>
  </si>
  <si>
    <t xml:space="preserve">Количество заключённых договоров на обучение или обучение за счёт медицинской организации</t>
  </si>
  <si>
    <t xml:space="preserve">Медицинский психолог</t>
  </si>
  <si>
    <t xml:space="preserve">Специалист по социальной работе</t>
  </si>
  <si>
    <t xml:space="preserve">Медицинская сестра</t>
  </si>
  <si>
    <t xml:space="preserve">Социальный работник</t>
  </si>
  <si>
    <t xml:space="preserve">Младшая медицинская сестра</t>
  </si>
  <si>
    <t xml:space="preserve">санитар</t>
  </si>
  <si>
    <t xml:space="preserve">Управление персоналом в головной медицинской организации (ГМО)</t>
  </si>
  <si>
    <t xml:space="preserve">Организация обучения персонала</t>
  </si>
  <si>
    <t xml:space="preserve">наименование документа регламентирующего организацию обучения персонала в ГМО</t>
  </si>
  <si>
    <t xml:space="preserve">кем утверждён</t>
  </si>
  <si>
    <t xml:space="preserve">дата утверждения</t>
  </si>
  <si>
    <t xml:space="preserve">Обучение для врачей</t>
  </si>
  <si>
    <t xml:space="preserve">Указать количество за 2020 год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</si>
  <si>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 xml:space="preserve">Клинические разборы</t>
    </r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</si>
  <si>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 xml:space="preserve">Конференции (на базе ГМО)</t>
    </r>
  </si>
  <si>
    <t xml:space="preserve">Лекции (на базе ГМО)</t>
  </si>
  <si>
    <t xml:space="preserve">Тренинги (на базе ГМО)</t>
  </si>
  <si>
    <t xml:space="preserve">Семинары (на базе ГМО)</t>
  </si>
  <si>
    <t xml:space="preserve">Мероприятия для врачей, подготовленные НМИЦ ПН им. В.М. Бехтерева</t>
  </si>
  <si>
    <t xml:space="preserve">Другое (написать что именно и в каком количестве)</t>
  </si>
  <si>
    <t xml:space="preserve">Для специалистов с ВНМО </t>
  </si>
  <si>
    <t xml:space="preserve">Для ср.мед.персонала темы:</t>
  </si>
  <si>
    <t xml:space="preserve">Для мл.мед.персонала темы:</t>
  </si>
  <si>
    <t xml:space="preserve">Использование системы непрерывного медицинского и фармацевтического образования в головной медицинской организации</t>
  </si>
  <si>
    <t xml:space="preserve">Количество врачей МО, проходящих обучение в системе НМО (человек)</t>
  </si>
  <si>
    <t xml:space="preserve">указать число специаллистов</t>
  </si>
  <si>
    <t xml:space="preserve">средний медицинский персонал</t>
  </si>
  <si>
    <t xml:space="preserve">Специалисты со стажем работы менее 3 лет (в головной медицинской организации)</t>
  </si>
  <si>
    <t xml:space="preserve">Врачебный персонал (человек)</t>
  </si>
  <si>
    <t xml:space="preserve">Персонал с немедицинским высшим образованием (человек)</t>
  </si>
  <si>
    <t xml:space="preserve">Средний медперсонал (человек)</t>
  </si>
  <si>
    <t xml:space="preserve">Младший медперсонал (человек)</t>
  </si>
  <si>
    <t xml:space="preserve">Специалисты, прошедшие процедуру аккредитации (в головной медицинской организации)</t>
  </si>
  <si>
    <t xml:space="preserve">Прошли повышение квалификации (144 ч. и больше) до 01.01.2016 г. </t>
  </si>
  <si>
    <t xml:space="preserve">Прошли повышение квалификации (144 ч. и больше) после 01.01.2016 г. специалисты </t>
  </si>
  <si>
    <t xml:space="preserve">План по формированию и развитию кадрового потенциала ГМО/кадрового резерва руководителей подразделений</t>
  </si>
  <si>
    <t xml:space="preserve">наименование документа</t>
  </si>
  <si>
    <t xml:space="preserve"> дата утверждения</t>
  </si>
  <si>
    <t xml:space="preserve">Кто  производит оценку дефицита кадров</t>
  </si>
  <si>
    <t xml:space="preserve">Как часто производится оценка дефицита кадров</t>
  </si>
  <si>
    <t xml:space="preserve">Сколько заявок было подано на целевое обучение в 2020 году</t>
  </si>
  <si>
    <t xml:space="preserve">Сколько заявок на целевое обучение было удовлетворено в 2020 году</t>
  </si>
  <si>
    <t xml:space="preserve">Как производится оплата  курсов повышения квалификации</t>
  </si>
  <si>
    <t xml:space="preserve">Как произволдится оплата курсов в рамках системы НМО</t>
  </si>
  <si>
    <t xml:space="preserve">указать наличие (да/нет)</t>
  </si>
  <si>
    <t xml:space="preserve">План повышения квалификации на 2021 год</t>
  </si>
  <si>
    <t xml:space="preserve">Организация обучения руководителей структурных подразделений, заместителей руководителей на 2021 год</t>
  </si>
  <si>
    <t xml:space="preserve">Организация оценки персонала</t>
  </si>
  <si>
    <t xml:space="preserve">наименование документа на основании которого производится оценка персонала</t>
  </si>
  <si>
    <t xml:space="preserve">дата утверждения </t>
  </si>
  <si>
    <t xml:space="preserve">Указать наличие (да/нет)</t>
  </si>
  <si>
    <t xml:space="preserve">ответственных за проведение оценки персонала</t>
  </si>
  <si>
    <t xml:space="preserve">планов оценки персонала</t>
  </si>
  <si>
    <t xml:space="preserve">отчетов по оценке персонала</t>
  </si>
  <si>
    <t xml:space="preserve">анализа оценки персонала</t>
  </si>
  <si>
    <t xml:space="preserve">информирования персонала об оценке</t>
  </si>
  <si>
    <t xml:space="preserve">кто производит оценку:</t>
  </si>
  <si>
    <t xml:space="preserve">Указать да/нет</t>
  </si>
  <si>
    <t xml:space="preserve">Оценка руководителем/рабочей группой/комиссией/коллегами </t>
  </si>
  <si>
    <t xml:space="preserve">Оценка экспертами </t>
  </si>
  <si>
    <t xml:space="preserve">Самооценка </t>
  </si>
  <si>
    <t xml:space="preserve">Тематическое тестирование (по подразделениям)</t>
  </si>
  <si>
    <t xml:space="preserve">Наличие системы поиска и подбора персонала </t>
  </si>
  <si>
    <t xml:space="preserve">наименование документа регламентирующего поиск и подбор персонала</t>
  </si>
  <si>
    <t xml:space="preserve"> дата утверждения </t>
  </si>
  <si>
    <t xml:space="preserve">Где располагается информация о вакансиях</t>
  </si>
  <si>
    <t xml:space="preserve">да/нет</t>
  </si>
  <si>
    <t xml:space="preserve">Сайт организации</t>
  </si>
  <si>
    <t xml:space="preserve">Сайт регионального министерства(комитета, департамента) </t>
  </si>
  <si>
    <t xml:space="preserve">Служба занятости населения</t>
  </si>
  <si>
    <t xml:space="preserve">Ярмарки вакансий</t>
  </si>
  <si>
    <t xml:space="preserve">Другое</t>
  </si>
  <si>
    <t xml:space="preserve">Наличие программы по снижению текучести кадров </t>
  </si>
  <si>
    <t xml:space="preserve">наименование документа </t>
  </si>
  <si>
    <t xml:space="preserve">Социально-психологическое управление персоналом, включая программы адаптации новых сотрудников, молодых специалистов, мотивации и т.д. ________________________</t>
  </si>
  <si>
    <t xml:space="preserve">Анкета для увольняющихся сотрудников</t>
  </si>
  <si>
    <t xml:space="preserve">Анализ причин увольнения</t>
  </si>
  <si>
    <t xml:space="preserve">планы по устранению недостатков с указанием ответственных и сроков</t>
  </si>
  <si>
    <t xml:space="preserve">Другие направления работы по снижению текучести кадров</t>
  </si>
  <si>
    <t xml:space="preserve">оценка  текучести кадров</t>
  </si>
  <si>
    <t xml:space="preserve">принято на работу в 2018 году (человек)</t>
  </si>
  <si>
    <t xml:space="preserve">принято на работу в 2019 году (человек)</t>
  </si>
  <si>
    <t xml:space="preserve">принято на работу в 2020 году (человек)</t>
  </si>
  <si>
    <t xml:space="preserve">Уволено в 2018 году (человек)</t>
  </si>
  <si>
    <t xml:space="preserve">Уволено в 2019 году (человек)</t>
  </si>
  <si>
    <t xml:space="preserve">Уволено в 2020 году (человек)</t>
  </si>
  <si>
    <t xml:space="preserve">Психиатры-наркологи</t>
  </si>
  <si>
    <t xml:space="preserve">в 2018 году</t>
  </si>
  <si>
    <t xml:space="preserve">в 2019 году</t>
  </si>
  <si>
    <t xml:space="preserve">в 2020 году</t>
  </si>
  <si>
    <t xml:space="preserve">Перечислить причины увольнения</t>
  </si>
  <si>
    <t xml:space="preserve">Наличие мер социальной поддержки </t>
  </si>
  <si>
    <t xml:space="preserve">наименование документа описывающиго меры социальной поддержки в ГМО</t>
  </si>
  <si>
    <t xml:space="preserve">да/нет/частично</t>
  </si>
  <si>
    <t xml:space="preserve"> помощь в устройстве детей в дошкольные учреждения</t>
  </si>
  <si>
    <t xml:space="preserve">организация летнего отдыха детей сотрудников бесплатно или со скидкой и т.д</t>
  </si>
  <si>
    <t xml:space="preserve">оплата (частичная оплата) санаторно-курортного лечения</t>
  </si>
  <si>
    <t xml:space="preserve">оплата (частичная оплата) найма жилья</t>
  </si>
  <si>
    <t xml:space="preserve">оплата (частичная оплата) проезда</t>
  </si>
  <si>
    <t xml:space="preserve">оплата (частичная оплата) абонемента в бассейн или спортивный зал</t>
  </si>
  <si>
    <t xml:space="preserve">оплата (частичная оплата) экскурсий</t>
  </si>
  <si>
    <t xml:space="preserve">оплата (частичная оплата) билетов в театры и на концерты</t>
  </si>
  <si>
    <t xml:space="preserve">оплата (частичная оплата) тренера или др.специалиста для работников МО</t>
  </si>
  <si>
    <t xml:space="preserve">другое</t>
  </si>
  <si>
    <t xml:space="preserve">наличие профсоюза работников</t>
  </si>
  <si>
    <t xml:space="preserve">указать долю членов профсоюза в коллективе ГМО</t>
  </si>
  <si>
    <t xml:space="preserve">% членов профсоюза в коллективе</t>
  </si>
  <si>
    <t xml:space="preserve">Основные направления работы профсоюза</t>
  </si>
  <si>
    <t xml:space="preserve">Наличие мер мотивации персонала </t>
  </si>
  <si>
    <t xml:space="preserve">кем утверждён </t>
  </si>
  <si>
    <t xml:space="preserve">Материальная мотивация:</t>
  </si>
  <si>
    <t xml:space="preserve">премии (указать причины премирования)</t>
  </si>
  <si>
    <t xml:space="preserve">Нематериальная мотивация :</t>
  </si>
  <si>
    <t xml:space="preserve">грамоты</t>
  </si>
  <si>
    <t xml:space="preserve">благодарности</t>
  </si>
  <si>
    <t xml:space="preserve">доска почёта</t>
  </si>
  <si>
    <t xml:space="preserve">лучший сотрудник года и проч..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</si>
  <si>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 xml:space="preserve">другое </t>
    </r>
  </si>
  <si>
    <t xml:space="preserve">Наличие программы по улучшению социально-бытовых условий персонала </t>
  </si>
  <si>
    <t xml:space="preserve">Помещения для персонала</t>
  </si>
  <si>
    <t xml:space="preserve">Наличие (да/нет)</t>
  </si>
  <si>
    <t xml:space="preserve">Места для отдыха</t>
  </si>
  <si>
    <t xml:space="preserve">Места для приёма пищи</t>
  </si>
  <si>
    <t xml:space="preserve">Душ</t>
  </si>
  <si>
    <t xml:space="preserve">Туалет</t>
  </si>
  <si>
    <t xml:space="preserve">Комната для психологической разгрузки</t>
  </si>
  <si>
    <t xml:space="preserve">Спортивный зал</t>
  </si>
  <si>
    <t xml:space="preserve">Регулярная оценка мнения персонала, информирование о результатах анализа </t>
  </si>
  <si>
    <t xml:space="preserve">наименование документа регламентирующего оценку мнения персонала ГМО</t>
  </si>
  <si>
    <t xml:space="preserve">сколько раз в 2020 году</t>
  </si>
  <si>
    <t xml:space="preserve">темы анкетирования перечислить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</si>
  <si>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1"/>
        <color rgb="FF000000"/>
        <rFont val="Times New Roman"/>
        <family val="1"/>
        <charset val="204"/>
      </rPr>
      <t xml:space="preserve">проведение анкетирования сотрудников</t>
    </r>
  </si>
  <si>
    <t xml:space="preserve">как были доложены персоналу результаты анкетирования</t>
  </si>
  <si>
    <t xml:space="preserve">Наличие программы наставничества </t>
  </si>
  <si>
    <t xml:space="preserve">Описать программу наставничества:</t>
  </si>
  <si>
    <t xml:space="preserve">Описать каждый пункт</t>
  </si>
  <si>
    <t xml:space="preserve">Требования к наставнику</t>
  </si>
  <si>
    <t xml:space="preserve">Длительность наставничества</t>
  </si>
  <si>
    <t xml:space="preserve">Обязанности наставника </t>
  </si>
  <si>
    <t xml:space="preserve">Права наставника </t>
  </si>
  <si>
    <t xml:space="preserve">Обязанности молодого специалиста</t>
  </si>
  <si>
    <t xml:space="preserve">Права молодого специалиста </t>
  </si>
  <si>
    <t xml:space="preserve">Форма завершения наставничества: экзамен, отчёт наставника, отчёт молодого специалиста, другое </t>
  </si>
  <si>
    <t xml:space="preserve">Наличие симуляционного центра в МО </t>
  </si>
  <si>
    <t xml:space="preserve">Для отработки каких навыков используется (при отсутствии написать «нет»):</t>
  </si>
  <si>
    <t xml:space="preserve">При отсутствии собственного симуляционного центра наличие договора со сторонним образовательным центром об обучении персонала </t>
  </si>
  <si>
    <t xml:space="preserve">С какой организацией заключён договор, номер и дата заключения договора. (при отсутствии написать «нет»)</t>
  </si>
  <si>
    <t xml:space="preserve">Для отработки каких навыков используется</t>
  </si>
  <si>
    <t xml:space="preserve">Наличие программы обучения на рабочем месте в других МО </t>
  </si>
  <si>
    <t xml:space="preserve">Приложение 2В</t>
  </si>
  <si>
    <t xml:space="preserve">Сведения об обучении медицинского  персонала в регионе</t>
  </si>
  <si>
    <t xml:space="preserve">Специальность</t>
  </si>
  <si>
    <t xml:space="preserve">Сколько специалистов необходимо обучить для региона</t>
  </si>
  <si>
    <t xml:space="preserve">Региональная целевая квота для обучения:</t>
  </si>
  <si>
    <t xml:space="preserve">Приступили к работе специалисты, прошедшие подготовку по региональной целевой квоте для обучения:</t>
  </si>
  <si>
    <t xml:space="preserve">Наименование учебной организации, осуществляющей подготовку по данной специальности в регионе*</t>
  </si>
  <si>
    <t xml:space="preserve">количество обучающихся в данной учебной орагизации (по договорам) на 2021 год всего</t>
  </si>
  <si>
    <t xml:space="preserve">количество обучающихся в данной учебной орагизации (по договорам) на 2021 </t>
  </si>
  <si>
    <t xml:space="preserve">выпуск 2021 года</t>
  </si>
  <si>
    <t xml:space="preserve">выпуск 2022 года</t>
  </si>
  <si>
    <t xml:space="preserve">выпуск 2023 года</t>
  </si>
  <si>
    <t xml:space="preserve">выпуск 2024 года</t>
  </si>
  <si>
    <t xml:space="preserve">выпуск 2025 года</t>
  </si>
  <si>
    <t xml:space="preserve">выпуск 2026 года</t>
  </si>
  <si>
    <t xml:space="preserve">Подготовка по специальности «психиатрия»</t>
  </si>
  <si>
    <t xml:space="preserve">Подготовка по специальности «психиатрия-наркология»</t>
  </si>
  <si>
    <t xml:space="preserve">Подготовка по специальности «психотерапия»</t>
  </si>
  <si>
    <t xml:space="preserve">Подготовка по специальности «клиническая психология»</t>
  </si>
  <si>
    <t xml:space="preserve">Подготовка по специальности специалист по социальной работе Высшее профессиональное образование</t>
  </si>
  <si>
    <t xml:space="preserve">Подготовка по специальности специалист по социальной работе Среднее профессиональное образование</t>
  </si>
  <si>
    <t xml:space="preserve">Подготовка по специальности Сестринское дело, Лечебное дело</t>
  </si>
  <si>
    <t xml:space="preserve">Подготовка младшего медицинского персонала.  Из них:       </t>
  </si>
  <si>
    <t xml:space="preserve">Х</t>
  </si>
  <si>
    <t xml:space="preserve">младшие медицинские сёстры</t>
  </si>
  <si>
    <t xml:space="preserve">санитары</t>
  </si>
  <si>
    <t xml:space="preserve">* если несколько учебных организаций подготоваливают специалистов по данной специальности, для каждой организации выделите отдельную строчку</t>
  </si>
  <si>
    <t xml:space="preserve">- все  выделенные цветом ячейки обязательны для заполнения</t>
  </si>
  <si>
    <t xml:space="preserve">Приложение 3 </t>
  </si>
  <si>
    <t xml:space="preserve">Деятельность по выполнению государственных проектов и программ в</t>
  </si>
  <si>
    <t xml:space="preserve">Ленинградская область</t>
  </si>
  <si>
    <t xml:space="preserve">(наименование субъекта Российской Федерации)</t>
  </si>
  <si>
    <t xml:space="preserve">по профилю психиатрия</t>
  </si>
  <si>
    <t xml:space="preserve">Субъект РФ</t>
  </si>
  <si>
    <t xml:space="preserve">Целевые показатели</t>
  </si>
  <si>
    <t xml:space="preserve">Общие индикаторы</t>
  </si>
  <si>
    <t xml:space="preserve">Заболеваемовсть психическими расстройствами и расстройствами поведения на 100 тыс. населения</t>
  </si>
  <si>
    <t xml:space="preserve">373.9</t>
  </si>
  <si>
    <t xml:space="preserve">425.1</t>
  </si>
  <si>
    <t xml:space="preserve">399.1</t>
  </si>
  <si>
    <t xml:space="preserve">326.9</t>
  </si>
  <si>
    <t xml:space="preserve">Смертность в регионе непосредственно от психических расстройств и расстройств поведения на 100 тыс. населения</t>
  </si>
  <si>
    <t xml:space="preserve">0.05</t>
  </si>
  <si>
    <t xml:space="preserve">0.1</t>
  </si>
  <si>
    <t xml:space="preserve">0.2</t>
  </si>
  <si>
    <t xml:space="preserve">Средняя заработная плата в субъекте (руб.)</t>
  </si>
  <si>
    <t xml:space="preserve">Средняя заработная плата врачей и лиц, имеющих высшее медицинское (фармацевтическое) образование или иное высшее образование, предоставляющих медицинские услуги (руб.)</t>
  </si>
  <si>
    <t xml:space="preserve">Средняя заработная плата среднего медицинского (фармацевтического) персонала (руб.)</t>
  </si>
  <si>
    <t xml:space="preserve">Средняя зарплата младшего медицинского персонала (руб.)</t>
  </si>
  <si>
    <t xml:space="preserve">Ожидаемая продолжительность предстоящей жизни в субъекте</t>
  </si>
  <si>
    <t xml:space="preserve">I. Профилактика заболеваний и формирование здорового образа жизни. Развитие первичной медико-санитарной помощи</t>
  </si>
  <si>
    <t xml:space="preserve">Число больных, состоящих под диспансерным наблюдением на конец года (на 100 тыс. населения) </t>
  </si>
  <si>
    <t xml:space="preserve">Число больных впервые взятых под диспансерное наблюдение в течение текущего года, в том числе с шизофренией (на 100 тыс. населения)</t>
  </si>
  <si>
    <t xml:space="preserve">II. Оказание специализированной, включая высокотехнологичную, медицинской помощи, скорой, включая специализированной, медицинской помощи, медицинской эвакуации</t>
  </si>
  <si>
    <t xml:space="preserve">Доля больных психическими расстройствами, повторно госпитализированных в течение года, в %</t>
  </si>
  <si>
    <t xml:space="preserve">12.1%</t>
  </si>
  <si>
    <t xml:space="preserve">11.5%</t>
  </si>
  <si>
    <t xml:space="preserve">9.4%</t>
  </si>
  <si>
    <t xml:space="preserve">Информациионные технологии и управление развитием отрасли</t>
  </si>
  <si>
    <t xml:space="preserve">Доля медицинских организаций (по профилю психиатрия), оказывающих первичную медикосанитарную помощь, внедривших медицинские информационные системы, перешедших на ведение медицинской документации в электронном виде и участвующих в электронном медицинском документообороте, %</t>
  </si>
  <si>
    <t xml:space="preserve">Доля медицинских организаций  (по пофилю психиатрия) оказывающих первичную медикосанитарную помощь, для которых осуществляется мониторинг возможности записи граждан на прием к врачу, %</t>
  </si>
  <si>
    <t xml:space="preserve">организованы процессы оказания медицинской помощи (по профилю психиатрия) с применением телемедицинских технологий, в соответствии с требованиями Минздрава России (1 - да; 0 - нет)</t>
  </si>
  <si>
    <t xml:space="preserve"> Уровень удовлетворенности пациентов качеством оказания медицинской помощи участковым врачом (по профилю психиатрия), %</t>
  </si>
  <si>
    <t xml:space="preserve">Доля медицинских организаций (по профилю психиатрия), внедривших на основе электронного расписания автоматизированную систему мониторинга сроков ожидания оказания медицинской помощи врачом, установленных Программой государственных гарантий бесплатного оказания гражданам медицинской помощи, %</t>
  </si>
  <si>
    <t xml:space="preserve">Приложение N 4</t>
  </si>
  <si>
    <t xml:space="preserve">Соответствие оснащения медицинской организации 
Порядку оказания медицинской помощи при психических расстройствах и расстройствах поведения</t>
  </si>
  <si>
    <t xml:space="preserve"> ПСИХИАТРИЧЕСКОЙ БОЛЬНИЦЫ</t>
  </si>
  <si>
    <t xml:space="preserve">N п/п</t>
  </si>
  <si>
    <t xml:space="preserve">Наименование</t>
  </si>
  <si>
    <t xml:space="preserve">Положено, шт.</t>
  </si>
  <si>
    <t xml:space="preserve">Имеется, шт.</t>
  </si>
  <si>
    <t xml:space="preserve">1. Стандарт оснащения психиатрической больницы (без физиотерапевтического отделения, клинико-диагностической лаборатории)</t>
  </si>
  <si>
    <t xml:space="preserve">1.</t>
  </si>
  <si>
    <t xml:space="preserve">Электроэнцефалограф</t>
  </si>
  <si>
    <t xml:space="preserve">Для амбулаторной помощи:</t>
  </si>
  <si>
    <t xml:space="preserve">1 на каждые 500 000 человек обслуживаемого населения, но не менее 1 на диспансерное отделение;</t>
  </si>
  <si>
    <t xml:space="preserve">1 для проведения предварительных и периодических профилактических медицинских осмотров.</t>
  </si>
  <si>
    <t xml:space="preserve">Для стационарной помощи:</t>
  </si>
  <si>
    <t xml:space="preserve">1 на каждые 500 коек, но не менее 1 на больницу</t>
  </si>
  <si>
    <t xml:space="preserve">2.</t>
  </si>
  <si>
    <t xml:space="preserve">Компьютерный томограф</t>
  </si>
  <si>
    <t xml:space="preserve">Для клиник федеральных научно-исследовательских учреждений</t>
  </si>
  <si>
    <t xml:space="preserve">3.</t>
  </si>
  <si>
    <t xml:space="preserve">Магнитно-резонансный томограф</t>
  </si>
  <si>
    <t xml:space="preserve">4.</t>
  </si>
  <si>
    <t xml:space="preserve">Набор реанимационный (базовая комплектация)</t>
  </si>
  <si>
    <t xml:space="preserve">1 на отделение</t>
  </si>
  <si>
    <t xml:space="preserve">5.</t>
  </si>
  <si>
    <t xml:space="preserve">Допплеровский прибор</t>
  </si>
  <si>
    <t xml:space="preserve">6.</t>
  </si>
  <si>
    <t xml:space="preserve">Аппарат для электросудорожной терапии</t>
  </si>
  <si>
    <t xml:space="preserve">1 на 250 коек, но не менее 1</t>
  </si>
  <si>
    <t xml:space="preserve">7.</t>
  </si>
  <si>
    <t xml:space="preserve">Аппарат искусственного дыхания портативный</t>
  </si>
  <si>
    <t xml:space="preserve">8.</t>
  </si>
  <si>
    <t xml:space="preserve">Тонометр</t>
  </si>
  <si>
    <t xml:space="preserve">1 на 1 медсестринский пост</t>
  </si>
  <si>
    <t xml:space="preserve">9.</t>
  </si>
  <si>
    <t xml:space="preserve">Рентгендиагностический комплекс на 2 рабочих места</t>
  </si>
  <si>
    <t xml:space="preserve">10.</t>
  </si>
  <si>
    <t xml:space="preserve">Вычислительная техника для проведения (обработки) тестовых исследований (психиатрических, психофизиологических и психологических)</t>
  </si>
  <si>
    <t xml:space="preserve">1 компьютер на 25 коек, но не менее 1 на отделение</t>
  </si>
  <si>
    <t xml:space="preserve">11.</t>
  </si>
  <si>
    <t xml:space="preserve">Укладка экстренной профилактики парентеральных инфекций для оказания первичной медико-санитарной помощи, скорой медицинской помощи, специализированной медицинской помощи и паллиативной медицинской помощи</t>
  </si>
  <si>
    <t xml:space="preserve">2. Стандарт оснащения физиотерапевтического отделения психиатрической больницы</t>
  </si>
  <si>
    <t xml:space="preserve">Количество (от 100 коек или от 100 000 посещений), шт.</t>
  </si>
  <si>
    <t xml:space="preserve">Аппарат для гальванизации и электрофореза с набором электродов</t>
  </si>
  <si>
    <t xml:space="preserve">Аппарат для лечения диадинамическими токами</t>
  </si>
  <si>
    <t xml:space="preserve">Аппарат для терапии синусоидальными модулированными токами</t>
  </si>
  <si>
    <t xml:space="preserve">Аппараты комплексной электротерапии импульсными токами</t>
  </si>
  <si>
    <t xml:space="preserve">Аппарат для трансцеребральной импульсной электротерапии</t>
  </si>
  <si>
    <t xml:space="preserve">Аппарат низкочастотной электростатической терапии</t>
  </si>
  <si>
    <t xml:space="preserve">Аппарат местной дарсонвализации стационарный</t>
  </si>
  <si>
    <t xml:space="preserve">Аппарат местной дарсонвализации портативный</t>
  </si>
  <si>
    <t xml:space="preserve">Аппарат ультратонотерапии стационарный</t>
  </si>
  <si>
    <t xml:space="preserve">Аппарат магнитотерапии стационарный</t>
  </si>
  <si>
    <t xml:space="preserve">Аппарат магнитотерапии портативный</t>
  </si>
  <si>
    <t xml:space="preserve">12.</t>
  </si>
  <si>
    <t xml:space="preserve">Аппарат общей магнитотерапии</t>
  </si>
  <si>
    <t xml:space="preserve">13.</t>
  </si>
  <si>
    <t xml:space="preserve">Аппарат для ультравысокочастотной терапии стационарный</t>
  </si>
  <si>
    <t xml:space="preserve">14.</t>
  </si>
  <si>
    <t xml:space="preserve">Аппарат для ультравысокочастотной терапии портативный переносной</t>
  </si>
  <si>
    <t xml:space="preserve">15.</t>
  </si>
  <si>
    <t xml:space="preserve">Аппарат для сверхвысокочастотной терапии или аппарат для терапии сантиметровыми волнами портативный</t>
  </si>
  <si>
    <t xml:space="preserve">16.</t>
  </si>
  <si>
    <t xml:space="preserve">Аппарат ультразвуковой терапевтический</t>
  </si>
  <si>
    <t xml:space="preserve">2-3</t>
  </si>
  <si>
    <t xml:space="preserve">17.</t>
  </si>
  <si>
    <t xml:space="preserve">Аппарат лазерной терапии с набором излучателей и световодов</t>
  </si>
  <si>
    <t xml:space="preserve">3-4</t>
  </si>
  <si>
    <t xml:space="preserve">18.</t>
  </si>
  <si>
    <t xml:space="preserve">Аппарат для локальных ультрафиолетовых облучений</t>
  </si>
  <si>
    <t xml:space="preserve">19.</t>
  </si>
  <si>
    <t xml:space="preserve">Аппарат для общих ультрафиолетовых облучений</t>
  </si>
  <si>
    <t xml:space="preserve">20.</t>
  </si>
  <si>
    <t xml:space="preserve">Облучатель бактерицидный передвижной</t>
  </si>
  <si>
    <t xml:space="preserve">21.</t>
  </si>
  <si>
    <t xml:space="preserve">Аппарат светотерапии, фотохромотерапии</t>
  </si>
  <si>
    <t xml:space="preserve">22.</t>
  </si>
  <si>
    <t xml:space="preserve">Аппарат инфракрасной терапии</t>
  </si>
  <si>
    <t xml:space="preserve">23.</t>
  </si>
  <si>
    <t xml:space="preserve">Ингалятор компрессорный стационарный</t>
  </si>
  <si>
    <t xml:space="preserve">24.</t>
  </si>
  <si>
    <t xml:space="preserve">Аппарат для нормобарической гипокситерапии</t>
  </si>
  <si>
    <t xml:space="preserve">25.</t>
  </si>
  <si>
    <t xml:space="preserve">Компрессор для насыщения воды газом и решетки к нему (жемчужные ванны)</t>
  </si>
  <si>
    <t xml:space="preserve">по количеству ванн</t>
  </si>
  <si>
    <t xml:space="preserve">26.</t>
  </si>
  <si>
    <t xml:space="preserve">Кафедра водолечебная с душами (дождевой, циркулярный, восходящий, струевой)</t>
  </si>
  <si>
    <t xml:space="preserve">27.</t>
  </si>
  <si>
    <t xml:space="preserve">Измеритель артериального давления</t>
  </si>
  <si>
    <t xml:space="preserve">на каждый кабинет</t>
  </si>
  <si>
    <t xml:space="preserve">28.</t>
  </si>
  <si>
    <t xml:space="preserve">Часы физиотерапевтические процедурные</t>
  </si>
  <si>
    <t xml:space="preserve">3. Стандарт клинико-диагностических лабораторий психиатрической больницы</t>
  </si>
  <si>
    <t xml:space="preserve">Количество, шт.</t>
  </si>
  <si>
    <t xml:space="preserve">Дистиллятор</t>
  </si>
  <si>
    <t xml:space="preserve">Холодильник</t>
  </si>
  <si>
    <t xml:space="preserve">Приспособление для фиксации и окраски мазков крови на предметном стекле полуавтоматическое</t>
  </si>
  <si>
    <t xml:space="preserve">Центрифуга лабораторная</t>
  </si>
  <si>
    <t xml:space="preserve">Комплект-укладка для транспортировки биожидкостей</t>
  </si>
  <si>
    <t xml:space="preserve">Дозаторы механические или электронные</t>
  </si>
  <si>
    <t xml:space="preserve">Баня водяная</t>
  </si>
  <si>
    <t xml:space="preserve">Встряхиватель пробирок</t>
  </si>
  <si>
    <t xml:space="preserve">Компьютеры персональные с принтерами</t>
  </si>
  <si>
    <t xml:space="preserve">Программы для компьютеров для выполнения внутрилабораторного контроля качества лабораторных исследований</t>
  </si>
  <si>
    <t xml:space="preserve">Программы для компьютеров для формирования лабораторной информационной системы</t>
  </si>
  <si>
    <t xml:space="preserve">Анализатор автоматический для исследования физико-химических свойств мочи на диагностических тест-полосках</t>
  </si>
  <si>
    <t xml:space="preserve">Анализатор общего белка в моче</t>
  </si>
  <si>
    <t xml:space="preserve">Микроскоп бинокулярный, в том числе с объективом масляной иммерсии и встроенной осветительной системой</t>
  </si>
  <si>
    <t xml:space="preserve">Анализатор гематологический с дифференцировкой лейкоцитов</t>
  </si>
  <si>
    <t xml:space="preserve">Гемоглобинометр фотометрический</t>
  </si>
  <si>
    <t xml:space="preserve">Миксер гематологический, или перемешиватель</t>
  </si>
  <si>
    <t xml:space="preserve">Цитометр (цитофлюориметр) проточный</t>
  </si>
  <si>
    <t xml:space="preserve">Анализатор биохимический, автоматический</t>
  </si>
  <si>
    <t xml:space="preserve">Анализатор фотометрический иммуноферментный для анализа в пробирках</t>
  </si>
  <si>
    <t xml:space="preserve">Комплект оборудования для иммуноферментного анализа на планшетах</t>
  </si>
  <si>
    <t xml:space="preserve">Анализатор коагулологический</t>
  </si>
  <si>
    <t xml:space="preserve">Комплект оборудования для определения Д-димера в плазме</t>
  </si>
  <si>
    <t xml:space="preserve">Анализатор гематологический</t>
  </si>
  <si>
    <t xml:space="preserve">Анализатор мочи в комплекте с диагностическими тест-полосками</t>
  </si>
  <si>
    <t xml:space="preserve">Укладка экстренной профилактики парентеральных инфекций для оказания первичной медико-санитарной помощи, скорой медицинской помощи, специализированной медицинской помощи и паллиативной медицинской помощи </t>
  </si>
  <si>
    <t xml:space="preserve">ПСИХОНЕВРОЛОГИЧЕСКОГО ДИСПАНСЕРА</t>
  </si>
  <si>
    <t xml:space="preserve">Психоневрологический диспансер (диспансерное отделение психиатрической больницы) (без физиотерапевтического кабинета, клинико-диагностической лаборатории в стационарном отделении психоневрологического диспансера)</t>
  </si>
  <si>
    <t xml:space="preserve">1 на каждые 100 000 человек обслуживаемого населения, но не менее 1</t>
  </si>
  <si>
    <t xml:space="preserve">Реанимационный чемодан (укладка)</t>
  </si>
  <si>
    <t xml:space="preserve">1 на медсестринский пост</t>
  </si>
  <si>
    <t xml:space="preserve">Физиотерапевтический кабинет</t>
  </si>
  <si>
    <t xml:space="preserve">Аппарат трансцеребральной импульсной электротерапии</t>
  </si>
  <si>
    <t xml:space="preserve">Аппарат для местной дарсонвализации</t>
  </si>
  <si>
    <t xml:space="preserve">Аппарат для ультратонотерапии</t>
  </si>
  <si>
    <t xml:space="preserve">Аппарат для магнитотерапии стационарный</t>
  </si>
  <si>
    <t xml:space="preserve">2-4</t>
  </si>
  <si>
    <t xml:space="preserve">Аппарат для магнитотерапии портативный</t>
  </si>
  <si>
    <t xml:space="preserve">1-2</t>
  </si>
  <si>
    <t xml:space="preserve">Аппарат для лазерной терапии с набором излучателей и световодов</t>
  </si>
  <si>
    <t xml:space="preserve">Облучатель бактерицидный закрытого типа</t>
  </si>
  <si>
    <t xml:space="preserve">Аппарат для инфракрасной терапии</t>
  </si>
  <si>
    <t xml:space="preserve">Шкаф физиотерапевтический вытяжной</t>
  </si>
  <si>
    <t xml:space="preserve">Клинико-диагностическая лаборатория в стационарном отделении психоневрологического диспансера</t>
  </si>
  <si>
    <t xml:space="preserve">Планшеты для исследования микроагглютинации или серологические пробирки</t>
  </si>
  <si>
    <t xml:space="preserve">29.</t>
  </si>
  <si>
    <t xml:space="preserve">30.</t>
  </si>
  <si>
    <t xml:space="preserve">Программы для компьютеров для выполнения внутри лабораторного контроля качества лабораторных исследований</t>
  </si>
  <si>
    <t xml:space="preserve">31.</t>
  </si>
  <si>
    <t xml:space="preserve">32.</t>
  </si>
  <si>
    <t xml:space="preserve">33.</t>
  </si>
  <si>
    <t xml:space="preserve">34.</t>
  </si>
  <si>
    <t xml:space="preserve">35.</t>
  </si>
  <si>
    <t xml:space="preserve">36.</t>
  </si>
  <si>
    <t xml:space="preserve">Анализатор фотометрический иммуноферментный для анализа в планшетах</t>
  </si>
  <si>
    <t xml:space="preserve">37.</t>
  </si>
  <si>
    <t xml:space="preserve">38.</t>
  </si>
  <si>
    <t xml:space="preserve">39.</t>
  </si>
  <si>
    <t xml:space="preserve">40.</t>
  </si>
  <si>
    <t xml:space="preserve">41.</t>
  </si>
  <si>
    <t xml:space="preserve">Гемоглобинометр</t>
  </si>
  <si>
    <t xml:space="preserve">42.</t>
  </si>
  <si>
    <t xml:space="preserve">Укладка экстренной профилактики парентеральных инфекций для оказания первичной медико-санитарной помощи, скорой медицинской помощи, специализированной медицинской помощи и паллиативной медицинской помощи &lt;*&gt;</t>
  </si>
  <si>
    <t xml:space="preserve">Приложение 5</t>
  </si>
  <si>
    <t xml:space="preserve">Сведения о медицинской информационной системе медицинской организации</t>
  </si>
  <si>
    <t xml:space="preserve">Наименование МИС</t>
  </si>
  <si>
    <t xml:space="preserve">№ п/л</t>
  </si>
  <si>
    <t xml:space="preserve">Процесс (функция)</t>
  </si>
  <si>
    <t xml:space="preserve">Автоматизировано</t>
  </si>
  <si>
    <t xml:space="preserve">Внедрено</t>
  </si>
  <si>
    <t xml:space="preserve">частично (в %)</t>
  </si>
  <si>
    <t xml:space="preserve">планируется в течение 2021 года</t>
  </si>
  <si>
    <r>
      <rPr>
        <sz val="9.5"/>
        <color rgb="FF000000"/>
        <rFont val="Times New Roman"/>
        <family val="1"/>
        <charset val="204"/>
      </rPr>
      <t xml:space="preserve">не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планируется</t>
    </r>
  </si>
  <si>
    <r>
      <rPr>
        <sz val="9.5"/>
        <color rgb="FF000000"/>
        <rFont val="Times New Roman"/>
        <family val="1"/>
        <charset val="204"/>
      </rPr>
      <t xml:space="preserve">во всех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подразделениях</t>
    </r>
  </si>
  <si>
    <r>
      <rPr>
        <sz val="9.5"/>
        <color rgb="FF000000"/>
        <rFont val="Times New Roman"/>
        <family val="1"/>
        <charset val="204"/>
      </rPr>
      <t xml:space="preserve">Аутентификация пользователей при авторизации в МИС осуществляется с применением единой системы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идентификации и аутентификации.</t>
    </r>
  </si>
  <si>
    <r>
      <rPr>
        <sz val="9.5"/>
        <color rgb="FF000000"/>
        <rFont val="Times New Roman"/>
        <family val="1"/>
        <charset val="204"/>
      </rPr>
      <t xml:space="preserve">Пользователи МИС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используют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усиленную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квалифицированную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электронную подпись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при подписании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документов в МИС</t>
    </r>
  </si>
  <si>
    <t xml:space="preserve">Амбулаторная служба</t>
  </si>
  <si>
    <r>
      <rPr>
        <sz val="9.5"/>
        <color rgb="FF000000"/>
        <rFont val="Times New Roman"/>
        <family val="1"/>
        <charset val="204"/>
      </rPr>
      <t xml:space="preserve">Ведение электронного расписания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амбулаторного приема врачей</t>
    </r>
  </si>
  <si>
    <r>
      <rPr>
        <sz val="9.5"/>
        <color rgb="FF000000"/>
        <rFont val="Times New Roman"/>
        <family val="1"/>
        <charset val="204"/>
      </rPr>
      <t xml:space="preserve">Ведение электронного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расписания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проведения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диагностических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исследований</t>
    </r>
  </si>
  <si>
    <r>
      <rPr>
        <sz val="9.5"/>
        <color rgb="FF000000"/>
        <rFont val="Times New Roman"/>
        <family val="1"/>
        <charset val="204"/>
      </rPr>
      <t xml:space="preserve">Запись на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амбулаторный прием пациентов в электронном расписании амбулаторного приема врачей</t>
    </r>
  </si>
  <si>
    <r>
      <rPr>
        <sz val="9.5"/>
        <color rgb="FF000000"/>
        <rFont val="Times New Roman"/>
        <family val="1"/>
        <charset val="204"/>
      </rPr>
      <t xml:space="preserve">Просмотр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электронного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расписания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амбулаторного приема врачей медицинской организации пациентами в сети Интернет</t>
    </r>
  </si>
  <si>
    <t xml:space="preserve">Возможность самостоятельной записи на прием в электронном расписании амбулаторного приема врачей пациентами</t>
  </si>
  <si>
    <r>
      <rPr>
        <sz val="9.5"/>
        <color rgb="FF000000"/>
        <rFont val="Times New Roman"/>
        <family val="1"/>
        <charset val="204"/>
      </rPr>
      <t xml:space="preserve">СМС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информирование пациента о дате, времени приема, кабинете, ФИО врача</t>
    </r>
  </si>
  <si>
    <t xml:space="preserve">Электронное табло представления расписания для пациентов в медицинской организации</t>
  </si>
  <si>
    <t xml:space="preserve">Ведение электронных медицинских записей пациента врачами амбулаторного приема</t>
  </si>
  <si>
    <r>
      <rPr>
        <sz val="9.5"/>
        <color rgb="FF000000"/>
        <rFont val="Times New Roman"/>
        <family val="1"/>
        <charset val="204"/>
      </rPr>
      <t xml:space="preserve">Фиксация в электронной истории болезни пациента информации об оказанных услугах врачами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амбулаторного приема</t>
    </r>
  </si>
  <si>
    <r>
      <rPr>
        <sz val="9.5"/>
        <color rgb="FF000000"/>
        <rFont val="Times New Roman"/>
        <family val="1"/>
        <charset val="204"/>
      </rPr>
      <t xml:space="preserve">Фиксация в электронной истории болезни пациента информации для сбора стат. отчетности врачами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амбулаторного приема</t>
    </r>
  </si>
  <si>
    <t xml:space="preserve">Фиксация в электронной истории болезни пациента информации и протоколов по результатам манипуляций и амбулаторных оперативных вмешательств</t>
  </si>
  <si>
    <t xml:space="preserve">Формирование электронных направлений на диагностические исследования</t>
  </si>
  <si>
    <t xml:space="preserve">Просмотр медицинских изображений пациента на рабочем месте врача (с PACS сервера)</t>
  </si>
  <si>
    <t xml:space="preserve">Формирование электронных направлений на лабораторные исследования</t>
  </si>
  <si>
    <t xml:space="preserve">Формирование лекарственных назначений пациента в электронной форме</t>
  </si>
  <si>
    <t xml:space="preserve">Формирование электронного направления пациента на госпитализацию</t>
  </si>
  <si>
    <t xml:space="preserve">Внесение в электронную очередь на госпитализацию</t>
  </si>
  <si>
    <t xml:space="preserve">Ведение дистанционного мониторинга состояния организма пациента с применением телемедицинских технологий</t>
  </si>
  <si>
    <t xml:space="preserve">Проведение консультаций врача/пациента и (или) его законного представителя с применением телемедицинских технологий.</t>
  </si>
  <si>
    <t xml:space="preserve">Возможность автоматизированного учета временной нетрудоспособности в электронной истории болезни пациента</t>
  </si>
  <si>
    <t xml:space="preserve">Печать листков временной нетрудоспособности на бланке строгой отчетности</t>
  </si>
  <si>
    <t xml:space="preserve">Передача сведений для оформления электронного листка нетрудоспособности в ИС ФСС</t>
  </si>
  <si>
    <t xml:space="preserve">Стационар</t>
  </si>
  <si>
    <t xml:space="preserve">Ведение электронной очереди на госпитализацию</t>
  </si>
  <si>
    <t xml:space="preserve">Управление коечным фондом</t>
  </si>
  <si>
    <t xml:space="preserve">Оформление госпитализации в электронной истории болезни пациента</t>
  </si>
  <si>
    <t xml:space="preserve">Оформление госпитализации пациента в отделение анестезиологии и реанимации в электронной истории болезни пациента</t>
  </si>
  <si>
    <t xml:space="preserve">Ведение электронных медицинских записей пациента врачами палатных профильных отделений</t>
  </si>
  <si>
    <t xml:space="preserve">Ведение электронных медицинских записей пациента врачами реанимации и интенсивной терапии</t>
  </si>
  <si>
    <t xml:space="preserve">Использование мобильных рабочих мест врачей (с помощью планшетов, смартфонов)</t>
  </si>
  <si>
    <r>
      <rPr>
        <sz val="9.5"/>
        <color rgb="FF000000"/>
        <rFont val="Times New Roman"/>
        <family val="1"/>
        <charset val="204"/>
      </rPr>
      <t xml:space="preserve">Одно и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двунаправленный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обмен данными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электронной истории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болезни пациента с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диагностическим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оборудованием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мониторинга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состояния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(прикроватные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мониторы)</t>
    </r>
  </si>
  <si>
    <t xml:space="preserve">Формирование лекарственных назначений в электронной форме</t>
  </si>
  <si>
    <t xml:space="preserve">Назначение питания</t>
  </si>
  <si>
    <t xml:space="preserve">Просмотр медицинских изображений на рабочем месте врача (с PACS сервера)</t>
  </si>
  <si>
    <t xml:space="preserve">Управление хирургической деятельностью и ввод данных по результатам вмешательств</t>
  </si>
  <si>
    <t xml:space="preserve">Проведение консультаций (консилиумов врачей) с применением телемедицинских технологий.</t>
  </si>
  <si>
    <t xml:space="preserve">Учет временной нетрудоспособности в электронной истории болезни пациента</t>
  </si>
  <si>
    <t xml:space="preserve">Управление клинико­экспертной деятельностью в стационаре</t>
  </si>
  <si>
    <t xml:space="preserve">Сестринские</t>
  </si>
  <si>
    <t xml:space="preserve">Управление движением пациентов по стационару (размещение, перевод, выписка)</t>
  </si>
  <si>
    <t xml:space="preserve">Ведение электронного листа наблюдения</t>
  </si>
  <si>
    <r>
      <rPr>
        <sz val="9.5"/>
        <color rgb="FF000000"/>
        <rFont val="Times New Roman"/>
        <family val="1"/>
        <charset val="204"/>
      </rPr>
      <t xml:space="preserve">Фиксация в электронной истории болезни пациента данных о выдаче (введении) лекарств и расходных материалов на основе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электронного листа назначений</t>
    </r>
  </si>
  <si>
    <t xml:space="preserve">Фиксация в электронной истории болезни пациента данных по результатам манипуляций</t>
  </si>
  <si>
    <t xml:space="preserve">Формирование электронных заявок на питание пациентов на пищеблок</t>
  </si>
  <si>
    <t xml:space="preserve">Формирование электронных заявок отделения в аптечный склад медицинской организации</t>
  </si>
  <si>
    <t xml:space="preserve">Электронный учет товарно­материальных ценностей склада отделения</t>
  </si>
  <si>
    <r>
      <rPr>
        <b val="true"/>
        <sz val="9.5"/>
        <color rgb="FF000000"/>
        <rFont val="Times New Roman"/>
        <family val="1"/>
        <charset val="204"/>
      </rPr>
      <t xml:space="preserve">Диагностическая</t>
    </r>
    <r>
      <rPr>
        <b val="true"/>
        <sz val="13"/>
        <color rgb="FF000000"/>
        <rFont val="Times New Roman"/>
        <family val="1"/>
        <charset val="204"/>
      </rPr>
      <t xml:space="preserve"> </t>
    </r>
    <r>
      <rPr>
        <b val="true"/>
        <sz val="9.5"/>
        <color rgb="FF000000"/>
        <rFont val="Times New Roman"/>
        <family val="1"/>
        <charset val="204"/>
      </rPr>
      <t xml:space="preserve">служба</t>
    </r>
  </si>
  <si>
    <t xml:space="preserve">Получение электронных направлений на диагностические исследования из электронной истории болезни пациента</t>
  </si>
  <si>
    <r>
      <rPr>
        <sz val="9.5"/>
        <color rgb="FF000000"/>
        <rFont val="Times New Roman"/>
        <family val="1"/>
        <charset val="204"/>
      </rPr>
      <t xml:space="preserve">Оформление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протоколов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диагностических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исследований</t>
    </r>
  </si>
  <si>
    <r>
      <rPr>
        <sz val="9.5"/>
        <color rgb="FF000000"/>
        <rFont val="Times New Roman"/>
        <family val="1"/>
        <charset val="204"/>
      </rPr>
      <t xml:space="preserve">Получение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результатов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исследований и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медицинских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изображений с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диагностического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оборудования</t>
    </r>
  </si>
  <si>
    <t xml:space="preserve">Использование PACS сервера для получения медицинских изображений с диагностического оборудования</t>
  </si>
  <si>
    <r>
      <rPr>
        <sz val="9.5"/>
        <color rgb="FF000000"/>
        <rFont val="Times New Roman"/>
        <family val="1"/>
        <charset val="204"/>
      </rPr>
      <t xml:space="preserve">Передача в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электронную историю болезни пациента результатов диагностических исследований</t>
    </r>
  </si>
  <si>
    <r>
      <rPr>
        <sz val="9.5"/>
        <color rgb="FF000000"/>
        <rFont val="Times New Roman"/>
        <family val="1"/>
        <charset val="204"/>
      </rPr>
      <t xml:space="preserve">Доступ к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соответствующим медицинским изображениям пациента на PACS сервере</t>
    </r>
  </si>
  <si>
    <t xml:space="preserve">Автоматизированный учет использования диагностического оборудования</t>
  </si>
  <si>
    <t xml:space="preserve">Лаборатория</t>
  </si>
  <si>
    <t xml:space="preserve">Получение электронных направлений на лабораторные исследования электронной истории болезни пациента</t>
  </si>
  <si>
    <t xml:space="preserve">Оформление забора биоматериала</t>
  </si>
  <si>
    <r>
      <rPr>
        <sz val="9.5"/>
        <color rgb="FF000000"/>
        <rFont val="Times New Roman"/>
        <family val="1"/>
        <charset val="204"/>
      </rPr>
      <t xml:space="preserve">Маркировка и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регистрация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биоматериала</t>
    </r>
  </si>
  <si>
    <t xml:space="preserve">Операторный ввод данных лабораторных исследований</t>
  </si>
  <si>
    <t xml:space="preserve">Получение данных с лабораторного оборудования и обработка результатов исследований</t>
  </si>
  <si>
    <t xml:space="preserve">Подтверждение результатов ответственным лаборантом в электронной форме</t>
  </si>
  <si>
    <r>
      <rPr>
        <sz val="9.5"/>
        <color rgb="FF000000"/>
        <rFont val="Times New Roman"/>
        <family val="1"/>
        <charset val="204"/>
      </rPr>
      <t xml:space="preserve">Передача в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электронную историю болезни пациента результатов лабораторных исследований</t>
    </r>
  </si>
  <si>
    <r>
      <rPr>
        <sz val="9.5"/>
        <color rgb="FF000000"/>
        <rFont val="Times New Roman"/>
        <family val="1"/>
        <charset val="204"/>
      </rPr>
      <t xml:space="preserve">Контроль качества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результатов</t>
    </r>
    <r>
      <rPr>
        <sz val="13"/>
        <color rgb="FF000000"/>
        <rFont val="Times New Roman"/>
        <family val="1"/>
        <charset val="204"/>
      </rPr>
      <t xml:space="preserve"> </t>
    </r>
    <r>
      <rPr>
        <sz val="9.5"/>
        <color rgb="FF000000"/>
        <rFont val="Times New Roman"/>
        <family val="1"/>
        <charset val="204"/>
      </rPr>
      <t xml:space="preserve">исследований</t>
    </r>
  </si>
  <si>
    <t xml:space="preserve">Ведение склада и учет расхода материалов</t>
  </si>
  <si>
    <t xml:space="preserve">Формирование заявок на закупку расходных материалов</t>
  </si>
  <si>
    <r>
      <rPr>
        <b val="true"/>
        <sz val="9.5"/>
        <color rgb="FF000000"/>
        <rFont val="Times New Roman"/>
        <family val="1"/>
        <charset val="204"/>
      </rPr>
      <t xml:space="preserve">Работа отделений</t>
    </r>
    <r>
      <rPr>
        <b val="true"/>
        <sz val="13"/>
        <color rgb="FF000000"/>
        <rFont val="Times New Roman"/>
        <family val="1"/>
        <charset val="204"/>
      </rPr>
      <t xml:space="preserve"> </t>
    </r>
    <r>
      <rPr>
        <b val="true"/>
        <sz val="9.5"/>
        <color rgb="FF000000"/>
        <rFont val="Times New Roman"/>
        <family val="1"/>
        <charset val="204"/>
      </rPr>
      <t xml:space="preserve">медицинской</t>
    </r>
    <r>
      <rPr>
        <b val="true"/>
        <sz val="13"/>
        <color rgb="FF000000"/>
        <rFont val="Times New Roman"/>
        <family val="1"/>
        <charset val="204"/>
      </rPr>
      <t xml:space="preserve"> </t>
    </r>
    <r>
      <rPr>
        <b val="true"/>
        <sz val="9.5"/>
        <color rgb="FF000000"/>
        <rFont val="Times New Roman"/>
        <family val="1"/>
        <charset val="204"/>
      </rPr>
      <t xml:space="preserve">реабилитации</t>
    </r>
  </si>
  <si>
    <t xml:space="preserve">Работа аптечного склада медицинской организации и рецептурного производства</t>
  </si>
  <si>
    <r>
      <rPr>
        <b val="true"/>
        <sz val="9.5"/>
        <color rgb="FF000000"/>
        <rFont val="Times New Roman"/>
        <family val="1"/>
        <charset val="204"/>
      </rPr>
      <t xml:space="preserve">Работа пищеблока</t>
    </r>
    <r>
      <rPr>
        <b val="true"/>
        <sz val="13"/>
        <color rgb="FF000000"/>
        <rFont val="Times New Roman"/>
        <family val="1"/>
        <charset val="204"/>
      </rPr>
      <t xml:space="preserve"> </t>
    </r>
    <r>
      <rPr>
        <b val="true"/>
        <sz val="9.5"/>
        <color rgb="FF000000"/>
        <rFont val="Times New Roman"/>
        <family val="1"/>
        <charset val="204"/>
      </rPr>
      <t xml:space="preserve">медицинской</t>
    </r>
    <r>
      <rPr>
        <b val="true"/>
        <sz val="13"/>
        <color rgb="FF000000"/>
        <rFont val="Times New Roman"/>
        <family val="1"/>
        <charset val="204"/>
      </rPr>
      <t xml:space="preserve"> </t>
    </r>
    <r>
      <rPr>
        <b val="true"/>
        <sz val="9.5"/>
        <color rgb="FF000000"/>
        <rFont val="Times New Roman"/>
        <family val="1"/>
        <charset val="204"/>
      </rPr>
      <t xml:space="preserve">организации</t>
    </r>
  </si>
  <si>
    <r>
      <rPr>
        <b val="true"/>
        <sz val="9.5"/>
        <color rgb="FF000000"/>
        <rFont val="Times New Roman"/>
        <family val="1"/>
        <charset val="204"/>
      </rPr>
      <t xml:space="preserve">Работа</t>
    </r>
    <r>
      <rPr>
        <b val="true"/>
        <sz val="13"/>
        <color rgb="FF000000"/>
        <rFont val="Times New Roman"/>
        <family val="1"/>
        <charset val="204"/>
      </rPr>
      <t xml:space="preserve"> </t>
    </r>
    <r>
      <rPr>
        <b val="true"/>
        <sz val="9.5"/>
        <color rgb="FF000000"/>
        <rFont val="Times New Roman"/>
        <family val="1"/>
        <charset val="204"/>
      </rPr>
      <t xml:space="preserve">патологоанатомического отделения медицинской организации</t>
    </r>
  </si>
  <si>
    <r>
      <rPr>
        <b val="true"/>
        <sz val="9.5"/>
        <color rgb="FF000000"/>
        <rFont val="Times New Roman"/>
        <family val="1"/>
        <charset val="204"/>
      </rPr>
      <t xml:space="preserve">Финансово-</t>
    </r>
    <r>
      <rPr>
        <b val="true"/>
        <sz val="13"/>
        <color rgb="FF000000"/>
        <rFont val="Times New Roman"/>
        <family val="1"/>
        <charset val="204"/>
      </rPr>
      <t xml:space="preserve"> </t>
    </r>
    <r>
      <rPr>
        <b val="true"/>
        <sz val="9.5"/>
        <color rgb="FF000000"/>
        <rFont val="Times New Roman"/>
        <family val="1"/>
        <charset val="204"/>
      </rPr>
      <t xml:space="preserve">экономическая</t>
    </r>
    <r>
      <rPr>
        <b val="true"/>
        <sz val="13"/>
        <color rgb="FF000000"/>
        <rFont val="Times New Roman"/>
        <family val="1"/>
        <charset val="204"/>
      </rPr>
      <t xml:space="preserve"> </t>
    </r>
    <r>
      <rPr>
        <b val="true"/>
        <sz val="9.5"/>
        <color rgb="FF000000"/>
        <rFont val="Times New Roman"/>
        <family val="1"/>
        <charset val="204"/>
      </rPr>
      <t xml:space="preserve">деятельность</t>
    </r>
  </si>
  <si>
    <t xml:space="preserve">Формирование оперативной и статистической отчетности</t>
  </si>
  <si>
    <r>
      <rPr>
        <b val="true"/>
        <sz val="9.5"/>
        <color rgb="FF000000"/>
        <rFont val="Times New Roman"/>
        <family val="1"/>
        <charset val="204"/>
      </rPr>
      <t xml:space="preserve">Научная</t>
    </r>
    <r>
      <rPr>
        <b val="true"/>
        <sz val="13"/>
        <color rgb="FF000000"/>
        <rFont val="Times New Roman"/>
        <family val="1"/>
        <charset val="204"/>
      </rPr>
      <t xml:space="preserve"> </t>
    </r>
    <r>
      <rPr>
        <b val="true"/>
        <sz val="9.5"/>
        <color rgb="FF000000"/>
        <rFont val="Times New Roman"/>
        <family val="1"/>
        <charset val="204"/>
      </rPr>
      <t xml:space="preserve">деятельность</t>
    </r>
  </si>
  <si>
    <t xml:space="preserve">Фиксация в электронной истории болезни пациента структурированных данных для научных исследований</t>
  </si>
  <si>
    <t xml:space="preserve">Статистическая обработка данных</t>
  </si>
  <si>
    <t xml:space="preserve">Аналитическая обработка данных</t>
  </si>
  <si>
    <t xml:space="preserve">Применение систем поддержки принятия врачебных решений</t>
  </si>
  <si>
    <t xml:space="preserve">Сведения об информатизации технологических процессов учреждения</t>
  </si>
  <si>
    <t xml:space="preserve">№ п/п</t>
  </si>
  <si>
    <t xml:space="preserve">Объект автоматизации</t>
  </si>
  <si>
    <t xml:space="preserve">Развернуто</t>
  </si>
  <si>
    <t xml:space="preserve">Планируется в 2021 году в рамках действующих соглашений бюджетных ассигнований</t>
  </si>
  <si>
    <t xml:space="preserve">Число АРМ пользователей</t>
  </si>
  <si>
    <t xml:space="preserve">Гарантированная пропускная способность подключения к сети Интернет (Мбит/с)</t>
  </si>
  <si>
    <t xml:space="preserve">Наличие подключения к защищенной сети передачи данных ЕГИСЗ</t>
  </si>
  <si>
    <t xml:space="preserve">Наличие системы электронного документооборота (далее -СЭД, указать производителя)</t>
  </si>
  <si>
    <t xml:space="preserve">Автоматизация в рамках СЭД договорной деятельности</t>
  </si>
  <si>
    <t xml:space="preserve">Автоматизация в рамках СЭД закупочной деятельности</t>
  </si>
  <si>
    <t xml:space="preserve">Использование средств электронной подписи при электронном документообороте</t>
  </si>
  <si>
    <t xml:space="preserve">Наличие мобильных рабочих мест руководства Учреждения для работы с документооборотом в электронном виде</t>
  </si>
  <si>
    <t xml:space="preserve">Пояснения по заполнению показателей формы</t>
  </si>
  <si>
    <r>
      <rPr>
        <sz val="12"/>
        <color rgb="FF000000"/>
        <rFont val="Times New Roman"/>
        <family val="1"/>
        <charset val="204"/>
      </rPr>
      <t xml:space="preserve">1.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Заполнение формы осуществляется проставлением значения в соответствующих ячейках.</t>
    </r>
  </si>
  <si>
    <r>
      <rPr>
        <sz val="12"/>
        <color rgb="FF000000"/>
        <rFont val="Times New Roman"/>
        <family val="1"/>
        <charset val="204"/>
      </rPr>
      <t xml:space="preserve">2.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В строках 1 и 2 используются числовые значения.</t>
    </r>
  </si>
  <si>
    <r>
      <rPr>
        <sz val="12"/>
        <color rgb="FF000000"/>
        <rFont val="Times New Roman"/>
        <family val="1"/>
        <charset val="204"/>
      </rPr>
      <t xml:space="preserve">3.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В строках 3,5,6,7,8 используются значение «да» или «нет».</t>
    </r>
  </si>
  <si>
    <r>
      <rPr>
        <sz val="12"/>
        <color rgb="FF000000"/>
        <rFont val="Times New Roman"/>
        <family val="1"/>
        <charset val="204"/>
      </rPr>
      <t xml:space="preserve">4.</t>
    </r>
    <r>
      <rPr>
        <sz val="7"/>
        <color rgb="FF000000"/>
        <rFont val="Times New Roman"/>
        <family val="1"/>
        <charset val="204"/>
      </rPr>
      <t xml:space="preserve">      </t>
    </r>
    <r>
      <rPr>
        <sz val="12"/>
        <color rgb="FF000000"/>
        <rFont val="Times New Roman"/>
        <family val="1"/>
        <charset val="204"/>
      </rPr>
      <t xml:space="preserve">В строке 4 необходимо (при наличии) указать используемую в учреждении систему ЭДО и номер программного обеспечения в Едином реестре российских программ для электронных вычислительных машин и баз данных (если есть).</t>
    </r>
  </si>
  <si>
    <t xml:space="preserve">Приложение 5А</t>
  </si>
  <si>
    <t xml:space="preserve">Головная мед.организация</t>
  </si>
  <si>
    <t xml:space="preserve">Наименование МИС </t>
  </si>
  <si>
    <t xml:space="preserve">Создатель продукта </t>
  </si>
  <si>
    <t xml:space="preserve">Возможности доработки в организации </t>
  </si>
  <si>
    <t xml:space="preserve">Дата начала внедрения продукта</t>
  </si>
  <si>
    <t xml:space="preserve">Перечень возможностей</t>
  </si>
  <si>
    <t xml:space="preserve">амбулатория</t>
  </si>
  <si>
    <t xml:space="preserve">стационар</t>
  </si>
  <si>
    <t xml:space="preserve">Регистратура</t>
  </si>
  <si>
    <t xml:space="preserve">укажите все возможности вашей системы (есть или нет) отдельно для подразделений амбулаторной и стационарной службы</t>
  </si>
  <si>
    <t xml:space="preserve">Электронная медицинская карта</t>
  </si>
  <si>
    <t xml:space="preserve">Расписание</t>
  </si>
  <si>
    <t xml:space="preserve">Назначения</t>
  </si>
  <si>
    <t xml:space="preserve">Стандарты оказания медицинской помощи</t>
  </si>
  <si>
    <t xml:space="preserve">Экспертиза временной нетрудоспособности</t>
  </si>
  <si>
    <t xml:space="preserve">Лист ожидания</t>
  </si>
  <si>
    <t xml:space="preserve">Финансы</t>
  </si>
  <si>
    <t xml:space="preserve">Аптека</t>
  </si>
  <si>
    <t xml:space="preserve">Медицинский склад</t>
  </si>
  <si>
    <t xml:space="preserve">Личный кабинет пациента</t>
  </si>
  <si>
    <t xml:space="preserve">Профилактические осмотры и диспансеризация</t>
  </si>
  <si>
    <t xml:space="preserve">Система взаимодействия между персоналом организации</t>
  </si>
  <si>
    <t xml:space="preserve">Описание медицинской организации</t>
  </si>
  <si>
    <t xml:space="preserve">Мониторинг медицинской организации</t>
  </si>
  <si>
    <t xml:space="preserve">Аналитика</t>
  </si>
  <si>
    <t xml:space="preserve">Отчётность</t>
  </si>
  <si>
    <t xml:space="preserve">Интеграция с другими информационными системами</t>
  </si>
  <si>
    <t xml:space="preserve">Далее идёт детализация возможностей вашей системы. Если в первой таблице вы указали, что таких возможностей у вашей системы нет, то заполнять таблицу с детализацией данного подразделения не нужно. Если кроме перечисленных возможностей есть что-то ещё, укажите, пожалуйста, в свободных строках. Если в какой-то функции нет необходимости, то так же укажите это. Укажите, если какое-то подразделение работает в другой системе (например, Парус или 1-С). </t>
  </si>
  <si>
    <t xml:space="preserve">ФИО </t>
  </si>
  <si>
    <t xml:space="preserve">дата рождения</t>
  </si>
  <si>
    <t xml:space="preserve"> адрес </t>
  </si>
  <si>
    <t xml:space="preserve">телефон </t>
  </si>
  <si>
    <t xml:space="preserve">льготы при оказании медицинской помощи</t>
  </si>
  <si>
    <t xml:space="preserve"> наличие вредных производственных факторов или опасных условий труда </t>
  </si>
  <si>
    <t xml:space="preserve">данные полиса медицинского страхования в системе ОМС и ДМС</t>
  </si>
  <si>
    <t xml:space="preserve">прикрепление пациента к участкам при амбулаторном обслуживании</t>
  </si>
  <si>
    <t xml:space="preserve">регистрация информированного согласия пациента</t>
  </si>
  <si>
    <t xml:space="preserve">смс оповещение о предстоящих визитах и результатах исследований</t>
  </si>
  <si>
    <t xml:space="preserve"> оповещение о предстоящих визитах и результатах исследований посредством электронной почты</t>
  </si>
  <si>
    <t xml:space="preserve">возможность расширения списка реквизитов в любой момент</t>
  </si>
  <si>
    <t xml:space="preserve"> Позволяет</t>
  </si>
  <si>
    <t xml:space="preserve">получить наглядное представление всех медицинских записей по всем случаям лечения пациента;</t>
  </si>
  <si>
    <t xml:space="preserve">быстро найти необходимую информацию в текущем случае лечения и в разрезе всех обращений пациента;</t>
  </si>
  <si>
    <t xml:space="preserve">просматривать прикрепленные к ЭМК мультимедийные файлы;</t>
  </si>
  <si>
    <t xml:space="preserve">оперативно получать уведомления о готовности лабораторных результатов</t>
  </si>
  <si>
    <t xml:space="preserve">визуализировать цифровые данные в ЭМК в виде графиков и диаграмм, что позволяет проводить удобный анализ в динамике</t>
  </si>
  <si>
    <t xml:space="preserve">просматривать в одном окне накопленные клинические данные для удобного анализа разнородной информации;</t>
  </si>
  <si>
    <t xml:space="preserve">настраивать пользовательские фильтры и  экраны для быстрого поиска и удобного представления данных;</t>
  </si>
  <si>
    <t xml:space="preserve">печатать  выбранные записи или всю ЭМК;</t>
  </si>
  <si>
    <t xml:space="preserve">настраивать ограничения доступа пользователей к различным частям ЭМК и разделам медицинских записей;</t>
  </si>
  <si>
    <t xml:space="preserve">интегрироваться с интегрированной ЭМК.</t>
  </si>
  <si>
    <t xml:space="preserve">Имеется</t>
  </si>
  <si>
    <t xml:space="preserve">температурный лист</t>
  </si>
  <si>
    <t xml:space="preserve">листок нетрудоспособности</t>
  </si>
  <si>
    <t xml:space="preserve">прививочная карта</t>
  </si>
  <si>
    <t xml:space="preserve">набор готовых к использованию протоколов медицинских записей</t>
  </si>
  <si>
    <t xml:space="preserve">Возможность рассчитать интегральные показатели состояния пациента и риск развития неблагоприятного исхода при различных вмешательствах</t>
  </si>
  <si>
    <t xml:space="preserve">возможность оценить динамику лечения пациента</t>
  </si>
  <si>
    <t xml:space="preserve">возможность провести экспертизу качества оказания медицинской помощи</t>
  </si>
  <si>
    <t xml:space="preserve">возможность создавать собственные протоколы или редактировать готовые под свои потребности.</t>
  </si>
  <si>
    <t xml:space="preserve">возможность сохранять черновик с последующим подтверждением, копировать записи из ранее заполненных, автоматически  заполнять  данные  по умолчанию</t>
  </si>
  <si>
    <t xml:space="preserve">Возможность  использования личных шаблонов из динамически создаваемой библиотеки </t>
  </si>
  <si>
    <t xml:space="preserve">Описание симптомов и состояний пациентов</t>
  </si>
  <si>
    <t xml:space="preserve">расписание работы сотрудников</t>
  </si>
  <si>
    <t xml:space="preserve">расписание работы кабинетов</t>
  </si>
  <si>
    <t xml:space="preserve">учитываются выходные, праздничные, четные и нечетные дни приема</t>
  </si>
  <si>
    <t xml:space="preserve">расписание может быть разбито на фиксированные промежутки времени для записи </t>
  </si>
  <si>
    <t xml:space="preserve">расписание может быть разбито на произвольные промежутки времени для записи </t>
  </si>
  <si>
    <t xml:space="preserve">возможность записи через интернет</t>
  </si>
  <si>
    <t xml:space="preserve">профессиональные осмотры</t>
  </si>
  <si>
    <t xml:space="preserve">диспансеризация</t>
  </si>
  <si>
    <t xml:space="preserve">платные приёмы</t>
  </si>
  <si>
    <t xml:space="preserve">Назначения, лист назначений, журнал назначений</t>
  </si>
  <si>
    <t xml:space="preserve">перечень определяется типом назначения и особенностями проведения процедуры</t>
  </si>
  <si>
    <t xml:space="preserve">можно указать правила контроля назначений </t>
  </si>
  <si>
    <t xml:space="preserve">можно указать минимальную периодичность, </t>
  </si>
  <si>
    <t xml:space="preserve">можно указать необходимость ввода обязательной информации для выполнения</t>
  </si>
  <si>
    <r>
      <rPr>
        <sz val="11"/>
        <color rgb="FF000000"/>
        <rFont val="Times New Roman"/>
        <family val="1"/>
        <charset val="204"/>
      </rPr>
      <t xml:space="preserve"> </t>
    </r>
    <r>
      <rPr>
        <b val="true"/>
        <sz val="11"/>
        <color rgb="FF000000"/>
        <rFont val="Times New Roman"/>
        <family val="1"/>
        <charset val="204"/>
      </rPr>
      <t xml:space="preserve">лист</t>
    </r>
    <r>
      <rPr>
        <sz val="11"/>
        <color rgb="FF000000"/>
        <rFont val="Times New Roman"/>
        <family val="1"/>
        <charset val="204"/>
      </rPr>
      <t xml:space="preserve"> </t>
    </r>
  </si>
  <si>
    <t xml:space="preserve">перечень назначений  пациенту в  заданный интервал времени</t>
  </si>
  <si>
    <t xml:space="preserve">отражаются состояние выполнения назначения и его срочность</t>
  </si>
  <si>
    <t xml:space="preserve">назначения могут быть показаны  для одного пациента</t>
  </si>
  <si>
    <t xml:space="preserve">назначения могут быть сгруппированы по  отделению  госпитализации</t>
  </si>
  <si>
    <t xml:space="preserve">назначения могут быть сгруппированы по посту стационара</t>
  </si>
  <si>
    <t xml:space="preserve">назначения могут быть сгруппированы по лечащему врачу</t>
  </si>
  <si>
    <t xml:space="preserve">Все назначения могут быть отменены, продлены или отредактированы</t>
  </si>
  <si>
    <t xml:space="preserve">при выполнении назначения в системе предусмотрена возможность автоматического списания медикаментов и изделий медицинского назначения</t>
  </si>
  <si>
    <r>
      <rPr>
        <sz val="11"/>
        <color rgb="FF000000"/>
        <rFont val="Times New Roman"/>
        <family val="1"/>
        <charset val="204"/>
      </rPr>
      <t xml:space="preserve"> </t>
    </r>
    <r>
      <rPr>
        <b val="true"/>
        <sz val="11"/>
        <color rgb="FF000000"/>
        <rFont val="Times New Roman"/>
        <family val="1"/>
        <charset val="204"/>
      </rPr>
      <t xml:space="preserve">журнал</t>
    </r>
    <r>
      <rPr>
        <sz val="11"/>
        <color rgb="FF000000"/>
        <rFont val="Times New Roman"/>
        <family val="1"/>
        <charset val="204"/>
      </rPr>
      <t xml:space="preserve"> </t>
    </r>
  </si>
  <si>
    <t xml:space="preserve">перечень услуг, назначенных пациенту </t>
  </si>
  <si>
    <t xml:space="preserve">возможность фильтрации услуг по состоянию выполнения</t>
  </si>
  <si>
    <t xml:space="preserve">возможность фильтрации услуг по типу назначения</t>
  </si>
  <si>
    <t xml:space="preserve">источник финансирования каждой услуги</t>
  </si>
  <si>
    <t xml:space="preserve">состояние оплаты каждой услуги</t>
  </si>
  <si>
    <t xml:space="preserve">возможность настроить свои требования</t>
  </si>
  <si>
    <r>
      <rPr>
        <sz val="11"/>
        <color rgb="FF000000"/>
        <rFont val="Times New Roman"/>
        <family val="1"/>
        <charset val="204"/>
      </rPr>
      <t xml:space="preserve"> </t>
    </r>
    <r>
      <rPr>
        <b val="true"/>
        <sz val="11"/>
        <color rgb="FF000000"/>
        <rFont val="Times New Roman"/>
        <family val="1"/>
        <charset val="204"/>
      </rPr>
      <t xml:space="preserve">лекарственные назначения</t>
    </r>
    <r>
      <rPr>
        <sz val="11"/>
        <color rgb="FF000000"/>
        <rFont val="Times New Roman"/>
        <family val="1"/>
        <charset val="204"/>
      </rPr>
      <t xml:space="preserve"> </t>
    </r>
  </si>
  <si>
    <t xml:space="preserve">возможность создания схем лекарственной терапии, состоящих из неограниченного количества медикаментов, назначаемых в определенной последовательности.</t>
  </si>
  <si>
    <t xml:space="preserve"> Врачу доступна возможность создания собственных лекарственных схем. </t>
  </si>
  <si>
    <t xml:space="preserve">При назначении лекарственных препаратов описание включает дозировку, периодичность назначения, длительность приема и специальные условия. </t>
  </si>
  <si>
    <t xml:space="preserve">Для инъекционных форм может быть определено место введения инъекции, скорость или длительность ввода, для местных средств – место и правила применения. </t>
  </si>
  <si>
    <t xml:space="preserve">Автоматический расчет разовой, ежедневной и курсовой дозы с учетом массы тела пациента (фактической и идеальной) и площади поверхности тела (фактической, идеальной и расчетной) позволяет исключить ошибки при назначении препарата.</t>
  </si>
  <si>
    <r>
      <rPr>
        <sz val="11"/>
        <color rgb="FF000000"/>
        <rFont val="Times New Roman"/>
        <family val="1"/>
        <charset val="204"/>
      </rPr>
      <t xml:space="preserve">используется </t>
    </r>
    <r>
      <rPr>
        <b val="true"/>
        <sz val="11"/>
        <color rgb="FF000000"/>
        <rFont val="Times New Roman"/>
        <family val="1"/>
        <charset val="204"/>
      </rPr>
      <t xml:space="preserve">Реестр лекарственных средств РФ</t>
    </r>
    <r>
      <rPr>
        <sz val="11"/>
        <color rgb="FF000000"/>
        <rFont val="Times New Roman"/>
        <family val="1"/>
        <charset val="204"/>
      </rPr>
      <t xml:space="preserve"> (РЛС РФ). Это позволяет автоматически определять принадлежность лекарственного препарата к особым группам учета, льготной категории и фармакологическим группам, местоположение в классификации препаратов по АТХ, описание лекарственного средства и действующего вещества, международное непатентованное название и латинское наименование препарата.</t>
    </r>
  </si>
  <si>
    <t xml:space="preserve">Автоматическая проверка на аналогичные назначения по торговому наименованию, действующему веществу или АТХ-группе </t>
  </si>
  <si>
    <t xml:space="preserve">предупреждает врача об ошибках при назначении лекарственной терапии.</t>
  </si>
  <si>
    <t xml:space="preserve">Персонифицированное списание медикаментов и изделий медицинского назначения автоматически формирует Акт списания медикаментов и расходных материалов на случай лечения.</t>
  </si>
  <si>
    <t xml:space="preserve">интеграция с экспертными системами проверки взаимодействия лекарственных препаратов. Интеграция предоставляет возможность информирования врача о потенциальных рисках при назначении выбранной схемы лечения с учетом уже проводимой лекарственной терапии.</t>
  </si>
  <si>
    <t xml:space="preserve">Стандарты и контроль качества</t>
  </si>
  <si>
    <t xml:space="preserve">описывается модель пациента – возраст, пол, группа диагнозов, вид медицинской помощи, длительность лечения, фаза, стадия заболевания.</t>
  </si>
  <si>
    <t xml:space="preserve">включены стандарты лечения, утвержденные Министерством Здравоохранения РФ </t>
  </si>
  <si>
    <t xml:space="preserve">можно формировать, добавлять и использовать свои стандарты</t>
  </si>
  <si>
    <t xml:space="preserve">При определении диагноза  происходит сопоставление данных модели пациента с информацией по случаю лечения </t>
  </si>
  <si>
    <t xml:space="preserve">предлагает врачу выбрать стандарт из подходящих по ситуации. При этом у врача  есть возможность посмотреть назначения, входящие в конкретный стандарт, применить его полностью или частично, выбрав группы  или конкретные  назначения</t>
  </si>
  <si>
    <t xml:space="preserve">Показатели использования стандарта рассчитываются автоматически и могут применяться как критерии качества медицинской помощи: </t>
  </si>
  <si>
    <t xml:space="preserve">% назначенных обязательных для выполнения услуг к общему количеству обязательных услуг стандарта</t>
  </si>
  <si>
    <t xml:space="preserve">% назначенных услуг, входящих в стандарт ко всем услугам стандарта</t>
  </si>
  <si>
    <t xml:space="preserve">% выполненных услуг из всех назначенных обязательных услуг  по стандарту;</t>
  </si>
  <si>
    <t xml:space="preserve">% услуг назначенных и рекомендованных по стандарту ко всем услугам в конкретном случае лечения.</t>
  </si>
  <si>
    <t xml:space="preserve">формирования журнала отсроченной записи на диагностические исследования или консультации. Лист ожидания может быть создан для амбулаторной и стационарной помощи. </t>
  </si>
  <si>
    <t xml:space="preserve">возможность формировать списки пациентов, нуждающихся в определенных видах медицинской помощи с указанием приоритета очереди и возможностью согласования с ответственным специалистом. </t>
  </si>
  <si>
    <t xml:space="preserve">позволяет передавать не только данные о пациенте, но и результаты обследования между медицинскими организациями.</t>
  </si>
  <si>
    <t xml:space="preserve">Наличие электронной формы листа временной нетрудоспособности, </t>
  </si>
  <si>
    <t xml:space="preserve">печать в бланк строгой отчетности, </t>
  </si>
  <si>
    <t xml:space="preserve">контроль сроков проведения врачебной комиссии и средней длительности случая нетрудоспособности по диагнозу </t>
  </si>
  <si>
    <t xml:space="preserve"> автоматизированное формирование отчета 16 ВН и сравнительный анализ по врачам </t>
  </si>
  <si>
    <t xml:space="preserve">Возможность оценивать качество медицинской помощи по случаям лечения </t>
  </si>
  <si>
    <t xml:space="preserve">Возможность формировать статистику по врачу </t>
  </si>
  <si>
    <t xml:space="preserve">Возможность формировать статистику по  отделению и организации</t>
  </si>
  <si>
    <t xml:space="preserve">Возможность выявления типовых ошибок врачей при работе с пациентами и оформлении медицинских документов.</t>
  </si>
  <si>
    <t xml:space="preserve">Размещение пациентов </t>
  </si>
  <si>
    <t xml:space="preserve">резервирование мест для будущих госпитализаций,</t>
  </si>
  <si>
    <t xml:space="preserve">наличие свободных мест наглядно представлено в виде расписания коечного фонда. </t>
  </si>
  <si>
    <t xml:space="preserve">можно открыть информацию о пациенте, находящемся на лечении, </t>
  </si>
  <si>
    <t xml:space="preserve">найти свободные места в палатах разной категории комфортности, мужских, женских палатах,</t>
  </si>
  <si>
    <t xml:space="preserve">закрыть палату на ремонт или дезинфекцию. </t>
  </si>
  <si>
    <t xml:space="preserve">Актуальная информация о состоянии коечного фонда в режиме реального времени </t>
  </si>
  <si>
    <t xml:space="preserve">Управление финансовой информацией тесно связано с процессом оказания медицинской помощи. В нашей системе </t>
  </si>
  <si>
    <t xml:space="preserve">для каждого случая лечения определяется источник финансирования и правила формирования сведений об оплате (независимо от того, платит ли за лечение сам пациент, его родственник, юридическое лицо, страховая компания или средства выделяются из бюджетов органов управления здравоохранением).</t>
  </si>
  <si>
    <t xml:space="preserve">Правила финансирования медицинской помощи и стоимости услуг определяются с помощью различных инструментов в системе, позволяющих гибко управлять ценой на услугу, учитывать себестоимость и определять размеры вознаграждения для исполнителей разного уровня (основной исполнитель и дополнительный персонал) по факту выполненных работ и их оплаты.</t>
  </si>
  <si>
    <t xml:space="preserve">Описание неограниченного количества тарифов на медицинские услуги, правил оплаты, скидок и дисконтных программ для пациентов и плательщиков ДМС и юридических лиц, лимитов на оказание услуг в разрезе количества или их стоимости позволяют выстроить гибкую систему взаимодействия с клиентами и партнерами.</t>
  </si>
  <si>
    <t xml:space="preserve">Формирование в системе всех необходимых финансовых документов, интеграция с фискальными кассовыми регистраторами, банковскими терминалами и интернет-эквайрингом.</t>
  </si>
  <si>
    <t xml:space="preserve">Наличие в единой системе информации по затратам на оказание медицинской помощи, доходам по законченному случаю лечения или по выполнению услуг и полного цикла финансового учета по закупкам медикаментов и расходных материалов  позволяет оценивать экономическую эффективность деятельности организации и искать пути ее оптимизации. </t>
  </si>
  <si>
    <t xml:space="preserve">Аптека (аптечный склад)</t>
  </si>
  <si>
    <t xml:space="preserve">Полный цикл учета изделий медицинского назначения (ИМН) и медикаментов в МИС включает все шаги :</t>
  </si>
  <si>
    <t xml:space="preserve">организация заявочной кампании для планирования закупок</t>
  </si>
  <si>
    <t xml:space="preserve">формирование контрактов на закупку медикаментов и ИМН, </t>
  </si>
  <si>
    <t xml:space="preserve">электронный документооборот между центральными складами и складами отделений (включая возможность врача и старших сестёр проверки наличия ИМН и медикаментов в системе он-лайн)</t>
  </si>
  <si>
    <t xml:space="preserve">персонифицированное списание медикаментов и ИМН на случай лечения пациента по назначениям врача или на процедуру с формированием Акта списания.</t>
  </si>
  <si>
    <t xml:space="preserve">технология работы со штрих-кодами на лекарственных упаковках и внутреннего штрих-кодирования товаров по партиям. </t>
  </si>
  <si>
    <t xml:space="preserve">Тесная интеграция системы складского учета с медицинскими данными позволяет анализировать эффективность закупок, изучать потребности отделений в расходных материалах и медикаментах на основании структуры заболеваемости пролеченных пациентов.</t>
  </si>
  <si>
    <r>
      <rPr>
        <sz val="11"/>
        <color rgb="FF000000"/>
        <rFont val="Times New Roman"/>
        <family val="1"/>
        <charset val="204"/>
      </rPr>
      <t xml:space="preserve">рабочее место </t>
    </r>
    <r>
      <rPr>
        <b val="true"/>
        <sz val="11"/>
        <color rgb="FF000000"/>
        <rFont val="Times New Roman"/>
        <family val="1"/>
        <charset val="204"/>
      </rPr>
      <t xml:space="preserve">клинического фармаколога</t>
    </r>
    <r>
      <rPr>
        <sz val="11"/>
        <color rgb="FF000000"/>
        <rFont val="Times New Roman"/>
        <family val="1"/>
        <charset val="204"/>
      </rPr>
      <t xml:space="preserve">, позволяющее:</t>
    </r>
  </si>
  <si>
    <t xml:space="preserve">создавать формуляры лекарственных препаратов по профилям медицинской помощи </t>
  </si>
  <si>
    <t xml:space="preserve">проводить ABC и VEN-анализ по используемым медикаментам,</t>
  </si>
  <si>
    <t xml:space="preserve"> согласовывать выдачу неформулярных, дорогостоящих медикаментов и антибиотиков, контролировать заявки отделений на закупку лекарственных препаратов</t>
  </si>
  <si>
    <t xml:space="preserve">ЛИС  поддерживает все виды лабораторных исследований, в том числе микробиологические и гистологические. </t>
  </si>
  <si>
    <t xml:space="preserve">Настройки системы позволяют учитывать специфику технологического процесса конкретной лаборатории. </t>
  </si>
  <si>
    <t xml:space="preserve">Работа организуется с рабочих мест различного типа (заведующего лабораторией, врача клинической лабораторной диагностики, лаборанта и т.п.)</t>
  </si>
  <si>
    <t xml:space="preserve">Функциональные возможности рабочего места определяются соответствующим уровнем доступа конкретного сотрудника лаборатории в соответствии с его функциональными обязанностями.</t>
  </si>
  <si>
    <t xml:space="preserve">На всех этапах работы с исследуемыми образцами существует возможность использования штрих-кодов, что существенно снижает возможность появления ошибок ручного ввода и увеличивает скорость обработки результатов.</t>
  </si>
  <si>
    <t xml:space="preserve"> Существует возможность настройки автоматической валидации результатов исследований, передаваемых анализатором, согласно описанным правилам конкретной лаборатории.</t>
  </si>
  <si>
    <r>
      <rPr>
        <sz val="11"/>
        <color rgb="FF000000"/>
        <rFont val="Times New Roman"/>
        <family val="1"/>
        <charset val="204"/>
      </rPr>
      <t xml:space="preserve">Наличие в системе модуля </t>
    </r>
    <r>
      <rPr>
        <b val="true"/>
        <sz val="11"/>
        <color rgb="FF000000"/>
        <rFont val="Times New Roman"/>
        <family val="1"/>
        <charset val="204"/>
      </rPr>
      <t xml:space="preserve">"Контроль качества"</t>
    </r>
    <r>
      <rPr>
        <sz val="11"/>
        <color rgb="FF000000"/>
        <rFont val="Times New Roman"/>
        <family val="1"/>
        <charset val="204"/>
      </rPr>
      <t xml:space="preserve"> </t>
    </r>
  </si>
  <si>
    <t xml:space="preserve"> Возможность автоматически строить графики Леви-Дженинга по результатам ежедневных измерений контрольных образцов.</t>
  </si>
  <si>
    <t xml:space="preserve">Встроенный в ЛИС  инструмент для оперативного мониторинга работы лаборатории позволяет анализировать предложенные индикаторы качества  и разрабатывать свои собственные, проводя их оперативный мониторинг в режиме реального времени для руководителей разного уровня. </t>
  </si>
  <si>
    <t xml:space="preserve">Система автоматически формирует журналы регистрации исследований, лабораторной статистики, контроля качества.</t>
  </si>
  <si>
    <t xml:space="preserve"> Результаты исследований, после их подтверждения, автоматически доступны на рабочем месте врача в электронной медицинской карте. </t>
  </si>
  <si>
    <t xml:space="preserve">Предусмотрены различные эффективные технологии отправки и представления результатов исследований лечащим врачам и пациентам (принтер, электронная почта, web-доступ, HL7, личный кабинет пациента).</t>
  </si>
  <si>
    <t xml:space="preserve">Кабинет пациента</t>
  </si>
  <si>
    <t xml:space="preserve">выбор параметров регистрации пациента, системы идентификации при входе в Личный кабинет;</t>
  </si>
  <si>
    <t xml:space="preserve">выбор списка специалистов и услуг для интернет-записи;</t>
  </si>
  <si>
    <t xml:space="preserve">выделение времени в расписании специалистов для удаленной записи;</t>
  </si>
  <si>
    <t xml:space="preserve">выбор медицинских записей, доступных для просмотра в Личном кабинете;</t>
  </si>
  <si>
    <t xml:space="preserve">настройка списка услуг и тарифа для информирования пациентов о стоимости лечения в клинике.</t>
  </si>
  <si>
    <t xml:space="preserve">Информационные панели с расписанием приема врачей-специалистов.</t>
  </si>
  <si>
    <t xml:space="preserve">Информационные панели у кабинета с показом фотографии и ФИО врача, ведущего прием в данный момент времени, с указанием списка пациентов, записанных на прием (регистрационный номер), и наличия свободного времени для приема.</t>
  </si>
  <si>
    <t xml:space="preserve">Инфоматы для самостоятельной регистрации и записи на прием к врачу.</t>
  </si>
  <si>
    <t xml:space="preserve">Рассылка результатов лабораторных исследований на адрес электронной почты.</t>
  </si>
  <si>
    <t xml:space="preserve">Рассылка SMS-уведомлений о готовности результатов лабораторных исследований, предстоящем визите к врачу.</t>
  </si>
  <si>
    <t xml:space="preserve">возможна реализация функции автодозвона до пациентов для уведомления о предстоящем визите, </t>
  </si>
  <si>
    <t xml:space="preserve">напоминании о необходимости повторного посещения врача, </t>
  </si>
  <si>
    <t xml:space="preserve">проведении опросов и пр.</t>
  </si>
  <si>
    <t xml:space="preserve">Диспансерное наблюдение</t>
  </si>
  <si>
    <t xml:space="preserve">формирование списков целевых групп пациентов по возрасту, полу, социальной категории, участковой принадлежности для вызова на профилактический медицинский осмотр;</t>
  </si>
  <si>
    <t xml:space="preserve">подбор назначений для прохождения диспансеризации, профилактических медосмотров всех видов (в т.ч. при вредных и опасных условиях труда);</t>
  </si>
  <si>
    <t xml:space="preserve">контроль выполнения всех обязательных назначений перед формированием заключения по медицинскому осмотру, учет ранее выполненных исследований, с проверкой срока актуальности, или результатов из других медицинских организаций;</t>
  </si>
  <si>
    <t xml:space="preserve">быстрое заполнение необходимых медицинских документов по виду осмотра с помощью формализованного шаблона;</t>
  </si>
  <si>
    <t xml:space="preserve">автоматическое формирование всех регламентированных выходных и отчетных форм по результатам профосмотра и диспансеризации;</t>
  </si>
  <si>
    <t xml:space="preserve">автоматическое формирование файла для загрузки результатов диспансеризации в подсистемы мониторинга МЗ РФ, для формирования реестров ОМС и др.</t>
  </si>
  <si>
    <t xml:space="preserve">Система взаимодействия между персоналом</t>
  </si>
  <si>
    <t xml:space="preserve">Общение между сотрудниками по локальной сети </t>
  </si>
  <si>
    <t xml:space="preserve">доведение приказов руководства до должностных лиц с уведомлением о прочтении, </t>
  </si>
  <si>
    <t xml:space="preserve">доска объявлений</t>
  </si>
  <si>
    <t xml:space="preserve">рассылка общедоступной информации между специалистами, </t>
  </si>
  <si>
    <t xml:space="preserve">новости при обновлении МИС </t>
  </si>
  <si>
    <t xml:space="preserve">проведение опросов пользователей</t>
  </si>
  <si>
    <t xml:space="preserve">штатная структура организации с описанием должностей по отделениям, сотрудникам, занимающим должности, и вакантным ставкам. </t>
  </si>
  <si>
    <t xml:space="preserve">Общие сведения об организации содержат информацию о руководителях, наличии лицензий, оказываемых видах медицинской помощи и информацию о мощности медицинской организации и другие данные. </t>
  </si>
  <si>
    <t xml:space="preserve">Для каждого отделения определен перечень реквизитов, характеризующих его деятельность, принадлежность к категориям учета.  </t>
  </si>
  <si>
    <t xml:space="preserve">Для ведения информации о структуре медицинской организации и кадровом составе используются номенклатуры и справочники, принятые Министерством Здравоохранения РФ.</t>
  </si>
  <si>
    <t xml:space="preserve">предусмотрено наглядное представление параметров деятельности медицинской организации. Динамическое отображение показателей в виде графиков, диаграмм, оценочных шкал на информационных панелях на экранах у руководителей клиники или подразделений позволяет в режиме реального времени оценивать состояние ключевых индикаторов качества </t>
  </si>
  <si>
    <t xml:space="preserve">разработаны системы мониторинга загрузки приемного отделения с учетом экстренной и плановой госпитализации, </t>
  </si>
  <si>
    <t xml:space="preserve">загрузки коечного фонда стационара и консультативно-диагностических отделений,</t>
  </si>
  <si>
    <t xml:space="preserve"> длительности ожидания записи на прием к врачам </t>
  </si>
  <si>
    <t xml:space="preserve">и эффективности использования диагностического оборудования.</t>
  </si>
  <si>
    <t xml:space="preserve"> мониторинг отслеживания длительности пребывания пациента в приемном отделении от момента регистрации с учетом его состояния, диагноза направления и выполненных назначений.</t>
  </si>
  <si>
    <t xml:space="preserve">Аналитика и отчётность</t>
  </si>
  <si>
    <t xml:space="preserve">подготовить и оформить ответы на внешние запросы, </t>
  </si>
  <si>
    <t xml:space="preserve">проанализировать состояние Вашей медицинской организации в режиме «on-line» </t>
  </si>
  <si>
    <t xml:space="preserve">провести исследования по оптимизации бизнес-процессов.</t>
  </si>
  <si>
    <t xml:space="preserve">проводить поиск медицинских записей по любым критериям, анализировать временные зависимости и выявлять связи между различными параметрами.</t>
  </si>
  <si>
    <t xml:space="preserve">формирование каталогизируемых аналитических запросов любой сложности, с ограничением по уровню доступа.</t>
  </si>
  <si>
    <t xml:space="preserve">Результаты обработки аналитических запросов выводятся на экран монитора (на печать) в виде графиков, гистограмм, или «многоуровневых» таблиц. </t>
  </si>
  <si>
    <t xml:space="preserve">формировать и подготавливать данные для выгрузки и использования в специализированных статистических продуктах: Statistica, Minitab, Gephi и др.</t>
  </si>
  <si>
    <t xml:space="preserve">реализованы сложные отчетные формы, </t>
  </si>
  <si>
    <t xml:space="preserve">формы Государственного статистического наблюдения, утвержденные МЗ РФ </t>
  </si>
  <si>
    <t xml:space="preserve">сводные региональные отчеты и пр.</t>
  </si>
  <si>
    <t xml:space="preserve">инструмент формирования и актуализации отчетов, позволяющий описывать бланк формы и алгоритм расчета данных.</t>
  </si>
  <si>
    <t xml:space="preserve">Интеграция</t>
  </si>
  <si>
    <t xml:space="preserve">региональные фрагменты ЕГИСЗ регионов;</t>
  </si>
  <si>
    <t xml:space="preserve">федеральные электронные сервисы ФЭР и ИЭМК;</t>
  </si>
  <si>
    <t xml:space="preserve">бухгалтерские системы (1С, Парус) для обмена данными складского учета (накладные, требования, акты списания), информацией по оказанию платных медицинских услуг (проведенные платежи, реестры, счета);</t>
  </si>
  <si>
    <t xml:space="preserve">системы контакт-центов для организации автодозвона до пациентов, рассылки SMS-уведомлений;</t>
  </si>
  <si>
    <t xml:space="preserve">PACS-системы различных производителей (электронные архивы);</t>
  </si>
  <si>
    <t xml:space="preserve">системы ТФОМС регионов РФ для формирования реестров ОМС и организации информационного обеспечения застрахованных.</t>
  </si>
  <si>
    <t xml:space="preserve">Прочее</t>
  </si>
  <si>
    <t xml:space="preserve">Возможности получения технической поддержки от создателя продукта</t>
  </si>
  <si>
    <t xml:space="preserve">Возможность доработки продукта под требования организации:</t>
  </si>
  <si>
    <t xml:space="preserve">быстро</t>
  </si>
  <si>
    <t xml:space="preserve">качественно</t>
  </si>
  <si>
    <t xml:space="preserve">Обучение сотрудников медицинской организации :</t>
  </si>
  <si>
    <t xml:space="preserve">(создателем продукта или </t>
  </si>
  <si>
    <t xml:space="preserve">специалистами организации)</t>
  </si>
  <si>
    <t xml:space="preserve">Удобство продукта для пользователя: </t>
  </si>
  <si>
    <t xml:space="preserve">Регистратура (приёмное отделение)</t>
  </si>
  <si>
    <t xml:space="preserve">врач (амбулатория)</t>
  </si>
  <si>
    <t xml:space="preserve">врач (стационар)</t>
  </si>
  <si>
    <t xml:space="preserve">ст.сестра</t>
  </si>
  <si>
    <t xml:space="preserve">лаборатория</t>
  </si>
  <si>
    <t xml:space="preserve">зам.гл.врача по медицинской части</t>
  </si>
  <si>
    <t xml:space="preserve">Приложение 6</t>
  </si>
  <si>
    <t xml:space="preserve">Данные по ведению регистров, реестров и мониторингов по профилю «психиатрия» в </t>
  </si>
  <si>
    <t xml:space="preserve">(полное наименование медицинской организации)</t>
  </si>
  <si>
    <t xml:space="preserve">ведётся в полном объёме</t>
  </si>
  <si>
    <t xml:space="preserve">данные занесены частично</t>
  </si>
  <si>
    <t xml:space="preserve">Планируется внесение данных в 2021 году</t>
  </si>
  <si>
    <t xml:space="preserve">Не планируется внесение данных в 2021 году</t>
  </si>
  <si>
    <t xml:space="preserve">I. Федеральный регистр медицинских работников</t>
  </si>
  <si>
    <t xml:space="preserve">1. Основные сведения о медицинском работнике - фамилия, имя, отчество (при наличии), пол, дата рождения, место рождения, гражданство, данные документа, удостоверяющего личность, место жительства, место регистрации, дата регистрации, страховой номер индивидуального лицевого счета (при наличии)</t>
  </si>
  <si>
    <t xml:space="preserve">2. Сведения об образовании медицинского работника: данные об организациях, осуществляющих образовательную деятельность по реализации профессиональных образовательных программ медицинского образования, о документах об образовании и (или) о квалификации, договоре о целевом обучении; данные о сертификате специалиста или аккредитации специалиста</t>
  </si>
  <si>
    <t xml:space="preserve">3. Сведения о трудоустройстве медицинского работника - медицинская организация, структурное подразделение медицинской организации, должность, тип занятия должности, ставка, дата начала трудоустройства, дата окончания трудоустройства, основание окончания</t>
  </si>
  <si>
    <t xml:space="preserve">4. Сведения о членстве в медицинских профессиональных некоммерческих организациях</t>
  </si>
  <si>
    <t xml:space="preserve">II. Федеральный реестр медицинских организаций</t>
  </si>
  <si>
    <t xml:space="preserve">5. Общие сведения:о медицинской организации - наименование, сокращенное наименование, субъект системы здравоохранения, уровень организации, тип организации, ведомственная принадлежность, вид деятельности, идентификационный номер налогоплательщика (ИНН), код причины постановки (КПП), основной государственный регистрационный номер (далее), адрес юридического лица;</t>
  </si>
  <si>
    <t xml:space="preserve">6. Сведения о зданиях медицинской организации</t>
  </si>
  <si>
    <t xml:space="preserve">7. Сведения о структурных подразделениях медицинской организации</t>
  </si>
  <si>
    <t xml:space="preserve">8. Сведения о структурных подразделениях медицинской организации, оказывающих медицинскую помощь в амбулаторных условиях</t>
  </si>
  <si>
    <t xml:space="preserve">9. Сведения о структурных подразделениях медицинской организации, оказывающих медицинскую помощь в условиях дневного стационара и стационарных условиях</t>
  </si>
  <si>
    <t xml:space="preserve">10. Сведения о штатном расписании медицинской организации</t>
  </si>
  <si>
    <t xml:space="preserve">11. Сведения об оснащении медицинской организации</t>
  </si>
  <si>
    <t xml:space="preserve">12. Сведения о лицензиях на медицинскую деятельность</t>
  </si>
  <si>
    <t xml:space="preserve">13. Сведения о домовых хозяйствах, привлеченных для оказания первой помощи</t>
  </si>
  <si>
    <t xml:space="preserve">14. Сведения о расходах медицинской организации</t>
  </si>
  <si>
    <t xml:space="preserve">15. Сведения о доходах медицинской организации</t>
  </si>
  <si>
    <t xml:space="preserve">16. Сведения по заработной плате медицинского персонала - обезличенная информация о начислении заработной платы, сгруппированная по квалификационной категории, специальности, виду должности</t>
  </si>
  <si>
    <t xml:space="preserve">III. Федеральная электронная регистратура</t>
  </si>
  <si>
    <t xml:space="preserve">17. Расписание приема врачей</t>
  </si>
  <si>
    <t xml:space="preserve">18. Запрос на телемедицинскую консультацию</t>
  </si>
  <si>
    <t xml:space="preserve">19. Запись на прием пациентов или вызов врача на дом</t>
  </si>
  <si>
    <t xml:space="preserve">20. Факт приема пациента врачом</t>
  </si>
  <si>
    <t xml:space="preserve">21. Протокол телемедицинской консультации</t>
  </si>
  <si>
    <t xml:space="preserve">IV. Федеральная интегрированная электронная медицинская карта</t>
  </si>
  <si>
    <r>
      <rPr>
        <sz val="12"/>
        <color rgb="FF000000"/>
        <rFont val="Times New Roman"/>
        <family val="1"/>
        <charset val="204"/>
      </rPr>
      <t xml:space="preserve">22. Сведения о лицах, (</t>
    </r>
    <r>
      <rPr>
        <i val="true"/>
        <sz val="12"/>
        <color rgb="FF000000"/>
        <rFont val="Times New Roman"/>
        <family val="1"/>
        <charset val="204"/>
      </rPr>
      <t xml:space="preserve">1) фамилия, имя, отчество (последнее - при наличии); 2) пол; 3) дата рождения; 4) место рождения; 5) гражданство; 6) данные документа, удостоверяющего личность; 7) место жительства; 8) место регистрации; 9) дата регистрации; 10) страховой номер индивидуального лицевого счета (при наличии), принятый в соответствии с законодательством Российской Федерации об индивидуальном (персонифицированном) учете в системе обязательного пенсионного страхования; 11) номер полиса обязательного медицинского страхования застрахованного лица (при наличии); 12) анамнез; 13) диагноз; 14) сведения об организации, осуществляющей медицинскую деятельность; 15) вид оказанной медицинской помощи; 16) условия оказания медицинской помощи; 17) сроки оказания медицинской помощи; 18) объем оказанной медицинской помощи, включая сведения об оказанных медицинских услугах; 19) результат обращения за медицинской помощью; 20) серия и номер выданного листка нетрудоспособности (при наличии); 21) сведения о проведенных медицинских экспертизах, медицинских осмотрах и медицинских освидетельствованиях и их результаты; 22) примененные стандарты медицинской помощи; 23) сведения о медицинском работнике или медицинских работниках, оказавших медицинскую помощь, проводивших медицинские экспертизы, медицинские осмотры и медицинские освидетельствования.</t>
    </r>
    <r>
      <rPr>
        <sz val="12"/>
        <color rgb="FF000000"/>
        <rFont val="Times New Roman"/>
        <family val="1"/>
        <charset val="204"/>
      </rPr>
      <t xml:space="preserve">), в том числе информация об оказанной им медицинской помощи, медицинских экспертизах, медицинских осмотрах и медицинских освидетельствованиях, о назначение и применение лекарственных препаратов с указанием средств идентификации лекарственных препаратов (кроме розничной продажи), обезличенные в порядке, установленном уполномоченным федеральным органом исполнительной власти по согласованию с федеральным органом исполнительной власти, осуществляющим функции по контролю и надзору в сфере средств массовой информации</t>
    </r>
  </si>
  <si>
    <t xml:space="preserve">V. Федеральный реестр электронных медицинских документов</t>
  </si>
  <si>
    <t xml:space="preserve">23. Сведения о медицинской документации и информация о медицинской организации, в которой медицинская документация создана и хранится</t>
  </si>
  <si>
    <t xml:space="preserve">VI. Подсистема ведения специализированных регистров пациентов по отдельным нозологиям и категориям граждан, мониторинга организации оказания высокотехнологичной медицинской помощи и санаторно-курортного лечении</t>
  </si>
  <si>
    <t xml:space="preserve">24. Общие сведения о пациентах</t>
  </si>
  <si>
    <t xml:space="preserve">25. Сведения о заболеваниях (состояниях) пациентов</t>
  </si>
  <si>
    <t xml:space="preserve">26. Сведения о назначенных и отпущенных лекарственных препаратах с указанием средств идентификации лекарственных препаратов (кроме розничной продажи), специализированных продуктах лечебного питания</t>
  </si>
  <si>
    <t xml:space="preserve">27. Сведения об оказанной медицинской помощи</t>
  </si>
  <si>
    <t xml:space="preserve">28. Сведения об остатках и о перераспределении лекарственных препаратов с указанием средств идентификации лекарственных препаратов (кроме розничной продажи)</t>
  </si>
  <si>
    <t xml:space="preserve">29. Сведения о заявках на поставку лекарственных препаратов</t>
  </si>
  <si>
    <t xml:space="preserve">30. Иные сведения Федеральных регистров, предусмотренных частью 2.1 статьи 43, частями 4 и 8 статьи 44 Федерального закона "Об основах охраны здоровья граждан в Российской Федерации", статьей 24.1 Закона Российской Федерации "О социальной защите граждан, подвергшихся воздействию радиации вследствие катастрофы на Чернобыльской АЭС"</t>
  </si>
  <si>
    <t xml:space="preserve">VIII. Подсистема автоматизированного сбора информации о показателях системы здравоохранения из различных источников и представления отчетности</t>
  </si>
  <si>
    <t xml:space="preserve">30. Сведения о показателях системы здравоохранения, в том числе медико-демографические показатели здоровья населения</t>
  </si>
  <si>
    <t xml:space="preserve">наименование организации, уполномоченного органа, в который подаётся отчёт медицинской организацией</t>
  </si>
  <si>
    <t xml:space="preserve">Сроки подачи отчёта (ежегодно, ежеквартально, ежемесячно, врежиме реального времени по мере актуализации, по запросу)</t>
  </si>
  <si>
    <t xml:space="preserve">VII. Информационно-аналитическая подсистема мониторинга и контроля в сфере закупок лекарственных препаратов для обеспечения государственных и муниципальных нужд</t>
  </si>
  <si>
    <t xml:space="preserve"> Сведения о закупках лекарственных препаратов, в том числе информация о планах-графиках закупок, об извещениях об осуществлении закупки, о контрактах и об исполнении контрактов</t>
  </si>
  <si>
    <t xml:space="preserve">Сведения о средствах идентификации упаковок лекарственных препаратов для медицинского применения, поступивших в медицинскую организацию</t>
  </si>
  <si>
    <t xml:space="preserve">Сведения о потребностях в лекарственных препаратах, закупаемых в рамках региональных программ обеспечения лекарственными препаратами</t>
  </si>
  <si>
    <t xml:space="preserve">Сведения о заявках на поставку лекарственных препаратов в рамках региональных программ обеспечения лекарственными препаратами</t>
  </si>
  <si>
    <t xml:space="preserve"> Сведения о закупках лекарственных препаратов в рамках региональных программ обеспечения лекарственными препаратами</t>
  </si>
  <si>
    <t xml:space="preserve">Сведения о поставке лекарственных препаратов в рамках региональных программ обеспечения лекарственными препаратами</t>
  </si>
  <si>
    <t xml:space="preserve"> Сведения о перераспределении лекарственных препаратов в рамках региональных программ обеспечения лекарственными препаратами с указанием средств идентификации лекарственных препаратов</t>
  </si>
  <si>
    <t xml:space="preserve">Сведения об остатках лекарственных препаратов в рамках региональных программ обеспечения лекарственными препаратами</t>
  </si>
  <si>
    <t xml:space="preserve">Сведения о показателях системы здравоохранения, в том числе медико-демографические показатели здоровья населения</t>
  </si>
  <si>
    <t xml:space="preserve">IX. Федеральный реестр нормативно-справочной информации в сфере здравоохранения</t>
  </si>
  <si>
    <t xml:space="preserve">Нормативно-справочная информация, применяемая в сфере здравоохранения</t>
  </si>
  <si>
    <t xml:space="preserve">Приложение 7</t>
  </si>
  <si>
    <t xml:space="preserve">Сведения о наличии лекарственных препаратов, предусмотренных Стандартами оказания профильной помощи в </t>
  </si>
  <si>
    <t xml:space="preserve">Код</t>
  </si>
  <si>
    <t xml:space="preserve">Анатомо-терапевтическо-химическая классификация</t>
  </si>
  <si>
    <t xml:space="preserve">Наименование лекарственного препарата</t>
  </si>
  <si>
    <t xml:space="preserve">Дозировка, лекарственная форма, фасовка</t>
  </si>
  <si>
    <t xml:space="preserve">Объём закупок в 2018году</t>
  </si>
  <si>
    <t xml:space="preserve">Объём закупок в 2019 году</t>
  </si>
  <si>
    <t xml:space="preserve">Объём закупок в 2020 году</t>
  </si>
  <si>
    <t xml:space="preserve">Наличие на данный момент</t>
  </si>
  <si>
    <t xml:space="preserve">Примечание (если нет препарата в наличии, то почему)</t>
  </si>
  <si>
    <t xml:space="preserve">N06BX</t>
  </si>
  <si>
    <t xml:space="preserve">Другие психостимуляторы и ноотропные препараты </t>
  </si>
  <si>
    <t xml:space="preserve">N-карбамоилметил-4-фенил-2-пирролидон</t>
  </si>
  <si>
    <t xml:space="preserve">Недостаточность финансирования;  отсутствие потребности отделений</t>
  </si>
  <si>
    <t xml:space="preserve">N06AX</t>
  </si>
  <si>
    <t xml:space="preserve">Другие антидепрессанты                 </t>
  </si>
  <si>
    <t xml:space="preserve">Агомелатин       </t>
  </si>
  <si>
    <t xml:space="preserve">25 мг № 98 табл.</t>
  </si>
  <si>
    <t xml:space="preserve">Недостаточность финансирования</t>
  </si>
  <si>
    <t xml:space="preserve">N05AH</t>
  </si>
  <si>
    <t xml:space="preserve">Диазепины, оксазепины и тиазепины</t>
  </si>
  <si>
    <t xml:space="preserve">Азенапин                 </t>
  </si>
  <si>
    <t xml:space="preserve">R06AD</t>
  </si>
  <si>
    <t xml:space="preserve">Производные фенотиазина</t>
  </si>
  <si>
    <t xml:space="preserve">Алимемазин</t>
  </si>
  <si>
    <t xml:space="preserve">5 мг №50 табл.</t>
  </si>
  <si>
    <t xml:space="preserve">5 мг № 100 табл.</t>
  </si>
  <si>
    <t xml:space="preserve">N05BA</t>
  </si>
  <si>
    <t xml:space="preserve">Производные бензодиазепина             </t>
  </si>
  <si>
    <t xml:space="preserve">Алпразолам                                        </t>
  </si>
  <si>
    <t xml:space="preserve">B05AA  </t>
  </si>
  <si>
    <t xml:space="preserve">Кровезаменители и   препараты плазмы крови </t>
  </si>
  <si>
    <t xml:space="preserve">Альбумин человека        </t>
  </si>
  <si>
    <t xml:space="preserve">V06DD</t>
  </si>
  <si>
    <t xml:space="preserve">Аминокислоты, включая комбинации с полипептидами </t>
  </si>
  <si>
    <t xml:space="preserve">Аминокислоты для парентерального питания         </t>
  </si>
  <si>
    <t xml:space="preserve">B05BA</t>
  </si>
  <si>
    <t xml:space="preserve">Растворы для парентерального  питания         </t>
  </si>
  <si>
    <t xml:space="preserve">Аминокислоты для парентерального питания + Прочие препараты [Минералы]       </t>
  </si>
  <si>
    <t xml:space="preserve">N05AL  </t>
  </si>
  <si>
    <t xml:space="preserve">Бензамиды            </t>
  </si>
  <si>
    <t xml:space="preserve">Амисульприд      </t>
  </si>
  <si>
    <t xml:space="preserve">N06AA</t>
  </si>
  <si>
    <t xml:space="preserve">Неселективные ингибиторы обратного  захвата моноаминов          </t>
  </si>
  <si>
    <t xml:space="preserve">Амитриптилин                                      </t>
  </si>
  <si>
    <t xml:space="preserve">25 мг № 50 табл.</t>
  </si>
  <si>
    <t xml:space="preserve">раствор 10 мг/мл — 2 мл №10 амп.</t>
  </si>
  <si>
    <t xml:space="preserve">N05AX  </t>
  </si>
  <si>
    <t xml:space="preserve">Другие   антипсихотические  средства          </t>
  </si>
  <si>
    <t xml:space="preserve">Арипипразол      </t>
  </si>
  <si>
    <t xml:space="preserve">10мг №30 табл.</t>
  </si>
  <si>
    <t xml:space="preserve">10мг №28 табл.</t>
  </si>
  <si>
    <t xml:space="preserve">S01FA</t>
  </si>
  <si>
    <t xml:space="preserve">Антихолинэргические средства  </t>
  </si>
  <si>
    <t xml:space="preserve">Атропин                  </t>
  </si>
  <si>
    <t xml:space="preserve">раствор 1мг/мл 1мл №10</t>
  </si>
  <si>
    <t xml:space="preserve">Другие психостимуляторы и ноотропные препараты              </t>
  </si>
  <si>
    <t xml:space="preserve">Ацетиламиноянтарная кислота   </t>
  </si>
  <si>
    <t xml:space="preserve">Ацетилкарнитин      </t>
  </si>
  <si>
    <t xml:space="preserve">N04AA  </t>
  </si>
  <si>
    <t xml:space="preserve">Третичные амины      </t>
  </si>
  <si>
    <t xml:space="preserve">Бипериден        </t>
  </si>
  <si>
    <t xml:space="preserve">2 мг. №50 табл.</t>
  </si>
  <si>
    <t xml:space="preserve">Производные  бензодиазепина         </t>
  </si>
  <si>
    <t xml:space="preserve">Бромдигидрохлорфенилбензодиазепин</t>
  </si>
  <si>
    <t xml:space="preserve">1 мг. № 50 табл.</t>
  </si>
  <si>
    <t xml:space="preserve">раствор 1 мг/мл 1 мл № 10 амп.</t>
  </si>
  <si>
    <t xml:space="preserve">G02CB</t>
  </si>
  <si>
    <t xml:space="preserve">Ингибиторы пролактина </t>
  </si>
  <si>
    <t xml:space="preserve">Бромокриптин             </t>
  </si>
  <si>
    <t xml:space="preserve">N03AG</t>
  </si>
  <si>
    <t xml:space="preserve">Производные жирных  кислот  </t>
  </si>
  <si>
    <t xml:space="preserve">Вальпроевая  кислота    </t>
  </si>
  <si>
    <t xml:space="preserve">300 мг. № 100 табл .</t>
  </si>
  <si>
    <t xml:space="preserve">300 мг. № 30 табл пролонг.</t>
  </si>
  <si>
    <t xml:space="preserve">300 мг. № 100 табл пролонг.</t>
  </si>
  <si>
    <t xml:space="preserve">300 мг. № 50 табл пролонг.</t>
  </si>
  <si>
    <t xml:space="preserve">500 мг. № 30 табл пролонг.</t>
  </si>
  <si>
    <t xml:space="preserve">раствор 100 мг/мл 5 мл № 5 амп.</t>
  </si>
  <si>
    <t xml:space="preserve">Другие антидепрессанты  </t>
  </si>
  <si>
    <t xml:space="preserve">Венлафаксин                                       </t>
  </si>
  <si>
    <t xml:space="preserve">75 мг № 30 табл</t>
  </si>
  <si>
    <t xml:space="preserve">Другие психостимуляторы и ноотропные препараты                  </t>
  </si>
  <si>
    <t xml:space="preserve">Винпоцетин       </t>
  </si>
  <si>
    <t xml:space="preserve">5 мг. № 50 табл.</t>
  </si>
  <si>
    <t xml:space="preserve">раствор 0,5% 2 мл №10 амп.</t>
  </si>
  <si>
    <t xml:space="preserve">N03AX</t>
  </si>
  <si>
    <t xml:space="preserve">Другие противоэпилептические  препараты            </t>
  </si>
  <si>
    <t xml:space="preserve">Габапентин          </t>
  </si>
  <si>
    <t xml:space="preserve">N06DA</t>
  </si>
  <si>
    <t xml:space="preserve">Антихолинэстеразные средства</t>
  </si>
  <si>
    <t xml:space="preserve">Галантамин   </t>
  </si>
  <si>
    <t xml:space="preserve">8 мг. № 56 табл.</t>
  </si>
  <si>
    <t xml:space="preserve">N05AD</t>
  </si>
  <si>
    <t xml:space="preserve">Производные бутирофенона</t>
  </si>
  <si>
    <t xml:space="preserve">Галоперидол</t>
  </si>
  <si>
    <t xml:space="preserve">1,5 мг. № 50 табл</t>
  </si>
  <si>
    <t xml:space="preserve">раствор 5 мг/мл 1 мл № 10 амп.</t>
  </si>
  <si>
    <t xml:space="preserve">раствор масляный 50 мг/мл 1мл № 5 амп.</t>
  </si>
  <si>
    <t xml:space="preserve">капли 2 мг/мл 30 мл.</t>
  </si>
  <si>
    <t xml:space="preserve">Производные жирных  кислот      </t>
  </si>
  <si>
    <t xml:space="preserve">Гамма-аминомасляная кислота                       </t>
  </si>
  <si>
    <t xml:space="preserve">B01AB</t>
  </si>
  <si>
    <t xml:space="preserve">Группа гепарина       </t>
  </si>
  <si>
    <t xml:space="preserve">Гепарин натрия           </t>
  </si>
  <si>
    <t xml:space="preserve">раствор 5000МЕ/мл 5 мл № 5</t>
  </si>
  <si>
    <t xml:space="preserve">Гидразинокарбонилметилбромфенилдигидробенздиазепин</t>
  </si>
  <si>
    <t xml:space="preserve">N05BB  </t>
  </si>
  <si>
    <t xml:space="preserve">Производные  дифенилметана          </t>
  </si>
  <si>
    <t xml:space="preserve">Гидроксизин      </t>
  </si>
  <si>
    <t xml:space="preserve">25мг №25 табл.</t>
  </si>
  <si>
    <t xml:space="preserve">N06DX</t>
  </si>
  <si>
    <t xml:space="preserve">Другие препараты для лечения деменции  </t>
  </si>
  <si>
    <t xml:space="preserve">Гинкго    двулопастного листья            </t>
  </si>
  <si>
    <t xml:space="preserve">Другие психостимуляторы и ноотропные препараты</t>
  </si>
  <si>
    <t xml:space="preserve">Глицин</t>
  </si>
  <si>
    <t xml:space="preserve">100 мг №50 табл.</t>
  </si>
  <si>
    <t xml:space="preserve">A16AA</t>
  </si>
  <si>
    <t xml:space="preserve">Аминокислоты и их  производные   </t>
  </si>
  <si>
    <t xml:space="preserve">Глутаминовая кислота</t>
  </si>
  <si>
    <t xml:space="preserve">Гопантеновая   кислота   </t>
  </si>
  <si>
    <t xml:space="preserve">250 мг. № 50 табл.</t>
  </si>
  <si>
    <t xml:space="preserve">Деанола ацеглумат   </t>
  </si>
  <si>
    <t xml:space="preserve">B05AA</t>
  </si>
  <si>
    <t xml:space="preserve">Кровезаменители и препараты плазмы крови    </t>
  </si>
  <si>
    <t xml:space="preserve">Декстран [ср. мол. Масса 30000 - 40000] </t>
  </si>
  <si>
    <t xml:space="preserve">B05CX</t>
  </si>
  <si>
    <t xml:space="preserve">Другие ирригационные растворы   </t>
  </si>
  <si>
    <t xml:space="preserve">Декстроза                </t>
  </si>
  <si>
    <t xml:space="preserve">N05BA  </t>
  </si>
  <si>
    <t xml:space="preserve">Производные бензодиазепина          </t>
  </si>
  <si>
    <t xml:space="preserve">Диазепам         </t>
  </si>
  <si>
    <t xml:space="preserve">R06AA</t>
  </si>
  <si>
    <t xml:space="preserve">Эфиры алкиламинов       </t>
  </si>
  <si>
    <t xml:space="preserve">Доксиламин                                        </t>
  </si>
  <si>
    <t xml:space="preserve">Донепезил    </t>
  </si>
  <si>
    <t xml:space="preserve">Дулоксетин       </t>
  </si>
  <si>
    <t xml:space="preserve">Жировые эмульсии для  парентерального питания   </t>
  </si>
  <si>
    <t xml:space="preserve">N05AE  </t>
  </si>
  <si>
    <t xml:space="preserve">Производные индола   </t>
  </si>
  <si>
    <t xml:space="preserve">Зипрасидон       </t>
  </si>
  <si>
    <t xml:space="preserve">N05CF</t>
  </si>
  <si>
    <t xml:space="preserve">Бензодиазепиноподобные  средства</t>
  </si>
  <si>
    <t xml:space="preserve">Золпидем                                          </t>
  </si>
  <si>
    <t xml:space="preserve">N05AF</t>
  </si>
  <si>
    <t xml:space="preserve">Производные тиоксантена </t>
  </si>
  <si>
    <t xml:space="preserve">Зуклопентиксол                                    </t>
  </si>
  <si>
    <t xml:space="preserve">раствор масляный 50 мг/мл №5 амп.</t>
  </si>
  <si>
    <t xml:space="preserve">раствор масляный 200мг №10 амп.</t>
  </si>
  <si>
    <t xml:space="preserve">10 мг. №50 табл.</t>
  </si>
  <si>
    <t xml:space="preserve">Идебенон         </t>
  </si>
  <si>
    <t xml:space="preserve">Имипрамин                                         </t>
  </si>
  <si>
    <t xml:space="preserve">25 мг, № 50 табл.</t>
  </si>
  <si>
    <t xml:space="preserve">A10AB</t>
  </si>
  <si>
    <t xml:space="preserve">Инсулины короткого действия и их аналоги для инъекционного введения   </t>
  </si>
  <si>
    <t xml:space="preserve">Инсулин растворимый [человеческий  полусинтетический]             </t>
  </si>
  <si>
    <t xml:space="preserve">раствор 100 ЕД/мл картр. в шпр. -ручк. 3 мл, № 5</t>
  </si>
  <si>
    <t xml:space="preserve">Калия хлорид + Кальция хлорид + Магния хлорид + Натрия  гидрокарбонат + Натрия хлорид +  Повидон-8 тыс.     </t>
  </si>
  <si>
    <t xml:space="preserve">B05BB</t>
  </si>
  <si>
    <t xml:space="preserve">Растворы, влияющие на водно-электролитный баланс </t>
  </si>
  <si>
    <t xml:space="preserve">Калия хлорид + Натрия гидрокарбонат + Натрия   хлорид  </t>
  </si>
  <si>
    <t xml:space="preserve">N03AF</t>
  </si>
  <si>
    <t xml:space="preserve">Производные   карбоксамида            </t>
  </si>
  <si>
    <t xml:space="preserve">Карбамазепин                                      </t>
  </si>
  <si>
    <t xml:space="preserve">200 мг. №50 табл.</t>
  </si>
  <si>
    <t xml:space="preserve">400 мг. № 30 табл пролонгированнные</t>
  </si>
  <si>
    <t xml:space="preserve">N05AH  </t>
  </si>
  <si>
    <t xml:space="preserve">Диазепины, оксазепины и тиазепины </t>
  </si>
  <si>
    <t xml:space="preserve">Кветиапин        </t>
  </si>
  <si>
    <t xml:space="preserve">200 мг № 60 табл</t>
  </si>
  <si>
    <t xml:space="preserve">150 мг № 60 табл</t>
  </si>
  <si>
    <t xml:space="preserve">150 мг № 60 табл пролонгиров.</t>
  </si>
  <si>
    <t xml:space="preserve">100 мг № 60 табл.</t>
  </si>
  <si>
    <t xml:space="preserve">25 мг № 60 табл.</t>
  </si>
  <si>
    <t xml:space="preserve">Диазепины, оксазепины, тиазепины и оксепины</t>
  </si>
  <si>
    <t xml:space="preserve">Клозапин</t>
  </si>
  <si>
    <t xml:space="preserve">N06AA </t>
  </si>
  <si>
    <t xml:space="preserve">Неселективные  ингибиторы  обратного захвата моноаминов   </t>
  </si>
  <si>
    <t xml:space="preserve">Кломипрамин          </t>
  </si>
  <si>
    <t xml:space="preserve">25мг №50 табл.</t>
  </si>
  <si>
    <t xml:space="preserve">25мг №30</t>
  </si>
  <si>
    <t xml:space="preserve">раствор 12,5 мг/мл амп. 2 мл, №10</t>
  </si>
  <si>
    <t xml:space="preserve">N03AE</t>
  </si>
  <si>
    <t xml:space="preserve">Производные бензодиазепина         </t>
  </si>
  <si>
    <t xml:space="preserve">Клоназепам                                        </t>
  </si>
  <si>
    <t xml:space="preserve">Кортексин</t>
  </si>
  <si>
    <t xml:space="preserve">Другие противоэпилептические  препараты             </t>
  </si>
  <si>
    <t xml:space="preserve">Лакосамид        </t>
  </si>
  <si>
    <t xml:space="preserve">Ламотриджин      </t>
  </si>
  <si>
    <t xml:space="preserve">Леветирацетам       </t>
  </si>
  <si>
    <t xml:space="preserve">Аминокислоты и их производные</t>
  </si>
  <si>
    <t xml:space="preserve">Левокарнитин</t>
  </si>
  <si>
    <t xml:space="preserve">N05AA</t>
  </si>
  <si>
    <t xml:space="preserve">Алифатические производные фенотиазина</t>
  </si>
  <si>
    <t xml:space="preserve">Левомепромазин</t>
  </si>
  <si>
    <t xml:space="preserve">N05AN  </t>
  </si>
  <si>
    <t xml:space="preserve">Препараты лития      </t>
  </si>
  <si>
    <t xml:space="preserve">Лития карбонат   </t>
  </si>
  <si>
    <t xml:space="preserve">Лоразепам                                         </t>
  </si>
  <si>
    <t xml:space="preserve">Неселективные  ингибиторы обратного    захвата моноаминов     </t>
  </si>
  <si>
    <t xml:space="preserve">Мапротилин       </t>
  </si>
  <si>
    <t xml:space="preserve">N05BA </t>
  </si>
  <si>
    <t xml:space="preserve">Производные бензодиазепина       </t>
  </si>
  <si>
    <t xml:space="preserve">Медазепам            </t>
  </si>
  <si>
    <t xml:space="preserve">Мемантин         </t>
  </si>
  <si>
    <t xml:space="preserve">10 мг. № 90 табл.</t>
  </si>
  <si>
    <t xml:space="preserve">10 мг. № 30 табл.</t>
  </si>
  <si>
    <t xml:space="preserve">Миансерин        </t>
  </si>
  <si>
    <t xml:space="preserve">N05CD  </t>
  </si>
  <si>
    <t xml:space="preserve">Мидазолам        </t>
  </si>
  <si>
    <t xml:space="preserve">N06AX  </t>
  </si>
  <si>
    <t xml:space="preserve">Другие антидепрессанты               </t>
  </si>
  <si>
    <t xml:space="preserve">Милнаципран      </t>
  </si>
  <si>
    <t xml:space="preserve">Миртазапин                                        </t>
  </si>
  <si>
    <t xml:space="preserve">30 мг №30 табл</t>
  </si>
  <si>
    <t xml:space="preserve">15 мг №30 табл</t>
  </si>
  <si>
    <t xml:space="preserve">N06AG </t>
  </si>
  <si>
    <t xml:space="preserve">Ингибиторы  моноаминоксидазы  типа А      </t>
  </si>
  <si>
    <t xml:space="preserve">Моклобемид           </t>
  </si>
  <si>
    <t xml:space="preserve">B05XA</t>
  </si>
  <si>
    <t xml:space="preserve">Растворы электролитов </t>
  </si>
  <si>
    <t xml:space="preserve">Натрия хлорид            </t>
  </si>
  <si>
    <t xml:space="preserve">раствор для инфузий 0,9 % 200 мл. </t>
  </si>
  <si>
    <t xml:space="preserve">раствор для инфузий 0,9 % 250 мл. </t>
  </si>
  <si>
    <t xml:space="preserve">раствор для инфузий 0,9 % 400 мл. </t>
  </si>
  <si>
    <t xml:space="preserve">раствор для инфузий 0,9 % 500 мл. </t>
  </si>
  <si>
    <t xml:space="preserve">N07AA</t>
  </si>
  <si>
    <t xml:space="preserve">Антихолинэстеразные средства  </t>
  </si>
  <si>
    <t xml:space="preserve">Неостигмина метилсульфат </t>
  </si>
  <si>
    <t xml:space="preserve">Никотиноил гамма-аминомасляная кислота        </t>
  </si>
  <si>
    <t xml:space="preserve">раствор 100 мг/мл 2 мл №10 амп</t>
  </si>
  <si>
    <t xml:space="preserve">50 мг №30 табл</t>
  </si>
  <si>
    <t xml:space="preserve">Нитразепам       </t>
  </si>
  <si>
    <t xml:space="preserve">C04AE</t>
  </si>
  <si>
    <t xml:space="preserve">Алкалоиды спорыньи </t>
  </si>
  <si>
    <t xml:space="preserve">Ницерголин   </t>
  </si>
  <si>
    <t xml:space="preserve">Оксазепам           </t>
  </si>
  <si>
    <t xml:space="preserve">Окскарбазепин                                     </t>
  </si>
  <si>
    <t xml:space="preserve">150 мг. № 50 табл.</t>
  </si>
  <si>
    <t xml:space="preserve">600 мг. № 50 табл.</t>
  </si>
  <si>
    <t xml:space="preserve">Оланзапин        </t>
  </si>
  <si>
    <t xml:space="preserve">10 мг №28 табл</t>
  </si>
  <si>
    <t xml:space="preserve">7,5 мг №28 табл.</t>
  </si>
  <si>
    <t xml:space="preserve">N05AX</t>
  </si>
  <si>
    <t xml:space="preserve">Другие антипсихотические средства                   </t>
  </si>
  <si>
    <t xml:space="preserve">Палиперидон                                       </t>
  </si>
  <si>
    <t xml:space="preserve">N06AB</t>
  </si>
  <si>
    <t xml:space="preserve">Селективные  ингибиторы обратного захвата серотонина          </t>
  </si>
  <si>
    <t xml:space="preserve">Пароксетин       </t>
  </si>
  <si>
    <t xml:space="preserve">30 мг. № 30 табл</t>
  </si>
  <si>
    <t xml:space="preserve">20 мг. № 30 табл</t>
  </si>
  <si>
    <t xml:space="preserve">N05AC</t>
  </si>
  <si>
    <t xml:space="preserve">Пиперидиновые производные фенотиазина</t>
  </si>
  <si>
    <t xml:space="preserve">Перициазин</t>
  </si>
  <si>
    <t xml:space="preserve">10 мг  № 50 капсулы</t>
  </si>
  <si>
    <t xml:space="preserve">раствор для приема внутрь 4% 30 мл фл.</t>
  </si>
  <si>
    <t xml:space="preserve">N05AB</t>
  </si>
  <si>
    <t xml:space="preserve">Пиперазиновые производные фенотиазина</t>
  </si>
  <si>
    <t xml:space="preserve">Перфеназин</t>
  </si>
  <si>
    <t xml:space="preserve">Пипофезин        </t>
  </si>
  <si>
    <t xml:space="preserve">Пирацетам            </t>
  </si>
  <si>
    <t xml:space="preserve">Пирацетам + Циннаризин     </t>
  </si>
  <si>
    <t xml:space="preserve">Пирлиндол        </t>
  </si>
  <si>
    <t xml:space="preserve">Полипептиды коры головного мозга скота            </t>
  </si>
  <si>
    <t xml:space="preserve">лиофилизат д/р-ра в/м 10мг 5мл фл. №10</t>
  </si>
  <si>
    <t xml:space="preserve">Другие  противоэпилептические прапараты             </t>
  </si>
  <si>
    <t xml:space="preserve">Прегабалин                </t>
  </si>
  <si>
    <t xml:space="preserve">N05AA  </t>
  </si>
  <si>
    <t xml:space="preserve">Алифатические производные фенотиазина       </t>
  </si>
  <si>
    <t xml:space="preserve">Промазин         </t>
  </si>
  <si>
    <t xml:space="preserve">N01AX</t>
  </si>
  <si>
    <t xml:space="preserve">Другие  препараты  для общей анестезии   </t>
  </si>
  <si>
    <t xml:space="preserve">Пропофол                 </t>
  </si>
  <si>
    <t xml:space="preserve">C07AA  </t>
  </si>
  <si>
    <t xml:space="preserve">Неселективные бета-адреноблокаторы  </t>
  </si>
  <si>
    <t xml:space="preserve">Пропранолол      </t>
  </si>
  <si>
    <t xml:space="preserve">10 мг №50 табл.</t>
  </si>
  <si>
    <t xml:space="preserve">Антихолинэстеразные  средства </t>
  </si>
  <si>
    <t xml:space="preserve">Ривастигмин      </t>
  </si>
  <si>
    <t xml:space="preserve">Другие антипсихотические средства</t>
  </si>
  <si>
    <t xml:space="preserve">Рисперидон</t>
  </si>
  <si>
    <t xml:space="preserve">4 мг № 20 табл.</t>
  </si>
  <si>
    <t xml:space="preserve">2 мг № 20 табл.</t>
  </si>
  <si>
    <t xml:space="preserve">раствор 1 мг/мл 30 мл. фл.</t>
  </si>
  <si>
    <t xml:space="preserve">N05AE</t>
  </si>
  <si>
    <t xml:space="preserve">Производные индола      </t>
  </si>
  <si>
    <t xml:space="preserve">Сертиндол                                         </t>
  </si>
  <si>
    <t xml:space="preserve">Селективные ингибиторы обратного захвата серотонина</t>
  </si>
  <si>
    <t xml:space="preserve">Сертралин</t>
  </si>
  <si>
    <t xml:space="preserve">100 мг №28 табл</t>
  </si>
  <si>
    <t xml:space="preserve">M03AB</t>
  </si>
  <si>
    <t xml:space="preserve">Производные холина    </t>
  </si>
  <si>
    <t xml:space="preserve">Суксаметония йодид       </t>
  </si>
  <si>
    <t xml:space="preserve">N05AL</t>
  </si>
  <si>
    <t xml:space="preserve">Бензамиды</t>
  </si>
  <si>
    <t xml:space="preserve">Сульпирид</t>
  </si>
  <si>
    <t xml:space="preserve">200 мг. №30 табл.</t>
  </si>
  <si>
    <t xml:space="preserve">100 мг. №30 табл.</t>
  </si>
  <si>
    <t xml:space="preserve">50 мг № 30 капс.</t>
  </si>
  <si>
    <t xml:space="preserve">50 мг № 30 табл</t>
  </si>
  <si>
    <t xml:space="preserve">раствор 50 мг/мл 2 мл № 6 амп.</t>
  </si>
  <si>
    <t xml:space="preserve">раствор 50 мг/мл 2 мл № 10 амп.</t>
  </si>
  <si>
    <t xml:space="preserve">Другие  антидепрессанты         </t>
  </si>
  <si>
    <t xml:space="preserve">Тианептин             </t>
  </si>
  <si>
    <t xml:space="preserve">Тиаприд          </t>
  </si>
  <si>
    <t xml:space="preserve">100 мг №20 табл</t>
  </si>
  <si>
    <t xml:space="preserve">раствор 2 мл. №10 амп.</t>
  </si>
  <si>
    <t xml:space="preserve">Пиперазиновые производные фенотиазина           </t>
  </si>
  <si>
    <t xml:space="preserve">Тиопроперазин                                     </t>
  </si>
  <si>
    <t xml:space="preserve">Тиоридазин</t>
  </si>
  <si>
    <t xml:space="preserve">10 мг № 60 табл.</t>
  </si>
  <si>
    <t xml:space="preserve">25 мг № 100 табл.</t>
  </si>
  <si>
    <t xml:space="preserve">Топирамат        </t>
  </si>
  <si>
    <t xml:space="preserve">Тофизопам            </t>
  </si>
  <si>
    <t xml:space="preserve">50 мг №60 табл.</t>
  </si>
  <si>
    <t xml:space="preserve">Тразодон         </t>
  </si>
  <si>
    <t xml:space="preserve">N04AA</t>
  </si>
  <si>
    <t xml:space="preserve">Третичные амины         </t>
  </si>
  <si>
    <t xml:space="preserve">Тригексифенидил                                   </t>
  </si>
  <si>
    <t xml:space="preserve">Трифлуоперазин</t>
  </si>
  <si>
    <t xml:space="preserve">раствор 0,2 % 1 мл № 10 амп.</t>
  </si>
  <si>
    <t xml:space="preserve">5 мг. №50 табл.</t>
  </si>
  <si>
    <t xml:space="preserve">Флувоксамин      </t>
  </si>
  <si>
    <t xml:space="preserve">50 мг. № 15 табл</t>
  </si>
  <si>
    <t xml:space="preserve">100 мг. № 15 табл</t>
  </si>
  <si>
    <t xml:space="preserve">Производные бензодиазепина        </t>
  </si>
  <si>
    <t xml:space="preserve">Флунитразепам             </t>
  </si>
  <si>
    <t xml:space="preserve">Флуоксетин       </t>
  </si>
  <si>
    <t xml:space="preserve">20 мг № 30 капс.</t>
  </si>
  <si>
    <t xml:space="preserve">N05AF  </t>
  </si>
  <si>
    <t xml:space="preserve">Производные  тиоксантена        </t>
  </si>
  <si>
    <t xml:space="preserve">Флупентиксол     </t>
  </si>
  <si>
    <t xml:space="preserve">1 мг №50 табл.</t>
  </si>
  <si>
    <t xml:space="preserve">5 мг.  №100 табл.</t>
  </si>
  <si>
    <t xml:space="preserve">раствор масляный 20 мг/мл 1мл. №10 амп.</t>
  </si>
  <si>
    <t xml:space="preserve">N05AB  </t>
  </si>
  <si>
    <t xml:space="preserve">Пиперазиновые производные фенотиазина          </t>
  </si>
  <si>
    <t xml:space="preserve">Флуфеназин       </t>
  </si>
  <si>
    <t xml:space="preserve">раствор [масляный], 25 мг/мл 1 мл ампулы №5</t>
  </si>
  <si>
    <t xml:space="preserve">Фонтурацетам     </t>
  </si>
  <si>
    <t xml:space="preserve">Хлордиазепоксид                                   </t>
  </si>
  <si>
    <t xml:space="preserve">Хлорпромазин</t>
  </si>
  <si>
    <t xml:space="preserve">100мг №10 табл.</t>
  </si>
  <si>
    <t xml:space="preserve">50 мг №10 табл.</t>
  </si>
  <si>
    <t xml:space="preserve">25 мг №10 табл.</t>
  </si>
  <si>
    <t xml:space="preserve">раствор 25 мг/мл — 2 мл № 10 амп.</t>
  </si>
  <si>
    <t xml:space="preserve">Производные тиоксантена</t>
  </si>
  <si>
    <t xml:space="preserve">Хлорпротиксен</t>
  </si>
  <si>
    <t xml:space="preserve">15 мг. № 50 табл.</t>
  </si>
  <si>
    <t xml:space="preserve">15 мг. № 30 табл.</t>
  </si>
  <si>
    <t xml:space="preserve">50 мг. № 30 табл.</t>
  </si>
  <si>
    <t xml:space="preserve">50 мг. №50 табл.</t>
  </si>
  <si>
    <t xml:space="preserve">N07AX</t>
  </si>
  <si>
    <t xml:space="preserve">Другие  парасимпатомиметики           </t>
  </si>
  <si>
    <t xml:space="preserve">Холина  альфосцерат      </t>
  </si>
  <si>
    <t xml:space="preserve">раствор 250 мг/мл ампулы 4 мл №5</t>
  </si>
  <si>
    <t xml:space="preserve">раствор 250 мг/мл ампулы 4 мл №3</t>
  </si>
  <si>
    <t xml:space="preserve">400 мг. № 56 табл.</t>
  </si>
  <si>
    <t xml:space="preserve">N06BX  </t>
  </si>
  <si>
    <t xml:space="preserve">Другие психостимуляторы и ноотропные препараты             </t>
  </si>
  <si>
    <t xml:space="preserve">Церебролизин        </t>
  </si>
  <si>
    <t xml:space="preserve">раствор 10 мл ампулы № 5</t>
  </si>
  <si>
    <t xml:space="preserve">раствор 5 мл ампулы № 5</t>
  </si>
  <si>
    <t xml:space="preserve">раствор 2 мл ампулы № 10</t>
  </si>
  <si>
    <t xml:space="preserve">N07CA</t>
  </si>
  <si>
    <t xml:space="preserve">Препараты для устранения головокружения        </t>
  </si>
  <si>
    <t xml:space="preserve">Циннаризин               </t>
  </si>
  <si>
    <t xml:space="preserve">Циталопрам       </t>
  </si>
  <si>
    <t xml:space="preserve">Цитиколин        </t>
  </si>
  <si>
    <t xml:space="preserve">раствор 125мг/мл 4,0 №5 </t>
  </si>
  <si>
    <t xml:space="preserve">Эсциталопрам     </t>
  </si>
  <si>
    <t xml:space="preserve">5 мг №28 табл.</t>
  </si>
  <si>
    <t xml:space="preserve">C01AB</t>
  </si>
  <si>
    <t xml:space="preserve">Другие препараты для лечения заболеваний сердца      </t>
  </si>
  <si>
    <t xml:space="preserve">Этилметилгидроксипиридина сукцинат                </t>
  </si>
  <si>
    <t xml:space="preserve">раствор 50 мг/мл 2 мл № 10</t>
  </si>
  <si>
    <t xml:space="preserve">раствор 50 мг/мл 5 мл№5</t>
  </si>
  <si>
    <t xml:space="preserve">125 мг № 30 табл</t>
  </si>
  <si>
    <t xml:space="preserve">N03AD</t>
  </si>
  <si>
    <t xml:space="preserve">Производные сукцинимида           </t>
  </si>
  <si>
    <t xml:space="preserve">Этосуксимид      </t>
  </si>
  <si>
    <t xml:space="preserve">Сведени о проведении телемедицинских консультаций в</t>
  </si>
  <si>
    <t xml:space="preserve">Приложение 8</t>
  </si>
  <si>
    <t xml:space="preserve">Год</t>
  </si>
  <si>
    <t xml:space="preserve">№ пациента</t>
  </si>
  <si>
    <t xml:space="preserve">Возраст консультируемых пациентов</t>
  </si>
  <si>
    <t xml:space="preserve">По итогу консультаций даны рекомендации (0- не рекомендовано, 1 - рекомендовано))</t>
  </si>
  <si>
    <t xml:space="preserve">Выполнение рекомендаций врача-консультанта (1 или 0 в соответствующей графе)</t>
  </si>
  <si>
    <t xml:space="preserve">Итоги  (1 или 0 в соответствующей графе)</t>
  </si>
  <si>
    <t xml:space="preserve">Дети (до 14 лет)</t>
  </si>
  <si>
    <t xml:space="preserve">Подростки (14-17 лет)</t>
  </si>
  <si>
    <t xml:space="preserve">Взрослые (18-60 лет)</t>
  </si>
  <si>
    <t xml:space="preserve">Пожилые (старше 60 лет)</t>
  </si>
  <si>
    <t xml:space="preserve">провести дополнительные диагностические обследования</t>
  </si>
  <si>
    <t xml:space="preserve">скорректировать медикаментозное лечение</t>
  </si>
  <si>
    <t xml:space="preserve">осмотр узкими специалистами</t>
  </si>
  <si>
    <t xml:space="preserve">госпитализация в НМИЦ</t>
  </si>
  <si>
    <t xml:space="preserve">рекомендации по проведению дифференциальной диагностики</t>
  </si>
  <si>
    <t xml:space="preserve">проведены рекомендованные диагностические обследования</t>
  </si>
  <si>
    <t xml:space="preserve">скорректировано медикаментозное лечение</t>
  </si>
  <si>
    <t xml:space="preserve">проведен осмотр узкими специалистами</t>
  </si>
  <si>
    <t xml:space="preserve">Установлен окончательный диагноз</t>
  </si>
  <si>
    <t xml:space="preserve">Разработан план лечения пациента</t>
  </si>
  <si>
    <t xml:space="preserve">Пациент госпитализирован </t>
  </si>
  <si>
    <t xml:space="preserve">проведены </t>
  </si>
  <si>
    <t xml:space="preserve">не проведены</t>
  </si>
  <si>
    <t xml:space="preserve">частично проведены</t>
  </si>
  <si>
    <t xml:space="preserve">скорректировано </t>
  </si>
  <si>
    <t xml:space="preserve">не скорректировано</t>
  </si>
  <si>
    <t xml:space="preserve">частично скорректировано</t>
  </si>
  <si>
    <t xml:space="preserve">да</t>
  </si>
  <si>
    <t xml:space="preserve">нет</t>
  </si>
  <si>
    <t xml:space="preserve">в стационар по месту жительства</t>
  </si>
  <si>
    <t xml:space="preserve">в НМИЦ</t>
  </si>
  <si>
    <t xml:space="preserve">Приложение 9</t>
  </si>
  <si>
    <t xml:space="preserve">Сведения об оказании медицинской помощи  иностранным гражданам</t>
  </si>
  <si>
    <t xml:space="preserve">Показатель</t>
  </si>
  <si>
    <t xml:space="preserve">Медицинская организация</t>
  </si>
  <si>
    <t xml:space="preserve">Количество пролеченных иностранных пациентов </t>
  </si>
  <si>
    <t xml:space="preserve">Из них граждане государств (перечислить ниже все государства, гражданам которых, оказывалась помощь):</t>
  </si>
  <si>
    <t xml:space="preserve">КНР</t>
  </si>
  <si>
    <t xml:space="preserve">Узбекистан</t>
  </si>
  <si>
    <t xml:space="preserve">Беларусь</t>
  </si>
  <si>
    <t xml:space="preserve">Грузия</t>
  </si>
  <si>
    <t xml:space="preserve">Украина</t>
  </si>
  <si>
    <t xml:space="preserve">Таджикистан</t>
  </si>
  <si>
    <t xml:space="preserve">Литва</t>
  </si>
  <si>
    <t xml:space="preserve">Казахстан</t>
  </si>
  <si>
    <t xml:space="preserve">Финляндия</t>
  </si>
  <si>
    <t xml:space="preserve">Афганистан</t>
  </si>
  <si>
    <t xml:space="preserve">Потраченные на лечение иностранных граждан средства (руб.)</t>
  </si>
  <si>
    <t xml:space="preserve">1764.14</t>
  </si>
  <si>
    <t xml:space="preserve">510228.81</t>
  </si>
  <si>
    <t xml:space="preserve">Медицинские услуги, оказываемые иностранным гражданам</t>
  </si>
  <si>
    <t xml:space="preserve">оказание медицинской помощи в амбулаторных и стационарных условиях</t>
  </si>
  <si>
    <t xml:space="preserve">Приложение 10</t>
  </si>
  <si>
    <t xml:space="preserve">Сведения о соблюдении СанПиН в медицинской организации </t>
  </si>
  <si>
    <t xml:space="preserve">Наличие (есть/нет)</t>
  </si>
  <si>
    <t xml:space="preserve">Показатель (этаж)</t>
  </si>
  <si>
    <t xml:space="preserve">Этажность здания </t>
  </si>
  <si>
    <t xml:space="preserve">детские психиатрические отделения </t>
  </si>
  <si>
    <t xml:space="preserve">Дневные стационары психиатрических и наркологических больниц и диспансеров</t>
  </si>
  <si>
    <t xml:space="preserve">Показатель (площадь, м2)</t>
  </si>
  <si>
    <t xml:space="preserve">Общая площадь палаты на 1 место </t>
  </si>
  <si>
    <t xml:space="preserve">Общая площадь палаты на 2 места</t>
  </si>
  <si>
    <t xml:space="preserve">Общая площадь палаты на 3 места</t>
  </si>
  <si>
    <t xml:space="preserve">Общая площадь палаты на 4 места</t>
  </si>
  <si>
    <t xml:space="preserve">Площадь кабинета индивидуальной психотерапии</t>
  </si>
  <si>
    <t xml:space="preserve">Кабинет групповой психотерапии со шлюзом</t>
  </si>
  <si>
    <t xml:space="preserve">Процедурная индивидуальной условно-рефлекторной терапии с уборной  </t>
  </si>
  <si>
    <t xml:space="preserve">Процедурная групповой условно-рефлекторной терапии с уборной  </t>
  </si>
  <si>
    <t xml:space="preserve">Кабинет для проведения алкогольно-тетурамовых проб</t>
  </si>
  <si>
    <t xml:space="preserve">Кабинет психолога </t>
  </si>
  <si>
    <t xml:space="preserve">Площадь в палатах лечебных помещений от двух коек и больше</t>
  </si>
  <si>
    <r>
      <rPr>
        <sz val="12"/>
        <color rgb="FF000000"/>
        <rFont val="Times New Roman"/>
        <family val="1"/>
        <charset val="204"/>
      </rPr>
      <t xml:space="preserve">Площадь психоневрологических палат </t>
    </r>
    <r>
      <rPr>
        <b val="true"/>
        <sz val="12"/>
        <color rgb="FF000000"/>
        <rFont val="Times New Roman"/>
        <family val="1"/>
        <charset val="204"/>
      </rPr>
      <t xml:space="preserve">общего типа</t>
    </r>
    <r>
      <rPr>
        <sz val="12"/>
        <color rgb="FF000000"/>
        <rFont val="Times New Roman"/>
        <family val="1"/>
        <charset val="204"/>
      </rPr>
      <t xml:space="preserve">  в расчете на 1 койку, м2</t>
    </r>
  </si>
  <si>
    <t xml:space="preserve">Площадь наркологических палат в расчете на 1 койку, м2</t>
  </si>
  <si>
    <t xml:space="preserve">Площадь инсулиновых палат в расчете на 1 койку, м2</t>
  </si>
  <si>
    <r>
      <rPr>
        <sz val="12"/>
        <color rgb="FF000000"/>
        <rFont val="Times New Roman"/>
        <family val="1"/>
        <charset val="204"/>
      </rPr>
      <t xml:space="preserve">Площадь детских палат </t>
    </r>
    <r>
      <rPr>
        <b val="true"/>
        <sz val="12"/>
        <color rgb="FF000000"/>
        <rFont val="Times New Roman"/>
        <family val="1"/>
        <charset val="204"/>
      </rPr>
      <t xml:space="preserve">общего типа</t>
    </r>
    <r>
      <rPr>
        <sz val="12"/>
        <color rgb="FF000000"/>
        <rFont val="Times New Roman"/>
        <family val="1"/>
        <charset val="204"/>
      </rPr>
      <t xml:space="preserve"> в расчете на 1 койку, м2</t>
    </r>
  </si>
  <si>
    <r>
      <rPr>
        <sz val="12"/>
        <color rgb="FF000000"/>
        <rFont val="Times New Roman"/>
        <family val="1"/>
        <charset val="204"/>
      </rPr>
      <t xml:space="preserve">Площадь детских палат </t>
    </r>
    <r>
      <rPr>
        <b val="true"/>
        <sz val="12"/>
        <color rgb="FF000000"/>
        <rFont val="Times New Roman"/>
        <family val="1"/>
        <charset val="204"/>
      </rPr>
      <t xml:space="preserve">надзорных</t>
    </r>
    <r>
      <rPr>
        <sz val="12"/>
        <color rgb="FF000000"/>
        <rFont val="Times New Roman"/>
        <family val="1"/>
        <charset val="204"/>
      </rPr>
      <t xml:space="preserve"> в расчете на 1 койку, м2</t>
    </r>
  </si>
  <si>
    <t xml:space="preserve">Приложение 11</t>
  </si>
  <si>
    <t xml:space="preserve">Сведения о проведении реабилитационных мероприятий в </t>
  </si>
  <si>
    <t xml:space="preserve">Структурные подразделения, оказывающие реабилитационную помощь</t>
  </si>
  <si>
    <t xml:space="preserve">Функции медицинских организаций и их подразделений по оказанию реабилитационной помощи</t>
  </si>
  <si>
    <t xml:space="preserve">Отметка о выполнении (0- нет, 1- да)</t>
  </si>
  <si>
    <t xml:space="preserve">Примечания (особенности выполнения данной функции, результаты, проблемы и предложения)</t>
  </si>
  <si>
    <t xml:space="preserve">Психоневрологический диспансер</t>
  </si>
  <si>
    <t xml:space="preserve">участие в разработке и реализации индивидуальных программ медико-социальной реабилитации;</t>
  </si>
  <si>
    <t xml:space="preserve">участие в решении медико-социальных проблем;</t>
  </si>
  <si>
    <t xml:space="preserve">привлечение семей пациентов к реализации индивидуальных программ медико-социальной реабилитации;</t>
  </si>
  <si>
    <t xml:space="preserve">осуществление взаимодействия между пациентами, медицинскими и иными специалистами, участвующими в оказании психиатрической помощи;</t>
  </si>
  <si>
    <t xml:space="preserve">содействие в трудовом устройстве лиц, страдающих психическими расстройствами;</t>
  </si>
  <si>
    <t xml:space="preserve">участие в решении вопросов опеки;</t>
  </si>
  <si>
    <t xml:space="preserve">участие в консультациях по вопросам реализации прав и законных интересов лиц, страдающих психическими расстройствами;</t>
  </si>
  <si>
    <t xml:space="preserve">участие в решении вопросов медико-социально-бытового устройства инвалидов и престарелых, страдающих психическими расстройствами;</t>
  </si>
  <si>
    <t xml:space="preserve">участие в организации обучения инвалидов и несовершеннолетних, страдающих психическими расстройствами;</t>
  </si>
  <si>
    <t xml:space="preserve">участие в организации психиатрической экспертизы, определении временной нетрудоспособности;</t>
  </si>
  <si>
    <t xml:space="preserve">Дневной стационар </t>
  </si>
  <si>
    <t xml:space="preserve">активная терапия психозов у пациентов, сохраняющих упорядоченное поведение, в том числе для долечивания и реабилитации после выписки из стационара;</t>
  </si>
  <si>
    <t xml:space="preserve">предотвращение повторных госпитализаций у пациентов, нуждающихся в активной терапии;</t>
  </si>
  <si>
    <t xml:space="preserve">осуществление психосоциальной терапии и медико-психосоциальной реабилитации пациентов;</t>
  </si>
  <si>
    <t xml:space="preserve">коррекция совместно с врачом-психиатром участковым семейных, бытовых и производственных отношений;</t>
  </si>
  <si>
    <t xml:space="preserve">привлечение пациентов к участию в выполнении лечебно-реабилитационных программ;</t>
  </si>
  <si>
    <t xml:space="preserve">Отделение интенсивного оказания психиатрической помощи </t>
  </si>
  <si>
    <t xml:space="preserve">проведение интенсивной фармакотерапии и медико-психосоциальной реабилитации пациентов в индивидуальной и групповой форме, в том числе по психообразовательной методике;</t>
  </si>
  <si>
    <t xml:space="preserve">работа с пациентом и его семьей, семейная психосоциальная терапия;</t>
  </si>
  <si>
    <t xml:space="preserve">привлечение пациентов к активному участию в выполнении лечебно-реабилитационных программ;</t>
  </si>
  <si>
    <t xml:space="preserve">Отделение медико-реабилитационное в амбулаторных условиях </t>
  </si>
  <si>
    <t xml:space="preserve">проведение медико-психосоциальной реабилитации (в сочетании с фармакотерапией, психотерапией) пациентов после их выписки из стационара, а также пациентов, находящихся на диспансерном наблюдении;</t>
  </si>
  <si>
    <t xml:space="preserve">вовлечение пациентов в групповую медико-психосоциальную терапию с одновременным установлением контакта с их семьями;</t>
  </si>
  <si>
    <t xml:space="preserve">освоение и внедрение в клиническую практику современных методов бригадного ведения пациента в отделении;</t>
  </si>
  <si>
    <t xml:space="preserve">привлечение пациентов к активному участию в выполнении медико-реабилитационных программ, осуществление взаимодействия между пациентами и персоналом;</t>
  </si>
  <si>
    <t xml:space="preserve">Отделение медико-социальной работы в амбулаторных условиях </t>
  </si>
  <si>
    <t xml:space="preserve">проведение совместно с организациями социальной защиты населения медико-психосоциальной работы с пациентами, находящимися на диспансерном наблюдении, и их семьями;</t>
  </si>
  <si>
    <t xml:space="preserve">организацию взаимодействия с организациями, осуществляющими психосоциальную работу с пациентами;</t>
  </si>
  <si>
    <t xml:space="preserve">улучшение состояния пациента при поддержке в условиях обычного проживания (на дому);</t>
  </si>
  <si>
    <t xml:space="preserve">направление пациента в медико-реабилитационное отделение для формирования навыков самостоятельного проживания у лиц, страдающих психическими расстройствами, утративших социальные связи;</t>
  </si>
  <si>
    <t xml:space="preserve">снижение риска направлений для оказания стационарной помощи;</t>
  </si>
  <si>
    <t xml:space="preserve">улучшение качества жизни пациента и его близких;</t>
  </si>
  <si>
    <t xml:space="preserve">ведение учетной и отчетной документации, предоставление отчетов о деятельности в установленном порядке, сбор данных для регистров, ведение которых предусмотрено законодательством.</t>
  </si>
  <si>
    <t xml:space="preserve">Лечебно-производственные мастерские </t>
  </si>
  <si>
    <t xml:space="preserve">поддерживающее лечение пациентов в состоянии ремиссии;</t>
  </si>
  <si>
    <t xml:space="preserve">проведение психотерапевтических методов лечения и психологической коррекции, психосоциальной терапии и психосоциальной реабилитации;</t>
  </si>
  <si>
    <t xml:space="preserve">сохранение и восстановление трудоспособности пациентов;</t>
  </si>
  <si>
    <t xml:space="preserve">осуществление трудотерапии и трудового обучения пациентов в ходе реализации лечебно-реабилитационной программы;</t>
  </si>
  <si>
    <t xml:space="preserve">выбор специальности для трудового обучения с учетом личностных особенностей пациента и индивидуальной программы реабилитации;</t>
  </si>
  <si>
    <t xml:space="preserve">консультации с организациями социальной защиты населения относительно трудоустройства пациентов в обычных или специально созданных условиях производства;</t>
  </si>
  <si>
    <t xml:space="preserve">организация обучения и переобучения пациентов;</t>
  </si>
  <si>
    <t xml:space="preserve">обеспечение техники безопасности трудовых процессов;</t>
  </si>
  <si>
    <t xml:space="preserve">Психиатрическая больница </t>
  </si>
  <si>
    <t xml:space="preserve">разработка и реализация индивидуальных лечебно-реабилитационных программ;</t>
  </si>
  <si>
    <t xml:space="preserve">участие в решении социальных вопросов;</t>
  </si>
  <si>
    <t xml:space="preserve">привлечение семей пациентов к реализации индивидуальных лечебно-реабилитационных программ;</t>
  </si>
  <si>
    <t xml:space="preserve">участие в организации всех видов психиатрической экспертизы, определении временной нетрудоспособности;</t>
  </si>
  <si>
    <t xml:space="preserve">Отделение психотерапевтическое психиатрической больницы </t>
  </si>
  <si>
    <t xml:space="preserve">лечебно-диагностическая помощь лицам с непсихотическими психическими расстройствами, расстройствами адаптации, психическими расстройствами в стадии ремиссии, нуждающимся в стационарной психотерапевтической помощи;</t>
  </si>
  <si>
    <t xml:space="preserve">психотерапия, в том числе в индивидуальной, семейной и групповой формах в сочетании с фармакотерапией и другими видами лечения;</t>
  </si>
  <si>
    <t xml:space="preserve">осуществление взаимодействия между пациентами, медицинскими и иными специалистами, участвующими в оказании психотерапевтической помощи;</t>
  </si>
  <si>
    <t xml:space="preserve">проведение психообразовательных программ в целях повышения знаний и совершенствования навыков врачей, среднего медицинского и иного персонала;</t>
  </si>
  <si>
    <t xml:space="preserve">Отделение медико-реабилитационное психиатрической больницы </t>
  </si>
  <si>
    <t xml:space="preserve">проведение фармакотерапии, психосоциальной терапии и медико-психосоциальной реабилитации пациента, находящегося на стационарном лечении;</t>
  </si>
  <si>
    <t xml:space="preserve">индивидуальное ведение пациента;</t>
  </si>
  <si>
    <t xml:space="preserve">вовлечение пациента в групповую психосоциальную терапию с одновременным установлением контакта с его семьей;</t>
  </si>
  <si>
    <t xml:space="preserve">освоение и внедрение в клиническую практику современных методов бригадного ведения пациента;</t>
  </si>
  <si>
    <t xml:space="preserve">привлечение пациентов к активному участию в выполнении лечебно-реабилитационных программ, осуществление принципа сотрудничества между пациентами и персоналом;</t>
  </si>
  <si>
    <t xml:space="preserve">Отделение медико-реабилитационное для формирования навыков самостоятельного проживания у пациентов, утративших социальные связи </t>
  </si>
  <si>
    <t xml:space="preserve">обеспечение пациентов бесплатным проживанием, питанием, одеждой;</t>
  </si>
  <si>
    <t xml:space="preserve">бесплатное обеспечение пациента в период проживания в отделении лекарственными препаратами;</t>
  </si>
  <si>
    <t xml:space="preserve">привлечение пациентов к активному участию в выполнении реабилитационных программ, осуществление принципа сотрудничества между пациентами и персоналом;</t>
  </si>
  <si>
    <t xml:space="preserve">Составлено согласно Приказу Минздравсоцразвития России от 17.05.2012 N 566н 
(ред. от 13.09.2018) "Об утверждении Порядка оказания медицинской помощи при психических расстройствах и расстройствах поведения"
</t>
  </si>
  <si>
    <t xml:space="preserve">Приложение 12</t>
  </si>
  <si>
    <t xml:space="preserve">Сведения о проведении профилактических мероприятий в </t>
  </si>
  <si>
    <t xml:space="preserve">Структурные подразделения, оказывающие профилактическую помощь</t>
  </si>
  <si>
    <t xml:space="preserve">Функции подразделения</t>
  </si>
  <si>
    <t xml:space="preserve">Отделение "телефон доверия"</t>
  </si>
  <si>
    <t xml:space="preserve">оказание консультативной помощи;</t>
  </si>
  <si>
    <t xml:space="preserve">принятие мер по установлению места пребывания и паспортных данных абонента и сообщение о его состоянии в службу скорой психиатрической помощи, врачу-психиатру участковому или в полицию в тех случаях, когда у специалиста возникает предположение о наличии у абонента психического расстройства, которое обусловливает его непосредственную опасность для себя или окружающих, или абонент находится в состоянии, при котором оставление его без психиатрической помощи может существенно ухудшить его состояние, и при этом установление контакта с окружающими абонента лицами невозможно (в остальных случаях дежурный по отделению, сохраняя тайну беседы, не просит у абонента сведений о его месте пребывания и паспортных данных);</t>
  </si>
  <si>
    <t xml:space="preserve">кабинет медико-социально-психологической помощи</t>
  </si>
  <si>
    <t xml:space="preserve">консультативно-диагностическая и лечебная работа;</t>
  </si>
  <si>
    <t xml:space="preserve">оказание пациентам медицинской, психологической и социальной помощи;</t>
  </si>
  <si>
    <t xml:space="preserve">психологическая и психопрофилактическая помощь населению, участие в программах охраны психического здоровья;</t>
  </si>
  <si>
    <t xml:space="preserve">повышение знаний медицинских работников психоневрологического диспансера (диспансерного отделения) в области оказания психиатрической, психотерапевтической и социальной помощи лицам с психогенными психическими расстройствами;</t>
  </si>
  <si>
    <t xml:space="preserve">участие в оказании психологической и психиатрической помощи пострадавшим в период ликвидации последствий чрезвычайных ситуаций;</t>
  </si>
  <si>
    <t xml:space="preserve">проведение экспертизы временной нетрудоспособности;</t>
  </si>
  <si>
    <t xml:space="preserve">Составлено согласно Приказу Минздравсоцразвития России от 17.05.2012 N 566н  (ред. от 13.09.2018) "Об утверждении Порядка оказания медицинской помощи при психических расстройствах и расстройствах поведения"</t>
  </si>
  <si>
    <t xml:space="preserve">Приложение 13 ЛП</t>
  </si>
  <si>
    <t xml:space="preserve">Сведения о ведении Федерального регистра граждан, имеющих право на обеспечение лекарственными препаратами, медицинскими изделиями и специализированными продуктами лечебного питания за счет бюджетных ассигнований федерального бюджета и бюджетов субъектов Российской Федерации</t>
  </si>
  <si>
    <t xml:space="preserve">Информационная система позволяет осуществлять учет отпуска препаратов по следующим полям:</t>
  </si>
  <si>
    <t xml:space="preserve">Отметка о заполении (1- заполняете, 0- не заполняете)</t>
  </si>
  <si>
    <t xml:space="preserve">страховой номер индивидуального лицевого счета гражданина в системе обязательного пенсионного страхования (при наличии);</t>
  </si>
  <si>
    <t xml:space="preserve">фамилия, имя, отчество (при наличии) гражданина, а также фамилия, которая была у него при рождении;</t>
  </si>
  <si>
    <t xml:space="preserve">дата рождения;</t>
  </si>
  <si>
    <t xml:space="preserve">пол;</t>
  </si>
  <si>
    <t xml:space="preserve">адрес места жительства, места пребывания или места фактического проживания;</t>
  </si>
  <si>
    <t xml:space="preserve">серия и номер паспорта (свидетельства о рождении) или удостоверения личности, дата выдачи указанных документов;</t>
  </si>
  <si>
    <t xml:space="preserve">номер полиса обязательного медицинского страхования застрахованного лица;</t>
  </si>
  <si>
    <t xml:space="preserve">сведения о гражданстве;</t>
  </si>
  <si>
    <t xml:space="preserve">сведения об основаниях пребывания или проживания в Российской Федерации (для иностранного гражданина, лица без гражданства, в том числе беженца);</t>
  </si>
  <si>
    <t xml:space="preserve">дата включения в Федеральный регистр;</t>
  </si>
  <si>
    <t xml:space="preserve">диагноз заболевания (состояние) и его код по Международной статистической классификации болезней и проблем, связанных со здоровьем;</t>
  </si>
  <si>
    <t xml:space="preserve">категория граждан (группа населения), имеющих право на обеспечение лекарственными препаратами, медицинскими изделиями и специализированными продуктами лечебного питания, категория заболевания, которая является основанием для обеспечения лекарственными препаратами, медицинскими изделиями и специализированными продуктами лечебного питания, в том числе с учетом Перечня групп населения и категорий заболеваний, при амбулаторном лечении которых лекарственные средства и изделия медицинского назначения отпускаются по рецептам врачей бесплатно, и Перечня групп населения, при амбулаторном лечении которых лекарственные средства отпускаются по рецептам врачей с 50-процентной скидкой, утвержденных постановлением Правительства Российской Федерации от 30 июля 1994 г. N 890 "О государственной поддержке развития медицинской промышленности и улучшении обеспечения населения и учреждений здравоохранения лекарственными средствами и изделиями медицинского назначения";</t>
  </si>
  <si>
    <t xml:space="preserve">источник финансирования обеспечения граждан лекарственными препаратами, медицинскими изделиями и специализированными продуктами лечебного питания;</t>
  </si>
  <si>
    <t xml:space="preserve">сведения о назначении и отпуске лекарственных препаратов, медицинских изделий и специализированных продуктов лечебного питания, указанных в пункте 12;</t>
  </si>
  <si>
    <t xml:space="preserve">уникальный номер регистровой записи;</t>
  </si>
  <si>
    <t xml:space="preserve">сведения о медицинской организации, осуществляющей медицинское обслуживание (с указанием наименования медицинской организации, основного государственного регистрационного номера, кода по Общероссийскому классификатору предприятий и организаций);</t>
  </si>
  <si>
    <t xml:space="preserve">информация о включении сведений о гражданине в федеральные регистры, предусмотренные частью 2 1 статьи 43, частями 4 и 8 статьи 44 Федерального закона "Об основах охраны здоровья граждан в Российской Федерации", статьей 6 4 Федерального закона "О государственной социальной помощи", в целях обеспечения его лекарственными препаратами за счет бюджетных ассигнований федерального бюджета;</t>
  </si>
  <si>
    <t xml:space="preserve">сведения о наличии (отсутствии) у гражданина права на получение социальной услуги в виде обеспечения лекарственными препаратами, медицинскими изделиями и специализированными продуктами лечебного питания для детей-инвалидов в текущем году;</t>
  </si>
  <si>
    <t xml:space="preserve">сведения о плановой и фактической потребностях гражданина в лекарственных препаратах, медицинских изделиях и специализированных продуктах лечебного питания;</t>
  </si>
  <si>
    <t xml:space="preserve">информация об исключении сведений о гражданине из федеральных регистров, предусмотренных частью 2 1 статьи 43, частями 4 и 8 статьи 44 Федерального закона "Об основах охраны здоровья граждан в Российской Федерации", статьей 6 4 Федерального закона "О государственной социальной помощи".</t>
  </si>
  <si>
    <t xml:space="preserve">* Поля перечислены в соответствии с Постановлением Правительства РФ от 12 октября 2020 г. N 1656 "Об утверждении Правил ведения Федерального регистра граждан, имеющих право на обеспечение лекарственными препаратами, медицинскими изделиями и специализированными продуктами лечебного питания за счет бюджетных ассигнований федерального бюджета и бюджетов субъектов Российской Федерации"</t>
  </si>
  <si>
    <t xml:space="preserve">Приложение 13 Б</t>
  </si>
  <si>
    <t xml:space="preserve">Сведения о  пациентах, имеющих группу инвалидности и получающих льготное лекарсвенное обеспечение (данные по региону)</t>
  </si>
  <si>
    <t xml:space="preserve">Код по МКБ-10 (класс V, адаптированный для использования в РФ)</t>
  </si>
  <si>
    <t xml:space="preserve">№ строки</t>
  </si>
  <si>
    <t xml:space="preserve">Число пациентов, впервые признанных инвалидами в 2020 году</t>
  </si>
  <si>
    <t xml:space="preserve">Число больных, имевших группу инвалидности на конец 2020 года</t>
  </si>
  <si>
    <t xml:space="preserve">Число пациентов, получающих льготное лекарственное обеспечение на данный момент</t>
  </si>
  <si>
    <t xml:space="preserve">Число пациентов, включённых в Федеральный Регистр на данный момент</t>
  </si>
  <si>
    <t xml:space="preserve">Всего</t>
  </si>
  <si>
    <t xml:space="preserve">из них</t>
  </si>
  <si>
    <t xml:space="preserve">инвалидами  III группы</t>
  </si>
  <si>
    <t xml:space="preserve">инвалидов  (до 17 лет вкл.)</t>
  </si>
  <si>
    <t xml:space="preserve">имевших  III группу</t>
  </si>
  <si>
    <t xml:space="preserve">инвалидов (до 17 лет вкл.)</t>
  </si>
  <si>
    <t xml:space="preserve">Психические расстройства - всего</t>
  </si>
  <si>
    <t xml:space="preserve">F00-F09, F20-F99</t>
  </si>
  <si>
    <t xml:space="preserve">из них:   шизофрения, шизотипические расстройства, шизоаффективные психозы, аффективные психозы с неконгруентным аффекту бредом </t>
  </si>
  <si>
    <t xml:space="preserve">F20, F21, F25, F3х.х4</t>
  </si>
  <si>
    <t xml:space="preserve">хронические неорганические психозы, детские психозы</t>
  </si>
  <si>
    <t xml:space="preserve">F22, F28, F29, F84.0-4</t>
  </si>
  <si>
    <t xml:space="preserve">из них: детский аутизм, атипичный аутизм</t>
  </si>
  <si>
    <t xml:space="preserve">F84.0-1</t>
  </si>
  <si>
    <t xml:space="preserve">психические расстройства вследствие эпилепсии</t>
  </si>
  <si>
    <t xml:space="preserve">F04.2, F0x.x2, F0x.xx2</t>
  </si>
  <si>
    <t xml:space="preserve">умственная отсталость</t>
  </si>
  <si>
    <t xml:space="preserve">F70-F79</t>
  </si>
  <si>
    <t xml:space="preserve">столбцы № 4-9 заполняются согласно ф.36 табл.2180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</si>
</sst>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.00;[RED]0.00"/>
    <numFmt numFmtId="167" formatCode="0;[RED]0"/>
    <numFmt numFmtId="168" formatCode="DD/MMM"/>
    <numFmt numFmtId="169" formatCode="0%"/>
    <numFmt numFmtId="170" formatCode="0.0"/>
  </numFmts>
  <fonts count="5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0"/>
      <charset val="204"/>
    </font>
    <font>
      <sz val="8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Palatino Bold Italic"/>
      <family val="1"/>
      <charset val="1"/>
    </font>
    <font>
      <sz val="13"/>
      <name val="Times New Roman"/>
      <family val="1"/>
      <charset val="204"/>
    </font>
    <font>
      <b val="true"/>
      <sz val="12"/>
      <color rgb="FFFF0000"/>
      <name val="Arial"/>
      <family val="2"/>
      <charset val="204"/>
    </font>
    <font>
      <sz val="8"/>
      <color rgb="FF000000"/>
      <name val="Times New Roman"/>
      <family val="1"/>
      <charset val="204"/>
    </font>
    <font>
      <b val="true"/>
      <sz val="12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i val="true"/>
      <sz val="11"/>
      <color rgb="FF000000"/>
      <name val="Times New Roman"/>
      <family val="1"/>
      <charset val="204"/>
    </font>
    <font>
      <b val="true"/>
      <sz val="11"/>
      <name val="Times New Roman"/>
      <family val="1"/>
      <charset val="204"/>
    </font>
    <font>
      <b val="true"/>
      <u val="single"/>
      <sz val="12"/>
      <color rgb="FF000000"/>
      <name val="Times New Roman"/>
      <family val="1"/>
      <charset val="204"/>
    </font>
    <font>
      <b val="true"/>
      <i val="true"/>
      <sz val="11"/>
      <color rgb="FFFF0000"/>
      <name val="Times New Roman"/>
      <family val="1"/>
      <charset val="204"/>
    </font>
    <font>
      <i val="true"/>
      <sz val="11"/>
      <color rgb="FFFF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sz val="16"/>
      <color rgb="FFFF0000"/>
      <name val="Times New Roman"/>
      <family val="1"/>
      <charset val="204"/>
    </font>
    <font>
      <b val="true"/>
      <sz val="16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 val="true"/>
      <sz val="9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11"/>
      <name val="Arial Cyr"/>
      <family val="0"/>
      <charset val="204"/>
    </font>
    <font>
      <b val="true"/>
      <sz val="22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i val="true"/>
      <sz val="11"/>
      <color rgb="FF000000"/>
      <name val="Times New Roman"/>
      <family val="1"/>
      <charset val="204"/>
    </font>
    <font>
      <sz val="16"/>
      <color rgb="FF000000"/>
      <name val="Calibri"/>
      <family val="2"/>
      <charset val="204"/>
    </font>
    <font>
      <b val="true"/>
      <i val="true"/>
      <sz val="16"/>
      <color rgb="FF000000"/>
      <name val="Times New Roman"/>
      <family val="1"/>
      <charset val="204"/>
    </font>
    <font>
      <sz val="12"/>
      <color rgb="FF3C3C3C"/>
      <name val="Times New Roman"/>
      <family val="1"/>
      <charset val="204"/>
    </font>
    <font>
      <sz val="9"/>
      <color rgb="FF3C3C3C"/>
      <name val="Times New Roman"/>
      <family val="1"/>
      <charset val="204"/>
    </font>
    <font>
      <b val="true"/>
      <sz val="18"/>
      <color rgb="FF3C3C3C"/>
      <name val="Times New Roman"/>
      <family val="1"/>
      <charset val="204"/>
    </font>
    <font>
      <b val="true"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3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sz val="9.5"/>
      <color rgb="FF000000"/>
      <name val="Times New Roman"/>
      <family val="1"/>
      <charset val="204"/>
    </font>
    <font>
      <sz val="5"/>
      <color rgb="FF000000"/>
      <name val="Times New Roman"/>
      <family val="1"/>
      <charset val="204"/>
    </font>
    <font>
      <b val="true"/>
      <sz val="9.5"/>
      <color rgb="FF000000"/>
      <name val="Times New Roman"/>
      <family val="1"/>
      <charset val="204"/>
    </font>
    <font>
      <b val="true"/>
      <sz val="13"/>
      <color rgb="FF000000"/>
      <name val="Times New Roman"/>
      <family val="1"/>
      <charset val="204"/>
    </font>
    <font>
      <sz val="5"/>
      <color rgb="FF000000"/>
      <name val="Arial Unicode MS"/>
      <family val="2"/>
      <charset val="204"/>
    </font>
    <font>
      <b val="true"/>
      <sz val="11"/>
      <color rgb="FF000000"/>
      <name val="Calibri"/>
      <family val="0"/>
      <charset val="204"/>
    </font>
    <font>
      <sz val="11"/>
      <color rgb="FF000000"/>
      <name val="Calibri"/>
      <family val="0"/>
      <charset val="204"/>
    </font>
    <font>
      <b val="true"/>
      <sz val="18"/>
      <color rgb="FFFF0000"/>
      <name val="Times New Roman"/>
      <family val="1"/>
      <charset val="204"/>
    </font>
    <font>
      <b val="true"/>
      <sz val="11"/>
      <color rgb="FFFF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  <font>
      <u val="single"/>
      <sz val="11"/>
      <color rgb="FF0000FF"/>
      <name val="Calibri"/>
      <family val="2"/>
      <charset val="204"/>
    </font>
    <font>
      <sz val="11"/>
      <color rgb="FF0000FF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CD5B5"/>
        <bgColor rgb="FFD7E4BD"/>
      </patternFill>
    </fill>
    <fill>
      <patternFill patternType="solid">
        <fgColor rgb="FFDBEEF4"/>
        <bgColor rgb="FFCCFFFF"/>
      </patternFill>
    </fill>
    <fill>
      <patternFill patternType="solid">
        <fgColor rgb="FFD7E4BD"/>
        <bgColor rgb="FFDBEEF4"/>
      </patternFill>
    </fill>
    <fill>
      <patternFill patternType="solid">
        <fgColor rgb="FFCCC1DA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rgb="FFB9CDE5"/>
        <bgColor rgb="FFB7DEE8"/>
      </patternFill>
    </fill>
    <fill>
      <patternFill patternType="solid">
        <fgColor rgb="FFB7DEE8"/>
        <bgColor rgb="FFB9CDE5"/>
      </patternFill>
    </fill>
  </fills>
  <borders count="6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 diagonalUp="false" diagonalDown="false">
      <left/>
      <right style="medium">
        <color rgb="FFA6A6A6"/>
      </right>
      <top style="medium">
        <color rgb="FFA6A6A6"/>
      </top>
      <bottom/>
      <diagonal/>
    </border>
    <border diagonalUp="false" diagonalDown="false">
      <left/>
      <right/>
      <top style="medium">
        <color rgb="FFA6A6A6"/>
      </top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12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12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5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7" fillId="0" borderId="5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26" fillId="0" borderId="5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2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0" borderId="8" xfId="0" applyFont="true" applyBorder="true" applyAlignment="true" applyProtection="false">
      <alignment horizontal="left" vertical="center" textRotation="0" wrapText="true" indent="12" shrinkToFit="false"/>
      <protection locked="true" hidden="false"/>
    </xf>
    <xf numFmtId="164" fontId="26" fillId="0" borderId="5" xfId="0" applyFont="true" applyBorder="true" applyAlignment="true" applyProtection="false">
      <alignment horizontal="left" vertical="center" textRotation="0" wrapText="true" indent="12" shrinkToFit="false"/>
      <protection locked="true" hidden="false"/>
    </xf>
    <xf numFmtId="166" fontId="2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6" fillId="0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27" fillId="0" borderId="8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8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5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7" fillId="0" borderId="7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7" fillId="0" borderId="5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7" fillId="0" borderId="7" xfId="21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30" fillId="0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7" fillId="0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31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8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0" borderId="9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8" fillId="0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0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9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3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3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4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4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3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4" borderId="36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23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3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6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4" borderId="3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6" borderId="3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3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3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6" borderId="3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4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4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8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19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2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39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38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3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26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4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6" borderId="2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6" borderId="3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6" borderId="4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6" borderId="3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6" borderId="3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2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4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8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2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3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4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4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44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5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6" borderId="2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4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8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1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2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6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6" fillId="6" borderId="2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1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true" indent="12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0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6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6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Обычный_Лист1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B7DEE8"/>
      <rgbColor rgb="FFFF99CC"/>
      <rgbColor rgb="FFCC99FF"/>
      <rgbColor rgb="FFFCD5B5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207000</xdr:colOff>
      <xdr:row>6</xdr:row>
      <xdr:rowOff>132480</xdr:rowOff>
    </xdr:from>
    <xdr:to>
      <xdr:col>23</xdr:col>
      <xdr:colOff>171720</xdr:colOff>
      <xdr:row>21</xdr:row>
      <xdr:rowOff>279360</xdr:rowOff>
    </xdr:to>
    <xdr:sp>
      <xdr:nvSpPr>
        <xdr:cNvPr id="0" name="CustomShape 1"/>
        <xdr:cNvSpPr/>
      </xdr:nvSpPr>
      <xdr:spPr>
        <a:xfrm>
          <a:off x="10271520" y="1751400"/>
          <a:ext cx="5325480" cy="6766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ru-RU" sz="1100" spc="-1" strike="noStrike">
              <a:solidFill>
                <a:srgbClr val="000000"/>
              </a:solidFill>
              <a:latin typeface="Calibri"/>
            </a:rPr>
            <a:t>Пояснения по заполнению показателей формы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Заполнение формы осуществляется проставлением процентов  в соответствующих ячейках.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Под обособленным подразделением медицинской организации понимается подразделение (филиал) медицинской организации, использующий отдельную МИС с отдельной базой данных пользователей и пациентов. Для каждого обособленного подразделения медицинской организации оформляется отдельная анкета. При наличии единой распределенной МИС, заполняется одна анкета.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Все показатели формы относятся к используемой в обособленном подразделении медицинской организации электронной истории болезни пациента (далее - медицинская информационная система, МИС). В состав МИС могут входить более одной информационной системы, автоматизирующей отдельные виды деятельности, например лабораторная информационная система, радиологическая информационная система и др. Если процессы (функции) выполняются без использования МИС, в том числе с использованием офисных пакетов, проставляется значение в столбцах 5 или 6 соответственно.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При заполнении столбца 3 следует принимать во внимание, что под «100%» понимается, что процесс (функция) на 100 % выполняется с применением МИС, в том числе в объеме требований, предъявляемых отраслевыми регулирующими документами к порядку выполнения медицинской организацией соответствующих функций.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В столбцах 3-6 вводится информация о фактическом наличии или частичном использовании в медицинской организации соответствующих функций в МИС.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В столбцах 7-8 вводится информация о внедренных и практически используемых в медицинской организации функциях МИС в рабочих процессах. При заполнении столбцов 7-8 следует учитывать, что под понятием «внедрено» понимается, что указанные процессы (функции) в соответствующих подразделениях медицинской организации выполняются с использованием МИС.</a:t>
          </a:r>
          <a:endParaRPr b="0" lang="ru-RU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ru-RU" sz="1100" spc="-1" strike="noStrike">
              <a:solidFill>
                <a:srgbClr val="000000"/>
              </a:solidFill>
              <a:latin typeface="Calibri"/>
            </a:rPr>
            <a:t>При использовании систем поддержки принятия врачебных решений необходимо в поле «Примечание» представить описание основных функций указанных систем.</a:t>
          </a:r>
          <a:endParaRPr b="0" lang="ru-RU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L7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7" activeCellId="0" sqref="A7:D186"/>
    </sheetView>
  </sheetViews>
  <sheetFormatPr defaultRowHeight="15" zeroHeight="false" outlineLevelRow="0" outlineLevelCol="0"/>
  <cols>
    <col collapsed="false" customWidth="true" hidden="false" outlineLevel="0" max="1" min="1" style="1" width="55.43"/>
    <col collapsed="false" customWidth="true" hidden="false" outlineLevel="0" max="2" min="2" style="1" width="29.42"/>
    <col collapsed="false" customWidth="true" hidden="false" outlineLevel="0" max="3" min="3" style="1" width="20.42"/>
    <col collapsed="false" customWidth="true" hidden="false" outlineLevel="0" max="4" min="4" style="1" width="16.14"/>
    <col collapsed="false" customWidth="true" hidden="false" outlineLevel="0" max="1025" min="5" style="1" width="9.13"/>
  </cols>
  <sheetData>
    <row r="1" customFormat="false" ht="15.75" hidden="false" customHeight="false" outlineLevel="0" collapsed="false">
      <c r="A1" s="2"/>
      <c r="B1" s="2"/>
      <c r="C1" s="3" t="s">
        <v>0</v>
      </c>
      <c r="D1" s="3"/>
    </row>
    <row r="2" customFormat="false" ht="15.75" hidden="false" customHeight="true" outlineLevel="0" collapsed="false">
      <c r="A2" s="4" t="s">
        <v>1</v>
      </c>
      <c r="B2" s="4"/>
      <c r="C2" s="4"/>
      <c r="D2" s="4"/>
    </row>
    <row r="3" customFormat="false" ht="15.75" hidden="false" customHeight="false" outlineLevel="0" collapsed="false">
      <c r="A3" s="5" t="s">
        <v>2</v>
      </c>
      <c r="B3" s="5"/>
      <c r="C3" s="5"/>
      <c r="D3" s="5"/>
    </row>
    <row r="4" customFormat="false" ht="15.75" hidden="false" customHeight="false" outlineLevel="0" collapsed="false">
      <c r="A4" s="6"/>
      <c r="B4" s="2"/>
      <c r="C4" s="2"/>
    </row>
    <row r="5" customFormat="false" ht="63" hidden="false" customHeight="false" outlineLevel="0" collapsed="false">
      <c r="A5" s="7" t="s">
        <v>3</v>
      </c>
      <c r="B5" s="8" t="s">
        <v>4</v>
      </c>
      <c r="C5" s="7" t="s">
        <v>5</v>
      </c>
      <c r="D5" s="7" t="s">
        <v>6</v>
      </c>
    </row>
    <row r="6" customFormat="false" ht="63.75" hidden="false" customHeight="false" outlineLevel="0" collapsed="false">
      <c r="A6" s="9" t="s">
        <v>7</v>
      </c>
      <c r="B6" s="10" t="s">
        <v>8</v>
      </c>
      <c r="C6" s="11"/>
      <c r="D6" s="12" t="s">
        <v>9</v>
      </c>
    </row>
    <row r="7" customFormat="false" ht="15.75" hidden="false" customHeight="false" outlineLevel="0" collapsed="false">
      <c r="A7" s="13" t="s">
        <v>10</v>
      </c>
      <c r="B7" s="11"/>
      <c r="C7" s="11"/>
      <c r="D7" s="14"/>
    </row>
    <row r="8" customFormat="false" ht="25.5" hidden="false" customHeight="false" outlineLevel="0" collapsed="false">
      <c r="A8" s="15" t="s">
        <v>11</v>
      </c>
      <c r="B8" s="10" t="s">
        <v>8</v>
      </c>
      <c r="C8" s="16"/>
      <c r="D8" s="14"/>
    </row>
    <row r="9" customFormat="false" ht="15.75" hidden="false" customHeight="false" outlineLevel="0" collapsed="false">
      <c r="A9" s="15" t="s">
        <v>12</v>
      </c>
      <c r="B9" s="16"/>
      <c r="C9" s="16"/>
      <c r="D9" s="14"/>
    </row>
    <row r="10" customFormat="false" ht="15.75" hidden="false" customHeight="false" outlineLevel="0" collapsed="false">
      <c r="A10" s="15" t="s">
        <v>13</v>
      </c>
      <c r="B10" s="10" t="s">
        <v>14</v>
      </c>
      <c r="C10" s="16"/>
      <c r="D10" s="14"/>
    </row>
    <row r="11" customFormat="false" ht="15.75" hidden="false" customHeight="false" outlineLevel="0" collapsed="false">
      <c r="A11" s="17" t="s">
        <v>15</v>
      </c>
      <c r="B11" s="16"/>
      <c r="C11" s="16"/>
      <c r="D11" s="14"/>
    </row>
    <row r="12" customFormat="false" ht="39" hidden="false" customHeight="false" outlineLevel="0" collapsed="false">
      <c r="A12" s="17" t="s">
        <v>16</v>
      </c>
      <c r="B12" s="18"/>
      <c r="C12" s="18"/>
      <c r="D12" s="12" t="s">
        <v>17</v>
      </c>
    </row>
    <row r="13" customFormat="false" ht="15.75" hidden="false" customHeight="false" outlineLevel="0" collapsed="false">
      <c r="A13" s="17" t="s">
        <v>18</v>
      </c>
      <c r="B13" s="18"/>
      <c r="C13" s="18"/>
      <c r="D13" s="14"/>
    </row>
    <row r="14" customFormat="false" ht="15.75" hidden="false" customHeight="false" outlineLevel="0" collapsed="false">
      <c r="A14" s="17" t="s">
        <v>19</v>
      </c>
      <c r="B14" s="14"/>
      <c r="C14" s="14"/>
      <c r="D14" s="14"/>
    </row>
    <row r="15" customFormat="false" ht="15.75" hidden="false" customHeight="false" outlineLevel="0" collapsed="false">
      <c r="A15" s="13" t="s">
        <v>20</v>
      </c>
      <c r="B15" s="14"/>
      <c r="C15" s="14"/>
      <c r="D15" s="14"/>
      <c r="H15" s="19"/>
    </row>
    <row r="16" customFormat="false" ht="15.75" hidden="false" customHeight="false" outlineLevel="0" collapsed="false">
      <c r="A16" s="13" t="s">
        <v>21</v>
      </c>
      <c r="B16" s="14"/>
      <c r="C16" s="14"/>
      <c r="D16" s="14"/>
    </row>
    <row r="17" customFormat="false" ht="31.5" hidden="false" customHeight="false" outlineLevel="0" collapsed="false">
      <c r="A17" s="13" t="s">
        <v>22</v>
      </c>
      <c r="B17" s="14"/>
      <c r="C17" s="14"/>
      <c r="D17" s="14"/>
    </row>
    <row r="18" customFormat="false" ht="15.75" hidden="false" customHeight="false" outlineLevel="0" collapsed="false">
      <c r="A18" s="13" t="s">
        <v>23</v>
      </c>
      <c r="B18" s="14"/>
      <c r="C18" s="14"/>
      <c r="D18" s="14"/>
    </row>
    <row r="19" customFormat="false" ht="31.5" hidden="false" customHeight="false" outlineLevel="0" collapsed="false">
      <c r="A19" s="13" t="s">
        <v>24</v>
      </c>
      <c r="B19" s="14"/>
      <c r="C19" s="14"/>
      <c r="D19" s="14"/>
    </row>
    <row r="20" customFormat="false" ht="15.75" hidden="false" customHeight="false" outlineLevel="0" collapsed="false">
      <c r="A20" s="13" t="s">
        <v>25</v>
      </c>
      <c r="B20" s="14"/>
      <c r="C20" s="14"/>
      <c r="D20" s="14"/>
    </row>
    <row r="21" customFormat="false" ht="15.75" hidden="false" customHeight="false" outlineLevel="0" collapsed="false">
      <c r="A21" s="13" t="s">
        <v>26</v>
      </c>
      <c r="B21" s="14"/>
      <c r="C21" s="14"/>
      <c r="D21" s="14"/>
    </row>
    <row r="22" customFormat="false" ht="15.75" hidden="false" customHeight="false" outlineLevel="0" collapsed="false">
      <c r="A22" s="15" t="s">
        <v>27</v>
      </c>
      <c r="B22" s="14"/>
      <c r="C22" s="14"/>
      <c r="D22" s="14"/>
    </row>
    <row r="23" customFormat="false" ht="31.5" hidden="false" customHeight="false" outlineLevel="0" collapsed="false">
      <c r="A23" s="15" t="s">
        <v>28</v>
      </c>
      <c r="B23" s="14"/>
      <c r="C23" s="14"/>
      <c r="D23" s="14"/>
    </row>
    <row r="24" customFormat="false" ht="15.75" hidden="false" customHeight="false" outlineLevel="0" collapsed="false">
      <c r="A24" s="15" t="s">
        <v>29</v>
      </c>
      <c r="B24" s="14"/>
      <c r="C24" s="14"/>
      <c r="D24" s="14"/>
    </row>
    <row r="25" customFormat="false" ht="63.75" hidden="false" customHeight="false" outlineLevel="0" collapsed="false">
      <c r="A25" s="13" t="s">
        <v>30</v>
      </c>
      <c r="B25" s="10" t="s">
        <v>8</v>
      </c>
      <c r="C25" s="14"/>
      <c r="D25" s="10" t="s">
        <v>31</v>
      </c>
      <c r="E25" s="20"/>
      <c r="F25" s="20"/>
      <c r="G25" s="20"/>
      <c r="H25" s="20"/>
      <c r="I25" s="20"/>
      <c r="J25" s="20"/>
      <c r="K25" s="20"/>
      <c r="L25" s="20"/>
    </row>
    <row r="26" customFormat="false" ht="63" hidden="false" customHeight="false" outlineLevel="0" collapsed="false">
      <c r="A26" s="13" t="s">
        <v>32</v>
      </c>
      <c r="B26" s="14"/>
      <c r="C26" s="14"/>
      <c r="D26" s="14"/>
    </row>
    <row r="27" customFormat="false" ht="32.25" hidden="false" customHeight="true" outlineLevel="0" collapsed="false">
      <c r="A27" s="13" t="s">
        <v>33</v>
      </c>
      <c r="B27" s="14"/>
      <c r="C27" s="14"/>
      <c r="D27" s="14"/>
    </row>
    <row r="28" customFormat="false" ht="17.25" hidden="false" customHeight="true" outlineLevel="0" collapsed="false">
      <c r="A28" s="13" t="s">
        <v>34</v>
      </c>
      <c r="B28" s="14"/>
      <c r="C28" s="14"/>
      <c r="D28" s="14"/>
    </row>
    <row r="29" customFormat="false" ht="15.75" hidden="false" customHeight="false" outlineLevel="0" collapsed="false">
      <c r="A29" s="15" t="s">
        <v>35</v>
      </c>
      <c r="B29" s="14"/>
      <c r="C29" s="14"/>
      <c r="D29" s="14"/>
    </row>
    <row r="30" customFormat="false" ht="15.75" hidden="false" customHeight="false" outlineLevel="0" collapsed="false">
      <c r="A30" s="15" t="s">
        <v>36</v>
      </c>
      <c r="B30" s="14"/>
      <c r="C30" s="14"/>
      <c r="D30" s="14"/>
    </row>
    <row r="31" customFormat="false" ht="15.75" hidden="false" customHeight="false" outlineLevel="0" collapsed="false">
      <c r="A31" s="15" t="s">
        <v>37</v>
      </c>
      <c r="B31" s="14"/>
      <c r="C31" s="14"/>
      <c r="D31" s="14"/>
    </row>
    <row r="32" customFormat="false" ht="15.75" hidden="false" customHeight="false" outlineLevel="0" collapsed="false">
      <c r="A32" s="15" t="s">
        <v>38</v>
      </c>
      <c r="B32" s="14"/>
      <c r="C32" s="14"/>
      <c r="D32" s="14"/>
    </row>
    <row r="33" customFormat="false" ht="15.75" hidden="false" customHeight="false" outlineLevel="0" collapsed="false">
      <c r="A33" s="15" t="s">
        <v>39</v>
      </c>
      <c r="B33" s="14"/>
      <c r="C33" s="14"/>
      <c r="D33" s="14"/>
    </row>
    <row r="34" customFormat="false" ht="15.75" hidden="false" customHeight="false" outlineLevel="0" collapsed="false">
      <c r="A34" s="13" t="s">
        <v>40</v>
      </c>
      <c r="B34" s="14"/>
      <c r="C34" s="14"/>
      <c r="D34" s="14"/>
    </row>
    <row r="35" customFormat="false" ht="15.75" hidden="false" customHeight="false" outlineLevel="0" collapsed="false">
      <c r="A35" s="15" t="s">
        <v>41</v>
      </c>
      <c r="B35" s="14"/>
      <c r="C35" s="14"/>
      <c r="D35" s="14"/>
    </row>
    <row r="36" customFormat="false" ht="15.75" hidden="false" customHeight="false" outlineLevel="0" collapsed="false">
      <c r="A36" s="15" t="s">
        <v>42</v>
      </c>
      <c r="B36" s="14"/>
      <c r="C36" s="14"/>
      <c r="D36" s="14"/>
    </row>
    <row r="37" customFormat="false" ht="15.75" hidden="false" customHeight="false" outlineLevel="0" collapsed="false">
      <c r="A37" s="15" t="s">
        <v>43</v>
      </c>
      <c r="B37" s="14"/>
      <c r="C37" s="14"/>
      <c r="D37" s="14"/>
    </row>
    <row r="38" customFormat="false" ht="15.75" hidden="false" customHeight="false" outlineLevel="0" collapsed="false">
      <c r="A38" s="15" t="s">
        <v>44</v>
      </c>
      <c r="B38" s="14"/>
      <c r="C38" s="14"/>
      <c r="D38" s="14"/>
    </row>
    <row r="39" customFormat="false" ht="15.75" hidden="false" customHeight="false" outlineLevel="0" collapsed="false">
      <c r="A39" s="15" t="s">
        <v>45</v>
      </c>
      <c r="B39" s="14"/>
      <c r="C39" s="14"/>
      <c r="D39" s="14"/>
    </row>
    <row r="40" customFormat="false" ht="15.75" hidden="false" customHeight="false" outlineLevel="0" collapsed="false">
      <c r="A40" s="15" t="s">
        <v>46</v>
      </c>
      <c r="B40" s="14"/>
      <c r="C40" s="14"/>
      <c r="D40" s="14"/>
    </row>
    <row r="41" customFormat="false" ht="15.75" hidden="false" customHeight="false" outlineLevel="0" collapsed="false">
      <c r="A41" s="13" t="s">
        <v>47</v>
      </c>
      <c r="B41" s="10" t="s">
        <v>14</v>
      </c>
      <c r="C41" s="14"/>
      <c r="D41" s="14"/>
    </row>
    <row r="42" customFormat="false" ht="15.75" hidden="false" customHeight="false" outlineLevel="0" collapsed="false">
      <c r="A42" s="13" t="s">
        <v>48</v>
      </c>
      <c r="B42" s="14"/>
      <c r="C42" s="14"/>
      <c r="D42" s="14"/>
    </row>
    <row r="43" customFormat="false" ht="15.75" hidden="false" customHeight="false" outlineLevel="0" collapsed="false">
      <c r="A43" s="13" t="s">
        <v>49</v>
      </c>
      <c r="B43" s="14"/>
      <c r="C43" s="14"/>
      <c r="D43" s="14"/>
    </row>
    <row r="44" customFormat="false" ht="31.5" hidden="false" customHeight="false" outlineLevel="0" collapsed="false">
      <c r="A44" s="13" t="s">
        <v>50</v>
      </c>
      <c r="B44" s="14"/>
      <c r="C44" s="14"/>
      <c r="D44" s="14"/>
    </row>
    <row r="45" customFormat="false" ht="15.75" hidden="false" customHeight="false" outlineLevel="0" collapsed="false">
      <c r="A45" s="13" t="s">
        <v>51</v>
      </c>
      <c r="B45" s="14"/>
      <c r="C45" s="14"/>
      <c r="D45" s="14"/>
    </row>
    <row r="46" customFormat="false" ht="31.5" hidden="false" customHeight="false" outlineLevel="0" collapsed="false">
      <c r="A46" s="13" t="s">
        <v>52</v>
      </c>
      <c r="B46" s="14"/>
      <c r="C46" s="14"/>
      <c r="D46" s="14"/>
    </row>
    <row r="47" customFormat="false" ht="15.75" hidden="false" customHeight="false" outlineLevel="0" collapsed="false">
      <c r="A47" s="13" t="s">
        <v>53</v>
      </c>
      <c r="B47" s="14"/>
      <c r="C47" s="14"/>
      <c r="D47" s="14"/>
    </row>
    <row r="48" customFormat="false" ht="15.75" hidden="false" customHeight="false" outlineLevel="0" collapsed="false">
      <c r="A48" s="13" t="s">
        <v>54</v>
      </c>
      <c r="B48" s="14"/>
      <c r="C48" s="14"/>
      <c r="D48" s="14"/>
    </row>
    <row r="49" customFormat="false" ht="15.75" hidden="false" customHeight="false" outlineLevel="0" collapsed="false">
      <c r="A49" s="13" t="s">
        <v>55</v>
      </c>
      <c r="B49" s="14"/>
      <c r="C49" s="14"/>
      <c r="D49" s="14"/>
    </row>
    <row r="50" customFormat="false" ht="15.75" hidden="false" customHeight="false" outlineLevel="0" collapsed="false">
      <c r="A50" s="13" t="s">
        <v>56</v>
      </c>
      <c r="B50" s="14"/>
      <c r="C50" s="14"/>
      <c r="D50" s="14"/>
    </row>
    <row r="51" customFormat="false" ht="15.75" hidden="false" customHeight="false" outlineLevel="0" collapsed="false">
      <c r="A51" s="15" t="s">
        <v>57</v>
      </c>
      <c r="B51" s="14"/>
      <c r="C51" s="14"/>
      <c r="D51" s="14"/>
    </row>
    <row r="52" customFormat="false" ht="15.75" hidden="false" customHeight="false" outlineLevel="0" collapsed="false">
      <c r="A52" s="15" t="s">
        <v>58</v>
      </c>
      <c r="B52" s="10" t="s">
        <v>14</v>
      </c>
      <c r="C52" s="14"/>
      <c r="D52" s="14"/>
    </row>
    <row r="53" customFormat="false" ht="15.75" hidden="false" customHeight="false" outlineLevel="0" collapsed="false">
      <c r="A53" s="15" t="s">
        <v>59</v>
      </c>
      <c r="B53" s="14"/>
      <c r="C53" s="14"/>
      <c r="D53" s="14"/>
    </row>
    <row r="54" customFormat="false" ht="15.75" hidden="false" customHeight="false" outlineLevel="0" collapsed="false">
      <c r="A54" s="15" t="s">
        <v>60</v>
      </c>
      <c r="B54" s="14"/>
      <c r="C54" s="14"/>
      <c r="D54" s="14"/>
    </row>
    <row r="55" customFormat="false" ht="15.75" hidden="false" customHeight="false" outlineLevel="0" collapsed="false">
      <c r="A55" s="13" t="s">
        <v>61</v>
      </c>
      <c r="B55" s="14"/>
      <c r="C55" s="14"/>
      <c r="D55" s="14"/>
    </row>
    <row r="56" customFormat="false" ht="25.5" hidden="false" customHeight="false" outlineLevel="0" collapsed="false">
      <c r="A56" s="15" t="s">
        <v>62</v>
      </c>
      <c r="B56" s="10" t="s">
        <v>8</v>
      </c>
      <c r="C56" s="14"/>
      <c r="D56" s="14"/>
    </row>
    <row r="57" customFormat="false" ht="15.75" hidden="false" customHeight="false" outlineLevel="0" collapsed="false">
      <c r="A57" s="15" t="s">
        <v>63</v>
      </c>
      <c r="B57" s="14"/>
      <c r="C57" s="14"/>
      <c r="D57" s="14"/>
    </row>
    <row r="58" customFormat="false" ht="15.75" hidden="false" customHeight="false" outlineLevel="0" collapsed="false">
      <c r="A58" s="15" t="s">
        <v>64</v>
      </c>
      <c r="B58" s="14"/>
      <c r="C58" s="14"/>
      <c r="D58" s="14"/>
    </row>
    <row r="59" customFormat="false" ht="15.75" hidden="false" customHeight="false" outlineLevel="0" collapsed="false">
      <c r="A59" s="15" t="s">
        <v>65</v>
      </c>
      <c r="B59" s="14"/>
      <c r="C59" s="14"/>
      <c r="D59" s="14"/>
    </row>
    <row r="60" customFormat="false" ht="15.75" hidden="false" customHeight="false" outlineLevel="0" collapsed="false">
      <c r="A60" s="15" t="s">
        <v>66</v>
      </c>
      <c r="B60" s="14"/>
      <c r="C60" s="14"/>
      <c r="D60" s="14"/>
    </row>
    <row r="61" customFormat="false" ht="15.75" hidden="false" customHeight="false" outlineLevel="0" collapsed="false">
      <c r="A61" s="15" t="s">
        <v>67</v>
      </c>
      <c r="B61" s="14"/>
      <c r="C61" s="14"/>
      <c r="D61" s="14"/>
    </row>
    <row r="62" customFormat="false" ht="15.75" hidden="false" customHeight="false" outlineLevel="0" collapsed="false">
      <c r="A62" s="21"/>
      <c r="B62" s="22"/>
      <c r="C62" s="22"/>
      <c r="D62" s="22"/>
    </row>
    <row r="63" customFormat="false" ht="70.5" hidden="false" customHeight="true" outlineLevel="0" collapsed="false">
      <c r="A63" s="23" t="s">
        <v>68</v>
      </c>
      <c r="B63" s="23"/>
      <c r="C63" s="23"/>
      <c r="D63" s="23"/>
    </row>
    <row r="65" customFormat="false" ht="55.5" hidden="false" customHeight="true" outlineLevel="0" collapsed="false">
      <c r="A65" s="24" t="s">
        <v>69</v>
      </c>
      <c r="B65" s="24"/>
      <c r="C65" s="24"/>
      <c r="D65" s="24"/>
    </row>
    <row r="66" customFormat="false" ht="15.75" hidden="false" customHeight="false" outlineLevel="0" collapsed="false">
      <c r="A66" s="25"/>
    </row>
    <row r="67" customFormat="false" ht="15.75" hidden="false" customHeight="false" outlineLevel="0" collapsed="false">
      <c r="A67" s="25"/>
    </row>
    <row r="68" customFormat="false" ht="15.75" hidden="false" customHeight="false" outlineLevel="0" collapsed="false">
      <c r="A68" s="25"/>
    </row>
    <row r="69" customFormat="false" ht="15.75" hidden="false" customHeight="false" outlineLevel="0" collapsed="false">
      <c r="A69" s="25"/>
    </row>
    <row r="70" customFormat="false" ht="15.75" hidden="false" customHeight="false" outlineLevel="0" collapsed="false">
      <c r="A70" s="25"/>
    </row>
    <row r="71" customFormat="false" ht="15.75" hidden="false" customHeight="false" outlineLevel="0" collapsed="false">
      <c r="A71" s="25"/>
    </row>
    <row r="72" customFormat="false" ht="15.75" hidden="false" customHeight="false" outlineLevel="0" collapsed="false">
      <c r="A72" s="25"/>
    </row>
    <row r="73" customFormat="false" ht="15.75" hidden="false" customHeight="false" outlineLevel="0" collapsed="false">
      <c r="A73" s="25"/>
    </row>
    <row r="74" customFormat="false" ht="15.75" hidden="false" customHeight="false" outlineLevel="0" collapsed="false">
      <c r="A74" s="26"/>
    </row>
    <row r="75" customFormat="false" ht="15.75" hidden="false" customHeight="false" outlineLevel="0" collapsed="false"/>
  </sheetData>
  <mergeCells count="5">
    <mergeCell ref="C1:D1"/>
    <mergeCell ref="A2:D2"/>
    <mergeCell ref="A3:D3"/>
    <mergeCell ref="A63:D63"/>
    <mergeCell ref="A65:D65"/>
  </mergeCells>
  <printOptions headings="false" gridLines="false" gridLinesSet="true" horizontalCentered="false" verticalCentered="false"/>
  <pageMargins left="0.708333333333333" right="0.320138888888889" top="0.420138888888889" bottom="0.429861111111111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A7:D186 A5"/>
    </sheetView>
  </sheetViews>
  <sheetFormatPr defaultRowHeight="15" zeroHeight="false" outlineLevelRow="0" outlineLevelCol="0"/>
  <cols>
    <col collapsed="false" customWidth="true" hidden="false" outlineLevel="0" max="1" min="1" style="38" width="7.41"/>
    <col collapsed="false" customWidth="true" hidden="false" outlineLevel="0" max="2" min="2" style="38" width="47.43"/>
    <col collapsed="false" customWidth="true" hidden="false" outlineLevel="0" max="3" min="3" style="38" width="35"/>
    <col collapsed="false" customWidth="true" hidden="false" outlineLevel="0" max="1025" min="4" style="38" width="31.57"/>
  </cols>
  <sheetData>
    <row r="1" customFormat="false" ht="15.75" hidden="false" customHeight="false" outlineLevel="0" collapsed="false">
      <c r="D1" s="25" t="s">
        <v>507</v>
      </c>
    </row>
    <row r="2" customFormat="false" ht="15.75" hidden="false" customHeight="false" outlineLevel="0" collapsed="false">
      <c r="A2" s="26"/>
    </row>
    <row r="3" customFormat="false" ht="43.5" hidden="false" customHeight="true" outlineLevel="0" collapsed="false">
      <c r="A3" s="353" t="s">
        <v>508</v>
      </c>
      <c r="B3" s="353"/>
      <c r="C3" s="353"/>
      <c r="D3" s="353"/>
    </row>
    <row r="4" customFormat="false" ht="15.75" hidden="false" customHeight="false" outlineLevel="0" collapsed="false">
      <c r="A4" s="354"/>
      <c r="B4" s="354"/>
      <c r="C4" s="354"/>
      <c r="D4" s="354"/>
    </row>
    <row r="5" customFormat="false" ht="15.75" hidden="false" customHeight="false" outlineLevel="0" collapsed="false">
      <c r="A5" s="355" t="s">
        <v>509</v>
      </c>
      <c r="B5" s="355"/>
      <c r="C5" s="355"/>
      <c r="D5" s="355"/>
    </row>
    <row r="6" customFormat="false" ht="15.75" hidden="false" customHeight="false" outlineLevel="0" collapsed="false">
      <c r="A6" s="356"/>
    </row>
    <row r="7" customFormat="false" ht="15.75" hidden="false" customHeight="false" outlineLevel="0" collapsed="false">
      <c r="A7" s="357" t="s">
        <v>510</v>
      </c>
      <c r="B7" s="357" t="s">
        <v>511</v>
      </c>
      <c r="C7" s="357" t="s">
        <v>512</v>
      </c>
      <c r="D7" s="357" t="s">
        <v>513</v>
      </c>
    </row>
    <row r="8" customFormat="false" ht="33" hidden="false" customHeight="true" outlineLevel="0" collapsed="false">
      <c r="A8" s="358" t="s">
        <v>514</v>
      </c>
      <c r="B8" s="358"/>
      <c r="C8" s="358"/>
      <c r="D8" s="358"/>
    </row>
    <row r="9" customFormat="false" ht="15.75" hidden="false" customHeight="false" outlineLevel="0" collapsed="false">
      <c r="A9" s="359" t="s">
        <v>515</v>
      </c>
      <c r="B9" s="359" t="s">
        <v>516</v>
      </c>
      <c r="C9" s="360" t="s">
        <v>517</v>
      </c>
      <c r="D9" s="225"/>
    </row>
    <row r="10" customFormat="false" ht="63" hidden="false" customHeight="false" outlineLevel="0" collapsed="false">
      <c r="A10" s="361"/>
      <c r="B10" s="361"/>
      <c r="C10" s="361" t="s">
        <v>518</v>
      </c>
      <c r="D10" s="362"/>
    </row>
    <row r="11" customFormat="false" ht="63" hidden="false" customHeight="true" outlineLevel="0" collapsed="false">
      <c r="A11" s="361"/>
      <c r="B11" s="361"/>
      <c r="C11" s="361" t="s">
        <v>519</v>
      </c>
      <c r="D11" s="362"/>
    </row>
    <row r="12" customFormat="false" ht="15.75" hidden="false" customHeight="false" outlineLevel="0" collapsed="false">
      <c r="A12" s="361"/>
      <c r="B12" s="361"/>
      <c r="C12" s="363" t="s">
        <v>520</v>
      </c>
      <c r="D12" s="362"/>
    </row>
    <row r="13" customFormat="false" ht="31.5" hidden="false" customHeight="false" outlineLevel="0" collapsed="false">
      <c r="A13" s="364"/>
      <c r="B13" s="364"/>
      <c r="C13" s="364" t="s">
        <v>521</v>
      </c>
      <c r="D13" s="249"/>
    </row>
    <row r="14" customFormat="false" ht="31.5" hidden="false" customHeight="false" outlineLevel="0" collapsed="false">
      <c r="A14" s="364" t="s">
        <v>522</v>
      </c>
      <c r="B14" s="364" t="s">
        <v>523</v>
      </c>
      <c r="C14" s="364" t="s">
        <v>524</v>
      </c>
      <c r="D14" s="249"/>
    </row>
    <row r="15" customFormat="false" ht="31.5" hidden="false" customHeight="false" outlineLevel="0" collapsed="false">
      <c r="A15" s="365" t="s">
        <v>525</v>
      </c>
      <c r="B15" s="365" t="s">
        <v>526</v>
      </c>
      <c r="C15" s="365" t="s">
        <v>524</v>
      </c>
      <c r="D15" s="47"/>
    </row>
    <row r="16" customFormat="false" ht="31.5" hidden="false" customHeight="false" outlineLevel="0" collapsed="false">
      <c r="A16" s="365" t="s">
        <v>527</v>
      </c>
      <c r="B16" s="365" t="s">
        <v>528</v>
      </c>
      <c r="C16" s="365" t="s">
        <v>529</v>
      </c>
      <c r="D16" s="47"/>
    </row>
    <row r="17" customFormat="false" ht="15.75" hidden="false" customHeight="false" outlineLevel="0" collapsed="false">
      <c r="A17" s="365" t="s">
        <v>530</v>
      </c>
      <c r="B17" s="365" t="s">
        <v>531</v>
      </c>
      <c r="C17" s="366" t="n">
        <v>1</v>
      </c>
      <c r="D17" s="47"/>
    </row>
    <row r="18" customFormat="false" ht="15.75" hidden="false" customHeight="false" outlineLevel="0" collapsed="false">
      <c r="A18" s="365" t="s">
        <v>532</v>
      </c>
      <c r="B18" s="365" t="s">
        <v>533</v>
      </c>
      <c r="C18" s="365" t="s">
        <v>534</v>
      </c>
      <c r="D18" s="47"/>
    </row>
    <row r="19" customFormat="false" ht="31.5" hidden="false" customHeight="false" outlineLevel="0" collapsed="false">
      <c r="A19" s="365" t="s">
        <v>535</v>
      </c>
      <c r="B19" s="365" t="s">
        <v>536</v>
      </c>
      <c r="C19" s="365" t="s">
        <v>534</v>
      </c>
      <c r="D19" s="47"/>
    </row>
    <row r="20" customFormat="false" ht="15.75" hidden="false" customHeight="false" outlineLevel="0" collapsed="false">
      <c r="A20" s="365" t="s">
        <v>537</v>
      </c>
      <c r="B20" s="365" t="s">
        <v>538</v>
      </c>
      <c r="C20" s="365" t="s">
        <v>539</v>
      </c>
      <c r="D20" s="47"/>
    </row>
    <row r="21" customFormat="false" ht="31.5" hidden="false" customHeight="false" outlineLevel="0" collapsed="false">
      <c r="A21" s="365" t="s">
        <v>540</v>
      </c>
      <c r="B21" s="365" t="s">
        <v>541</v>
      </c>
      <c r="C21" s="365" t="n">
        <v>1</v>
      </c>
      <c r="D21" s="47"/>
    </row>
    <row r="22" customFormat="false" ht="63" hidden="false" customHeight="false" outlineLevel="0" collapsed="false">
      <c r="A22" s="365" t="s">
        <v>542</v>
      </c>
      <c r="B22" s="365" t="s">
        <v>543</v>
      </c>
      <c r="C22" s="365" t="s">
        <v>544</v>
      </c>
      <c r="D22" s="47"/>
    </row>
    <row r="23" customFormat="false" ht="94.5" hidden="false" customHeight="false" outlineLevel="0" collapsed="false">
      <c r="A23" s="365" t="s">
        <v>545</v>
      </c>
      <c r="B23" s="365" t="s">
        <v>546</v>
      </c>
      <c r="C23" s="365" t="n">
        <v>1</v>
      </c>
      <c r="D23" s="47"/>
    </row>
    <row r="24" customFormat="false" ht="15.75" hidden="false" customHeight="false" outlineLevel="0" collapsed="false">
      <c r="A24" s="26"/>
    </row>
    <row r="25" customFormat="false" ht="15.75" hidden="false" customHeight="false" outlineLevel="0" collapsed="false">
      <c r="A25" s="340" t="s">
        <v>547</v>
      </c>
      <c r="B25" s="340"/>
      <c r="C25" s="340"/>
      <c r="D25" s="340"/>
    </row>
    <row r="26" customFormat="false" ht="31.5" hidden="false" customHeight="false" outlineLevel="0" collapsed="false">
      <c r="A26" s="357" t="s">
        <v>510</v>
      </c>
      <c r="B26" s="357" t="s">
        <v>511</v>
      </c>
      <c r="C26" s="357" t="s">
        <v>548</v>
      </c>
      <c r="D26" s="47"/>
    </row>
    <row r="27" customFormat="false" ht="31.5" hidden="false" customHeight="false" outlineLevel="0" collapsed="false">
      <c r="A27" s="357" t="s">
        <v>515</v>
      </c>
      <c r="B27" s="365" t="s">
        <v>549</v>
      </c>
      <c r="C27" s="357" t="n">
        <v>5</v>
      </c>
      <c r="D27" s="47"/>
    </row>
    <row r="28" customFormat="false" ht="31.5" hidden="false" customHeight="false" outlineLevel="0" collapsed="false">
      <c r="A28" s="357" t="s">
        <v>522</v>
      </c>
      <c r="B28" s="365" t="s">
        <v>550</v>
      </c>
      <c r="C28" s="357" t="n">
        <v>2</v>
      </c>
      <c r="D28" s="47"/>
    </row>
    <row r="29" customFormat="false" ht="31.5" hidden="false" customHeight="false" outlineLevel="0" collapsed="false">
      <c r="A29" s="357" t="s">
        <v>525</v>
      </c>
      <c r="B29" s="365" t="s">
        <v>551</v>
      </c>
      <c r="C29" s="357" t="n">
        <v>2</v>
      </c>
      <c r="D29" s="47"/>
    </row>
    <row r="30" customFormat="false" ht="31.5" hidden="false" customHeight="false" outlineLevel="0" collapsed="false">
      <c r="A30" s="357" t="s">
        <v>527</v>
      </c>
      <c r="B30" s="365" t="s">
        <v>552</v>
      </c>
      <c r="C30" s="357" t="n">
        <v>2</v>
      </c>
      <c r="D30" s="47"/>
    </row>
    <row r="31" customFormat="false" ht="31.5" hidden="false" customHeight="false" outlineLevel="0" collapsed="false">
      <c r="A31" s="357" t="s">
        <v>530</v>
      </c>
      <c r="B31" s="365" t="s">
        <v>553</v>
      </c>
      <c r="C31" s="357" t="n">
        <v>2</v>
      </c>
      <c r="D31" s="47"/>
    </row>
    <row r="32" customFormat="false" ht="31.5" hidden="false" customHeight="false" outlineLevel="0" collapsed="false">
      <c r="A32" s="357" t="s">
        <v>532</v>
      </c>
      <c r="B32" s="365" t="s">
        <v>554</v>
      </c>
      <c r="C32" s="357" t="n">
        <v>1</v>
      </c>
      <c r="D32" s="47"/>
    </row>
    <row r="33" customFormat="false" ht="31.5" hidden="false" customHeight="false" outlineLevel="0" collapsed="false">
      <c r="A33" s="357" t="s">
        <v>535</v>
      </c>
      <c r="B33" s="365" t="s">
        <v>555</v>
      </c>
      <c r="C33" s="357" t="n">
        <v>1</v>
      </c>
      <c r="D33" s="47"/>
    </row>
    <row r="34" customFormat="false" ht="31.5" hidden="false" customHeight="false" outlineLevel="0" collapsed="false">
      <c r="A34" s="357" t="s">
        <v>537</v>
      </c>
      <c r="B34" s="365" t="s">
        <v>556</v>
      </c>
      <c r="C34" s="357" t="n">
        <v>2</v>
      </c>
      <c r="D34" s="47"/>
    </row>
    <row r="35" customFormat="false" ht="15.75" hidden="false" customHeight="false" outlineLevel="0" collapsed="false">
      <c r="A35" s="357" t="s">
        <v>540</v>
      </c>
      <c r="B35" s="365" t="s">
        <v>557</v>
      </c>
      <c r="C35" s="357" t="n">
        <v>1</v>
      </c>
      <c r="D35" s="47"/>
    </row>
    <row r="36" customFormat="false" ht="15.75" hidden="false" customHeight="false" outlineLevel="0" collapsed="false">
      <c r="A36" s="357" t="s">
        <v>542</v>
      </c>
      <c r="B36" s="365" t="s">
        <v>558</v>
      </c>
      <c r="C36" s="357" t="n">
        <v>3</v>
      </c>
      <c r="D36" s="47"/>
    </row>
    <row r="37" customFormat="false" ht="15.75" hidden="false" customHeight="false" outlineLevel="0" collapsed="false">
      <c r="A37" s="357" t="s">
        <v>545</v>
      </c>
      <c r="B37" s="365" t="s">
        <v>559</v>
      </c>
      <c r="C37" s="357" t="n">
        <v>5</v>
      </c>
      <c r="D37" s="47"/>
    </row>
    <row r="38" customFormat="false" ht="15.75" hidden="false" customHeight="false" outlineLevel="0" collapsed="false">
      <c r="A38" s="357" t="s">
        <v>560</v>
      </c>
      <c r="B38" s="365" t="s">
        <v>561</v>
      </c>
      <c r="C38" s="357" t="n">
        <v>1</v>
      </c>
      <c r="D38" s="47"/>
    </row>
    <row r="39" customFormat="false" ht="31.5" hidden="false" customHeight="false" outlineLevel="0" collapsed="false">
      <c r="A39" s="357" t="s">
        <v>562</v>
      </c>
      <c r="B39" s="365" t="s">
        <v>563</v>
      </c>
      <c r="C39" s="357" t="n">
        <v>1</v>
      </c>
      <c r="D39" s="47"/>
    </row>
    <row r="40" customFormat="false" ht="31.5" hidden="false" customHeight="false" outlineLevel="0" collapsed="false">
      <c r="A40" s="357" t="s">
        <v>564</v>
      </c>
      <c r="B40" s="365" t="s">
        <v>565</v>
      </c>
      <c r="C40" s="357" t="n">
        <v>1</v>
      </c>
      <c r="D40" s="47"/>
    </row>
    <row r="41" customFormat="false" ht="47.25" hidden="false" customHeight="false" outlineLevel="0" collapsed="false">
      <c r="A41" s="357" t="s">
        <v>566</v>
      </c>
      <c r="B41" s="365" t="s">
        <v>567</v>
      </c>
      <c r="C41" s="357" t="n">
        <v>1</v>
      </c>
      <c r="D41" s="47"/>
    </row>
    <row r="42" customFormat="false" ht="15.75" hidden="false" customHeight="false" outlineLevel="0" collapsed="false">
      <c r="A42" s="357" t="s">
        <v>568</v>
      </c>
      <c r="B42" s="365" t="s">
        <v>569</v>
      </c>
      <c r="C42" s="367" t="s">
        <v>570</v>
      </c>
      <c r="D42" s="47"/>
    </row>
    <row r="43" customFormat="false" ht="31.5" hidden="false" customHeight="false" outlineLevel="0" collapsed="false">
      <c r="A43" s="357" t="s">
        <v>571</v>
      </c>
      <c r="B43" s="365" t="s">
        <v>572</v>
      </c>
      <c r="C43" s="367" t="s">
        <v>573</v>
      </c>
      <c r="D43" s="47"/>
    </row>
    <row r="44" customFormat="false" ht="31.5" hidden="false" customHeight="false" outlineLevel="0" collapsed="false">
      <c r="A44" s="357" t="s">
        <v>574</v>
      </c>
      <c r="B44" s="365" t="s">
        <v>575</v>
      </c>
      <c r="C44" s="357" t="n">
        <v>2</v>
      </c>
      <c r="D44" s="47"/>
    </row>
    <row r="45" customFormat="false" ht="31.5" hidden="false" customHeight="false" outlineLevel="0" collapsed="false">
      <c r="A45" s="357" t="s">
        <v>576</v>
      </c>
      <c r="B45" s="365" t="s">
        <v>577</v>
      </c>
      <c r="C45" s="357" t="n">
        <v>1</v>
      </c>
      <c r="D45" s="47"/>
    </row>
    <row r="46" customFormat="false" ht="15.75" hidden="false" customHeight="false" outlineLevel="0" collapsed="false">
      <c r="A46" s="357" t="s">
        <v>578</v>
      </c>
      <c r="B46" s="365" t="s">
        <v>579</v>
      </c>
      <c r="C46" s="357" t="n">
        <v>1</v>
      </c>
      <c r="D46" s="47"/>
    </row>
    <row r="47" customFormat="false" ht="15.75" hidden="false" customHeight="false" outlineLevel="0" collapsed="false">
      <c r="A47" s="357" t="s">
        <v>580</v>
      </c>
      <c r="B47" s="365" t="s">
        <v>581</v>
      </c>
      <c r="C47" s="357" t="n">
        <v>2</v>
      </c>
      <c r="D47" s="47"/>
    </row>
    <row r="48" customFormat="false" ht="15.75" hidden="false" customHeight="false" outlineLevel="0" collapsed="false">
      <c r="A48" s="357" t="s">
        <v>582</v>
      </c>
      <c r="B48" s="365" t="s">
        <v>583</v>
      </c>
      <c r="C48" s="357" t="n">
        <v>1</v>
      </c>
      <c r="D48" s="47"/>
    </row>
    <row r="49" customFormat="false" ht="15.75" hidden="false" customHeight="false" outlineLevel="0" collapsed="false">
      <c r="A49" s="357" t="s">
        <v>584</v>
      </c>
      <c r="B49" s="365" t="s">
        <v>585</v>
      </c>
      <c r="C49" s="357" t="n">
        <v>2</v>
      </c>
      <c r="D49" s="47"/>
    </row>
    <row r="50" customFormat="false" ht="31.5" hidden="false" customHeight="false" outlineLevel="0" collapsed="false">
      <c r="A50" s="357" t="s">
        <v>586</v>
      </c>
      <c r="B50" s="365" t="s">
        <v>587</v>
      </c>
      <c r="C50" s="357" t="n">
        <v>1</v>
      </c>
      <c r="D50" s="47"/>
    </row>
    <row r="51" customFormat="false" ht="31.5" hidden="false" customHeight="false" outlineLevel="0" collapsed="false">
      <c r="A51" s="357" t="s">
        <v>588</v>
      </c>
      <c r="B51" s="365" t="s">
        <v>589</v>
      </c>
      <c r="C51" s="357" t="s">
        <v>590</v>
      </c>
      <c r="D51" s="47"/>
    </row>
    <row r="52" customFormat="false" ht="31.5" hidden="false" customHeight="false" outlineLevel="0" collapsed="false">
      <c r="A52" s="357" t="s">
        <v>591</v>
      </c>
      <c r="B52" s="365" t="s">
        <v>592</v>
      </c>
      <c r="C52" s="357" t="n">
        <v>1</v>
      </c>
      <c r="D52" s="47"/>
    </row>
    <row r="53" customFormat="false" ht="15.75" hidden="false" customHeight="false" outlineLevel="0" collapsed="false">
      <c r="A53" s="357" t="s">
        <v>593</v>
      </c>
      <c r="B53" s="365" t="s">
        <v>594</v>
      </c>
      <c r="C53" s="357" t="s">
        <v>595</v>
      </c>
      <c r="D53" s="47"/>
    </row>
    <row r="54" customFormat="false" ht="15.75" hidden="false" customHeight="false" outlineLevel="0" collapsed="false">
      <c r="A54" s="357" t="s">
        <v>596</v>
      </c>
      <c r="B54" s="365" t="s">
        <v>597</v>
      </c>
      <c r="C54" s="357" t="s">
        <v>595</v>
      </c>
      <c r="D54" s="47"/>
    </row>
    <row r="55" customFormat="false" ht="15.75" hidden="false" customHeight="false" outlineLevel="0" collapsed="false">
      <c r="A55" s="26"/>
    </row>
    <row r="56" customFormat="false" ht="15.75" hidden="false" customHeight="false" outlineLevel="0" collapsed="false">
      <c r="A56" s="368" t="s">
        <v>598</v>
      </c>
      <c r="B56" s="368"/>
      <c r="C56" s="368"/>
      <c r="D56" s="368"/>
    </row>
    <row r="57" customFormat="false" ht="15.75" hidden="false" customHeight="false" outlineLevel="0" collapsed="false">
      <c r="A57" s="357" t="s">
        <v>510</v>
      </c>
      <c r="B57" s="357" t="s">
        <v>511</v>
      </c>
      <c r="C57" s="357" t="s">
        <v>599</v>
      </c>
      <c r="D57" s="47"/>
    </row>
    <row r="58" customFormat="false" ht="15.75" hidden="false" customHeight="false" outlineLevel="0" collapsed="false">
      <c r="A58" s="357" t="s">
        <v>515</v>
      </c>
      <c r="B58" s="365" t="s">
        <v>600</v>
      </c>
      <c r="C58" s="357" t="n">
        <v>1</v>
      </c>
      <c r="D58" s="47"/>
    </row>
    <row r="59" customFormat="false" ht="15.75" hidden="false" customHeight="false" outlineLevel="0" collapsed="false">
      <c r="A59" s="357" t="s">
        <v>522</v>
      </c>
      <c r="B59" s="365" t="s">
        <v>601</v>
      </c>
      <c r="C59" s="357" t="n">
        <v>1</v>
      </c>
      <c r="D59" s="47"/>
    </row>
    <row r="60" customFormat="false" ht="47.25" hidden="false" customHeight="false" outlineLevel="0" collapsed="false">
      <c r="A60" s="357" t="s">
        <v>525</v>
      </c>
      <c r="B60" s="365" t="s">
        <v>602</v>
      </c>
      <c r="C60" s="357" t="n">
        <v>1</v>
      </c>
      <c r="D60" s="47"/>
    </row>
    <row r="61" customFormat="false" ht="15.75" hidden="false" customHeight="false" outlineLevel="0" collapsed="false">
      <c r="A61" s="357" t="s">
        <v>527</v>
      </c>
      <c r="B61" s="365" t="s">
        <v>603</v>
      </c>
      <c r="C61" s="357" t="n">
        <v>1</v>
      </c>
      <c r="D61" s="47"/>
    </row>
    <row r="62" customFormat="false" ht="31.5" hidden="false" customHeight="false" outlineLevel="0" collapsed="false">
      <c r="A62" s="357" t="s">
        <v>530</v>
      </c>
      <c r="B62" s="365" t="s">
        <v>604</v>
      </c>
      <c r="C62" s="357" t="n">
        <v>1</v>
      </c>
      <c r="D62" s="47"/>
    </row>
    <row r="63" customFormat="false" ht="15.75" hidden="false" customHeight="false" outlineLevel="0" collapsed="false">
      <c r="A63" s="357" t="s">
        <v>532</v>
      </c>
      <c r="B63" s="365" t="s">
        <v>605</v>
      </c>
      <c r="C63" s="357" t="n">
        <v>1</v>
      </c>
      <c r="D63" s="47"/>
    </row>
    <row r="64" customFormat="false" ht="15.75" hidden="false" customHeight="false" outlineLevel="0" collapsed="false">
      <c r="A64" s="357" t="s">
        <v>535</v>
      </c>
      <c r="B64" s="365" t="s">
        <v>606</v>
      </c>
      <c r="C64" s="357" t="n">
        <v>1</v>
      </c>
      <c r="D64" s="47"/>
    </row>
    <row r="65" customFormat="false" ht="15.75" hidden="false" customHeight="false" outlineLevel="0" collapsed="false">
      <c r="A65" s="357" t="s">
        <v>537</v>
      </c>
      <c r="B65" s="365" t="s">
        <v>607</v>
      </c>
      <c r="C65" s="357" t="n">
        <v>1</v>
      </c>
      <c r="D65" s="47"/>
    </row>
    <row r="66" customFormat="false" ht="15.75" hidden="false" customHeight="false" outlineLevel="0" collapsed="false">
      <c r="A66" s="357" t="s">
        <v>540</v>
      </c>
      <c r="B66" s="365" t="s">
        <v>608</v>
      </c>
      <c r="C66" s="357" t="n">
        <v>1</v>
      </c>
      <c r="D66" s="47"/>
    </row>
    <row r="67" customFormat="false" ht="47.25" hidden="false" customHeight="false" outlineLevel="0" collapsed="false">
      <c r="A67" s="357" t="s">
        <v>542</v>
      </c>
      <c r="B67" s="365" t="s">
        <v>609</v>
      </c>
      <c r="C67" s="357" t="n">
        <v>1</v>
      </c>
      <c r="D67" s="47"/>
    </row>
    <row r="68" customFormat="false" ht="47.25" hidden="false" customHeight="false" outlineLevel="0" collapsed="false">
      <c r="A68" s="357" t="s">
        <v>545</v>
      </c>
      <c r="B68" s="365" t="s">
        <v>610</v>
      </c>
      <c r="C68" s="357" t="n">
        <v>1</v>
      </c>
      <c r="D68" s="47"/>
    </row>
    <row r="69" customFormat="false" ht="47.25" hidden="false" customHeight="false" outlineLevel="0" collapsed="false">
      <c r="A69" s="357" t="s">
        <v>560</v>
      </c>
      <c r="B69" s="365" t="s">
        <v>611</v>
      </c>
      <c r="C69" s="357" t="n">
        <v>1</v>
      </c>
      <c r="D69" s="47"/>
    </row>
    <row r="70" customFormat="false" ht="15.75" hidden="false" customHeight="false" outlineLevel="0" collapsed="false">
      <c r="A70" s="357" t="s">
        <v>562</v>
      </c>
      <c r="B70" s="365" t="s">
        <v>612</v>
      </c>
      <c r="C70" s="357" t="n">
        <v>1</v>
      </c>
      <c r="D70" s="47"/>
    </row>
    <row r="71" customFormat="false" ht="47.25" hidden="false" customHeight="false" outlineLevel="0" collapsed="false">
      <c r="A71" s="357" t="s">
        <v>564</v>
      </c>
      <c r="B71" s="365" t="s">
        <v>613</v>
      </c>
      <c r="C71" s="357" t="n">
        <v>1</v>
      </c>
      <c r="D71" s="47"/>
    </row>
    <row r="72" customFormat="false" ht="31.5" hidden="false" customHeight="false" outlineLevel="0" collapsed="false">
      <c r="A72" s="357" t="s">
        <v>566</v>
      </c>
      <c r="B72" s="365" t="s">
        <v>614</v>
      </c>
      <c r="C72" s="357" t="n">
        <v>1</v>
      </c>
      <c r="D72" s="47"/>
    </row>
    <row r="73" customFormat="false" ht="15.75" hidden="false" customHeight="false" outlineLevel="0" collapsed="false">
      <c r="A73" s="357" t="s">
        <v>568</v>
      </c>
      <c r="B73" s="365" t="s">
        <v>615</v>
      </c>
      <c r="C73" s="357" t="n">
        <v>1</v>
      </c>
      <c r="D73" s="47"/>
    </row>
    <row r="74" customFormat="false" ht="31.5" hidden="false" customHeight="false" outlineLevel="0" collapsed="false">
      <c r="A74" s="357" t="s">
        <v>571</v>
      </c>
      <c r="B74" s="365" t="s">
        <v>616</v>
      </c>
      <c r="C74" s="357" t="n">
        <v>1</v>
      </c>
      <c r="D74" s="47"/>
    </row>
    <row r="75" customFormat="false" ht="15.75" hidden="false" customHeight="false" outlineLevel="0" collapsed="false">
      <c r="A75" s="357" t="s">
        <v>574</v>
      </c>
      <c r="B75" s="365" t="s">
        <v>617</v>
      </c>
      <c r="C75" s="357" t="n">
        <v>1</v>
      </c>
      <c r="D75" s="47"/>
    </row>
    <row r="76" customFormat="false" ht="15.75" hidden="false" customHeight="false" outlineLevel="0" collapsed="false">
      <c r="A76" s="357" t="s">
        <v>576</v>
      </c>
      <c r="B76" s="365" t="s">
        <v>618</v>
      </c>
      <c r="C76" s="357" t="n">
        <v>1</v>
      </c>
      <c r="D76" s="47"/>
    </row>
    <row r="77" customFormat="false" ht="31.5" hidden="false" customHeight="false" outlineLevel="0" collapsed="false">
      <c r="A77" s="357" t="s">
        <v>578</v>
      </c>
      <c r="B77" s="365" t="s">
        <v>619</v>
      </c>
      <c r="C77" s="357" t="n">
        <v>1</v>
      </c>
      <c r="D77" s="47"/>
    </row>
    <row r="78" customFormat="false" ht="31.5" hidden="false" customHeight="false" outlineLevel="0" collapsed="false">
      <c r="A78" s="357" t="s">
        <v>580</v>
      </c>
      <c r="B78" s="365" t="s">
        <v>620</v>
      </c>
      <c r="C78" s="357" t="n">
        <v>1</v>
      </c>
      <c r="D78" s="47"/>
    </row>
    <row r="79" customFormat="false" ht="15.75" hidden="false" customHeight="false" outlineLevel="0" collapsed="false">
      <c r="A79" s="357" t="s">
        <v>582</v>
      </c>
      <c r="B79" s="365" t="s">
        <v>621</v>
      </c>
      <c r="C79" s="357" t="n">
        <v>1</v>
      </c>
      <c r="D79" s="47"/>
    </row>
    <row r="80" customFormat="false" ht="31.5" hidden="false" customHeight="false" outlineLevel="0" collapsed="false">
      <c r="A80" s="357" t="s">
        <v>584</v>
      </c>
      <c r="B80" s="365" t="s">
        <v>622</v>
      </c>
      <c r="C80" s="357" t="n">
        <v>1</v>
      </c>
      <c r="D80" s="47"/>
    </row>
    <row r="81" customFormat="false" ht="15.75" hidden="false" customHeight="false" outlineLevel="0" collapsed="false">
      <c r="A81" s="357" t="s">
        <v>586</v>
      </c>
      <c r="B81" s="365" t="s">
        <v>623</v>
      </c>
      <c r="C81" s="357" t="n">
        <v>1</v>
      </c>
      <c r="D81" s="47"/>
    </row>
    <row r="82" customFormat="false" ht="31.5" hidden="false" customHeight="false" outlineLevel="0" collapsed="false">
      <c r="A82" s="357" t="s">
        <v>588</v>
      </c>
      <c r="B82" s="365" t="s">
        <v>624</v>
      </c>
      <c r="C82" s="357" t="n">
        <v>1</v>
      </c>
      <c r="D82" s="47"/>
    </row>
    <row r="83" customFormat="false" ht="94.5" hidden="false" customHeight="false" outlineLevel="0" collapsed="false">
      <c r="A83" s="357" t="s">
        <v>591</v>
      </c>
      <c r="B83" s="369" t="s">
        <v>625</v>
      </c>
      <c r="C83" s="357" t="n">
        <v>1</v>
      </c>
      <c r="D83" s="47"/>
    </row>
  </sheetData>
  <mergeCells count="6">
    <mergeCell ref="A3:D3"/>
    <mergeCell ref="A4:D4"/>
    <mergeCell ref="A5:D5"/>
    <mergeCell ref="A8:D8"/>
    <mergeCell ref="A25:D25"/>
    <mergeCell ref="A56:D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A7:D186 A4"/>
    </sheetView>
  </sheetViews>
  <sheetFormatPr defaultRowHeight="15" zeroHeight="false" outlineLevelRow="0" outlineLevelCol="0"/>
  <cols>
    <col collapsed="false" customWidth="true" hidden="false" outlineLevel="0" max="1" min="1" style="38" width="7.41"/>
    <col collapsed="false" customWidth="true" hidden="false" outlineLevel="0" max="2" min="2" style="38" width="47.43"/>
    <col collapsed="false" customWidth="true" hidden="false" outlineLevel="0" max="3" min="3" style="38" width="29.14"/>
    <col collapsed="false" customWidth="true" hidden="false" outlineLevel="0" max="1025" min="4" style="38" width="31.57"/>
  </cols>
  <sheetData>
    <row r="1" customFormat="false" ht="15.75" hidden="false" customHeight="false" outlineLevel="0" collapsed="false">
      <c r="D1" s="25" t="s">
        <v>507</v>
      </c>
    </row>
    <row r="2" customFormat="false" ht="15.75" hidden="false" customHeight="false" outlineLevel="0" collapsed="false">
      <c r="A2" s="26"/>
    </row>
    <row r="3" customFormat="false" ht="39" hidden="false" customHeight="true" outlineLevel="0" collapsed="false">
      <c r="A3" s="353" t="s">
        <v>508</v>
      </c>
      <c r="B3" s="353"/>
      <c r="C3" s="353"/>
      <c r="D3" s="353"/>
    </row>
    <row r="4" customFormat="false" ht="15.75" hidden="false" customHeight="false" outlineLevel="0" collapsed="false">
      <c r="A4" s="370" t="s">
        <v>626</v>
      </c>
      <c r="B4" s="370"/>
      <c r="C4" s="370"/>
      <c r="D4" s="370"/>
    </row>
    <row r="5" customFormat="false" ht="15.75" hidden="false" customHeight="false" outlineLevel="0" collapsed="false">
      <c r="A5" s="356"/>
    </row>
    <row r="6" customFormat="false" ht="15.75" hidden="false" customHeight="false" outlineLevel="0" collapsed="false">
      <c r="A6" s="357" t="s">
        <v>510</v>
      </c>
      <c r="B6" s="357" t="s">
        <v>511</v>
      </c>
      <c r="C6" s="357" t="s">
        <v>512</v>
      </c>
      <c r="D6" s="357" t="s">
        <v>513</v>
      </c>
    </row>
    <row r="7" customFormat="false" ht="56.25" hidden="false" customHeight="true" outlineLevel="0" collapsed="false">
      <c r="A7" s="357" t="s">
        <v>627</v>
      </c>
      <c r="B7" s="357"/>
      <c r="C7" s="357"/>
      <c r="D7" s="357"/>
    </row>
    <row r="8" customFormat="false" ht="47.25" hidden="false" customHeight="false" outlineLevel="0" collapsed="false">
      <c r="A8" s="357" t="s">
        <v>515</v>
      </c>
      <c r="B8" s="365" t="s">
        <v>516</v>
      </c>
      <c r="C8" s="357" t="s">
        <v>628</v>
      </c>
      <c r="D8" s="47"/>
    </row>
    <row r="9" customFormat="false" ht="15.75" hidden="false" customHeight="false" outlineLevel="0" collapsed="false">
      <c r="A9" s="357" t="s">
        <v>522</v>
      </c>
      <c r="B9" s="365" t="s">
        <v>629</v>
      </c>
      <c r="C9" s="357" t="n">
        <v>1</v>
      </c>
      <c r="D9" s="47"/>
    </row>
    <row r="10" customFormat="false" ht="15.75" hidden="false" customHeight="false" outlineLevel="0" collapsed="false">
      <c r="A10" s="357" t="s">
        <v>525</v>
      </c>
      <c r="B10" s="365" t="s">
        <v>531</v>
      </c>
      <c r="C10" s="357" t="n">
        <v>1</v>
      </c>
      <c r="D10" s="47"/>
    </row>
    <row r="11" customFormat="false" ht="31.5" hidden="false" customHeight="false" outlineLevel="0" collapsed="false">
      <c r="A11" s="357" t="s">
        <v>527</v>
      </c>
      <c r="B11" s="365" t="s">
        <v>536</v>
      </c>
      <c r="C11" s="357" t="n">
        <v>1</v>
      </c>
      <c r="D11" s="47"/>
    </row>
    <row r="12" customFormat="false" ht="15.75" hidden="false" customHeight="false" outlineLevel="0" collapsed="false">
      <c r="A12" s="357" t="s">
        <v>530</v>
      </c>
      <c r="B12" s="365" t="s">
        <v>538</v>
      </c>
      <c r="C12" s="357" t="s">
        <v>630</v>
      </c>
      <c r="D12" s="47"/>
    </row>
    <row r="13" customFormat="false" ht="31.5" hidden="false" customHeight="false" outlineLevel="0" collapsed="false">
      <c r="A13" s="357" t="s">
        <v>532</v>
      </c>
      <c r="B13" s="365" t="s">
        <v>541</v>
      </c>
      <c r="C13" s="357" t="n">
        <v>1</v>
      </c>
      <c r="D13" s="47"/>
    </row>
    <row r="14" customFormat="false" ht="15.75" hidden="false" customHeight="true" outlineLevel="0" collapsed="false">
      <c r="A14" s="357" t="s">
        <v>631</v>
      </c>
      <c r="B14" s="357"/>
      <c r="C14" s="357"/>
      <c r="D14" s="47"/>
    </row>
    <row r="15" customFormat="false" ht="31.5" hidden="false" customHeight="false" outlineLevel="0" collapsed="false">
      <c r="A15" s="357" t="s">
        <v>535</v>
      </c>
      <c r="B15" s="365" t="s">
        <v>549</v>
      </c>
      <c r="C15" s="367" t="s">
        <v>570</v>
      </c>
      <c r="D15" s="47"/>
    </row>
    <row r="16" customFormat="false" ht="31.5" hidden="false" customHeight="false" outlineLevel="0" collapsed="false">
      <c r="A16" s="357" t="s">
        <v>537</v>
      </c>
      <c r="B16" s="365" t="s">
        <v>550</v>
      </c>
      <c r="C16" s="367" t="n">
        <v>1</v>
      </c>
      <c r="D16" s="47"/>
    </row>
    <row r="17" customFormat="false" ht="31.5" hidden="false" customHeight="false" outlineLevel="0" collapsed="false">
      <c r="A17" s="357" t="s">
        <v>540</v>
      </c>
      <c r="B17" s="365" t="s">
        <v>632</v>
      </c>
      <c r="C17" s="367" t="n">
        <v>1</v>
      </c>
      <c r="D17" s="47"/>
    </row>
    <row r="18" customFormat="false" ht="15.75" hidden="false" customHeight="false" outlineLevel="0" collapsed="false">
      <c r="A18" s="357" t="s">
        <v>542</v>
      </c>
      <c r="B18" s="365" t="s">
        <v>633</v>
      </c>
      <c r="C18" s="367" t="n">
        <v>1</v>
      </c>
      <c r="D18" s="47"/>
    </row>
    <row r="19" customFormat="false" ht="15.75" hidden="false" customHeight="false" outlineLevel="0" collapsed="false">
      <c r="A19" s="357" t="s">
        <v>545</v>
      </c>
      <c r="B19" s="365" t="s">
        <v>634</v>
      </c>
      <c r="C19" s="367" t="n">
        <v>1</v>
      </c>
      <c r="D19" s="47"/>
    </row>
    <row r="20" customFormat="false" ht="15.75" hidden="false" customHeight="false" outlineLevel="0" collapsed="false">
      <c r="A20" s="357" t="s">
        <v>560</v>
      </c>
      <c r="B20" s="365" t="s">
        <v>635</v>
      </c>
      <c r="C20" s="367" t="s">
        <v>636</v>
      </c>
      <c r="D20" s="47"/>
    </row>
    <row r="21" customFormat="false" ht="15.75" hidden="false" customHeight="false" outlineLevel="0" collapsed="false">
      <c r="A21" s="357" t="s">
        <v>562</v>
      </c>
      <c r="B21" s="365" t="s">
        <v>637</v>
      </c>
      <c r="C21" s="367" t="s">
        <v>638</v>
      </c>
      <c r="D21" s="47"/>
    </row>
    <row r="22" customFormat="false" ht="31.5" hidden="false" customHeight="false" outlineLevel="0" collapsed="false">
      <c r="A22" s="357" t="s">
        <v>564</v>
      </c>
      <c r="B22" s="365" t="s">
        <v>565</v>
      </c>
      <c r="C22" s="367" t="n">
        <v>1</v>
      </c>
      <c r="D22" s="47"/>
    </row>
    <row r="23" customFormat="false" ht="31.5" hidden="false" customHeight="false" outlineLevel="0" collapsed="false">
      <c r="A23" s="357" t="s">
        <v>566</v>
      </c>
      <c r="B23" s="365" t="s">
        <v>639</v>
      </c>
      <c r="C23" s="367" t="s">
        <v>638</v>
      </c>
      <c r="D23" s="47"/>
    </row>
    <row r="24" customFormat="false" ht="31.5" hidden="false" customHeight="false" outlineLevel="0" collapsed="false">
      <c r="A24" s="357" t="s">
        <v>568</v>
      </c>
      <c r="B24" s="365" t="s">
        <v>575</v>
      </c>
      <c r="C24" s="367" t="n">
        <v>1</v>
      </c>
      <c r="D24" s="47"/>
    </row>
    <row r="25" customFormat="false" ht="15.75" hidden="false" customHeight="false" outlineLevel="0" collapsed="false">
      <c r="A25" s="357" t="s">
        <v>571</v>
      </c>
      <c r="B25" s="365" t="s">
        <v>640</v>
      </c>
      <c r="C25" s="367" t="s">
        <v>638</v>
      </c>
      <c r="D25" s="47"/>
    </row>
    <row r="26" customFormat="false" ht="15.75" hidden="false" customHeight="false" outlineLevel="0" collapsed="false">
      <c r="A26" s="357" t="s">
        <v>574</v>
      </c>
      <c r="B26" s="365" t="s">
        <v>641</v>
      </c>
      <c r="C26" s="367" t="n">
        <v>1</v>
      </c>
      <c r="D26" s="47"/>
    </row>
    <row r="27" customFormat="false" ht="15.75" hidden="false" customHeight="false" outlineLevel="0" collapsed="false">
      <c r="A27" s="357" t="s">
        <v>576</v>
      </c>
      <c r="B27" s="365" t="s">
        <v>642</v>
      </c>
      <c r="C27" s="367" t="n">
        <v>1</v>
      </c>
      <c r="D27" s="47"/>
    </row>
    <row r="28" customFormat="false" ht="15.75" hidden="false" customHeight="false" outlineLevel="0" collapsed="false">
      <c r="A28" s="357" t="s">
        <v>578</v>
      </c>
      <c r="B28" s="365" t="s">
        <v>594</v>
      </c>
      <c r="C28" s="367" t="n">
        <v>1</v>
      </c>
      <c r="D28" s="47"/>
    </row>
    <row r="29" customFormat="false" ht="15.75" hidden="false" customHeight="false" outlineLevel="0" collapsed="false">
      <c r="A29" s="357" t="s">
        <v>580</v>
      </c>
      <c r="B29" s="365" t="s">
        <v>597</v>
      </c>
      <c r="C29" s="367" t="n">
        <v>1</v>
      </c>
      <c r="D29" s="47"/>
    </row>
    <row r="30" customFormat="false" ht="15.75" hidden="false" customHeight="true" outlineLevel="0" collapsed="false">
      <c r="A30" s="357" t="s">
        <v>643</v>
      </c>
      <c r="B30" s="357"/>
      <c r="C30" s="357"/>
      <c r="D30" s="47"/>
    </row>
    <row r="31" customFormat="false" ht="15.75" hidden="false" customHeight="false" outlineLevel="0" collapsed="false">
      <c r="A31" s="357" t="s">
        <v>582</v>
      </c>
      <c r="B31" s="365" t="s">
        <v>600</v>
      </c>
      <c r="C31" s="357" t="n">
        <v>1</v>
      </c>
      <c r="D31" s="47"/>
    </row>
    <row r="32" customFormat="false" ht="15.75" hidden="false" customHeight="false" outlineLevel="0" collapsed="false">
      <c r="A32" s="357" t="s">
        <v>584</v>
      </c>
      <c r="B32" s="365" t="s">
        <v>601</v>
      </c>
      <c r="C32" s="357" t="n">
        <v>1</v>
      </c>
      <c r="D32" s="47"/>
    </row>
    <row r="33" customFormat="false" ht="47.25" hidden="false" customHeight="false" outlineLevel="0" collapsed="false">
      <c r="A33" s="357" t="s">
        <v>586</v>
      </c>
      <c r="B33" s="365" t="s">
        <v>602</v>
      </c>
      <c r="C33" s="357" t="n">
        <v>1</v>
      </c>
      <c r="D33" s="47"/>
    </row>
    <row r="34" customFormat="false" ht="15.75" hidden="false" customHeight="false" outlineLevel="0" collapsed="false">
      <c r="A34" s="357" t="s">
        <v>588</v>
      </c>
      <c r="B34" s="365" t="s">
        <v>603</v>
      </c>
      <c r="C34" s="357" t="n">
        <v>1</v>
      </c>
      <c r="D34" s="47"/>
    </row>
    <row r="35" customFormat="false" ht="31.5" hidden="false" customHeight="false" outlineLevel="0" collapsed="false">
      <c r="A35" s="357" t="s">
        <v>591</v>
      </c>
      <c r="B35" s="365" t="s">
        <v>604</v>
      </c>
      <c r="C35" s="357" t="n">
        <v>1</v>
      </c>
      <c r="D35" s="47"/>
    </row>
    <row r="36" customFormat="false" ht="47.25" hidden="false" customHeight="false" outlineLevel="0" collapsed="false">
      <c r="A36" s="357" t="s">
        <v>593</v>
      </c>
      <c r="B36" s="365" t="s">
        <v>644</v>
      </c>
      <c r="C36" s="357" t="n">
        <v>1</v>
      </c>
      <c r="D36" s="47"/>
    </row>
    <row r="37" customFormat="false" ht="15.75" hidden="false" customHeight="false" outlineLevel="0" collapsed="false">
      <c r="A37" s="357" t="s">
        <v>596</v>
      </c>
      <c r="B37" s="365" t="s">
        <v>605</v>
      </c>
      <c r="C37" s="357" t="n">
        <v>1</v>
      </c>
      <c r="D37" s="47"/>
    </row>
    <row r="38" customFormat="false" ht="15.75" hidden="false" customHeight="false" outlineLevel="0" collapsed="false">
      <c r="A38" s="357" t="s">
        <v>645</v>
      </c>
      <c r="B38" s="365" t="s">
        <v>608</v>
      </c>
      <c r="C38" s="357" t="n">
        <v>1</v>
      </c>
      <c r="D38" s="47"/>
    </row>
    <row r="39" customFormat="false" ht="47.25" hidden="false" customHeight="false" outlineLevel="0" collapsed="false">
      <c r="A39" s="357" t="s">
        <v>646</v>
      </c>
      <c r="B39" s="365" t="s">
        <v>647</v>
      </c>
      <c r="C39" s="357" t="n">
        <v>1</v>
      </c>
      <c r="D39" s="47"/>
    </row>
    <row r="40" customFormat="false" ht="47.25" hidden="false" customHeight="false" outlineLevel="0" collapsed="false">
      <c r="A40" s="357" t="s">
        <v>648</v>
      </c>
      <c r="B40" s="365" t="s">
        <v>611</v>
      </c>
      <c r="C40" s="357" t="n">
        <v>1</v>
      </c>
      <c r="D40" s="47"/>
    </row>
    <row r="41" customFormat="false" ht="15.75" hidden="false" customHeight="false" outlineLevel="0" collapsed="false">
      <c r="A41" s="357" t="s">
        <v>649</v>
      </c>
      <c r="B41" s="365" t="s">
        <v>612</v>
      </c>
      <c r="C41" s="357" t="n">
        <v>1</v>
      </c>
      <c r="D41" s="47"/>
    </row>
    <row r="42" customFormat="false" ht="47.25" hidden="false" customHeight="false" outlineLevel="0" collapsed="false">
      <c r="A42" s="357" t="s">
        <v>650</v>
      </c>
      <c r="B42" s="365" t="s">
        <v>613</v>
      </c>
      <c r="C42" s="357" t="n">
        <v>1</v>
      </c>
      <c r="D42" s="47"/>
    </row>
    <row r="43" customFormat="false" ht="31.5" hidden="false" customHeight="false" outlineLevel="0" collapsed="false">
      <c r="A43" s="357" t="s">
        <v>651</v>
      </c>
      <c r="B43" s="365" t="s">
        <v>614</v>
      </c>
      <c r="C43" s="357" t="n">
        <v>1</v>
      </c>
      <c r="D43" s="47"/>
    </row>
    <row r="44" customFormat="false" ht="15.75" hidden="false" customHeight="false" outlineLevel="0" collapsed="false">
      <c r="A44" s="357" t="s">
        <v>652</v>
      </c>
      <c r="B44" s="365" t="s">
        <v>618</v>
      </c>
      <c r="C44" s="357" t="n">
        <v>1</v>
      </c>
      <c r="D44" s="47"/>
    </row>
    <row r="45" customFormat="false" ht="31.5" hidden="false" customHeight="false" outlineLevel="0" collapsed="false">
      <c r="A45" s="357" t="s">
        <v>653</v>
      </c>
      <c r="B45" s="365" t="s">
        <v>654</v>
      </c>
      <c r="C45" s="357" t="n">
        <v>1</v>
      </c>
      <c r="D45" s="47"/>
    </row>
    <row r="46" customFormat="false" ht="31.5" hidden="false" customHeight="false" outlineLevel="0" collapsed="false">
      <c r="A46" s="357" t="s">
        <v>655</v>
      </c>
      <c r="B46" s="365" t="s">
        <v>620</v>
      </c>
      <c r="C46" s="357" t="n">
        <v>1</v>
      </c>
      <c r="D46" s="47"/>
    </row>
    <row r="47" customFormat="false" ht="15.75" hidden="false" customHeight="false" outlineLevel="0" collapsed="false">
      <c r="A47" s="357" t="s">
        <v>656</v>
      </c>
      <c r="B47" s="365" t="s">
        <v>621</v>
      </c>
      <c r="C47" s="357" t="n">
        <v>1</v>
      </c>
      <c r="D47" s="47"/>
    </row>
    <row r="48" customFormat="false" ht="31.5" hidden="false" customHeight="false" outlineLevel="0" collapsed="false">
      <c r="A48" s="357" t="s">
        <v>657</v>
      </c>
      <c r="B48" s="365" t="s">
        <v>622</v>
      </c>
      <c r="C48" s="357" t="n">
        <v>1</v>
      </c>
      <c r="D48" s="47"/>
    </row>
    <row r="49" customFormat="false" ht="31.5" hidden="false" customHeight="false" outlineLevel="0" collapsed="false">
      <c r="A49" s="357" t="s">
        <v>658</v>
      </c>
      <c r="B49" s="365" t="s">
        <v>624</v>
      </c>
      <c r="C49" s="357" t="n">
        <v>1</v>
      </c>
      <c r="D49" s="47"/>
    </row>
    <row r="50" customFormat="false" ht="15.75" hidden="false" customHeight="false" outlineLevel="0" collapsed="false">
      <c r="A50" s="357" t="s">
        <v>659</v>
      </c>
      <c r="B50" s="365" t="s">
        <v>660</v>
      </c>
      <c r="C50" s="357" t="n">
        <v>1</v>
      </c>
      <c r="D50" s="47"/>
    </row>
    <row r="51" customFormat="false" ht="94.5" hidden="false" customHeight="false" outlineLevel="0" collapsed="false">
      <c r="A51" s="357" t="s">
        <v>661</v>
      </c>
      <c r="B51" s="369" t="s">
        <v>662</v>
      </c>
      <c r="C51" s="357" t="n">
        <v>1</v>
      </c>
      <c r="D51" s="47"/>
    </row>
  </sheetData>
  <mergeCells count="5">
    <mergeCell ref="A3:D3"/>
    <mergeCell ref="A4:D4"/>
    <mergeCell ref="A7:D7"/>
    <mergeCell ref="A14:C14"/>
    <mergeCell ref="A30:C30"/>
  </mergeCells>
  <printOptions headings="false" gridLines="false" gridLinesSet="true" horizontalCentered="false" verticalCentered="false"/>
  <pageMargins left="0.7" right="0.3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true"/>
  </sheetPr>
  <dimension ref="A1:K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A7:D186"/>
    </sheetView>
  </sheetViews>
  <sheetFormatPr defaultRowHeight="15" zeroHeight="false" outlineLevelRow="0" outlineLevelCol="0"/>
  <cols>
    <col collapsed="false" customWidth="true" hidden="false" outlineLevel="0" max="1" min="1" style="1" width="57.15"/>
    <col collapsed="false" customWidth="true" hidden="false" outlineLevel="0" max="2" min="2" style="1" width="32.29"/>
    <col collapsed="false" customWidth="true" hidden="false" outlineLevel="0" max="3" min="3" style="1" width="16.41"/>
    <col collapsed="false" customWidth="true" hidden="false" outlineLevel="0" max="4" min="4" style="1" width="67"/>
    <col collapsed="false" customWidth="true" hidden="false" outlineLevel="0" max="1025" min="5" style="1" width="9.13"/>
  </cols>
  <sheetData>
    <row r="1" customFormat="false" ht="15.75" hidden="false" customHeight="false" outlineLevel="0" collapsed="false">
      <c r="A1" s="2"/>
      <c r="B1" s="2"/>
      <c r="C1" s="3" t="s">
        <v>0</v>
      </c>
      <c r="D1" s="3"/>
    </row>
    <row r="2" customFormat="false" ht="33" hidden="false" customHeight="true" outlineLevel="0" collapsed="false">
      <c r="A2" s="4" t="s">
        <v>70</v>
      </c>
      <c r="B2" s="4"/>
      <c r="C2" s="4"/>
      <c r="D2" s="4"/>
    </row>
    <row r="3" customFormat="false" ht="15.75" hidden="false" customHeight="false" outlineLevel="0" collapsed="false">
      <c r="A3" s="6"/>
      <c r="B3" s="2"/>
      <c r="C3" s="2"/>
    </row>
    <row r="4" customFormat="false" ht="63" hidden="false" customHeight="false" outlineLevel="0" collapsed="false">
      <c r="A4" s="16" t="s">
        <v>3</v>
      </c>
      <c r="B4" s="8" t="s">
        <v>4</v>
      </c>
      <c r="C4" s="16" t="s">
        <v>5</v>
      </c>
      <c r="D4" s="16" t="s">
        <v>71</v>
      </c>
    </row>
    <row r="5" customFormat="false" ht="15.75" hidden="false" customHeight="false" outlineLevel="0" collapsed="false">
      <c r="A5" s="27" t="s">
        <v>72</v>
      </c>
      <c r="B5" s="11"/>
      <c r="C5" s="11"/>
      <c r="D5" s="14"/>
    </row>
    <row r="6" customFormat="false" ht="38.25" hidden="false" customHeight="false" outlineLevel="0" collapsed="false">
      <c r="A6" s="13" t="s">
        <v>73</v>
      </c>
      <c r="B6" s="11"/>
      <c r="C6" s="11"/>
      <c r="D6" s="10" t="s">
        <v>74</v>
      </c>
    </row>
    <row r="7" customFormat="false" ht="25.5" hidden="false" customHeight="false" outlineLevel="0" collapsed="false">
      <c r="A7" s="16" t="s">
        <v>75</v>
      </c>
      <c r="B7" s="28" t="s">
        <v>76</v>
      </c>
      <c r="C7" s="29"/>
      <c r="D7" s="14"/>
    </row>
    <row r="8" customFormat="false" ht="51" hidden="false" customHeight="false" outlineLevel="0" collapsed="false">
      <c r="A8" s="13"/>
      <c r="B8" s="28" t="s">
        <v>77</v>
      </c>
      <c r="C8" s="29"/>
      <c r="D8" s="30" t="s">
        <v>78</v>
      </c>
    </row>
    <row r="9" customFormat="false" ht="15.75" hidden="false" customHeight="false" outlineLevel="0" collapsed="false">
      <c r="A9" s="13"/>
      <c r="B9" s="31" t="s">
        <v>14</v>
      </c>
      <c r="C9" s="29"/>
      <c r="D9" s="14"/>
    </row>
    <row r="10" customFormat="false" ht="15.75" hidden="false" customHeight="false" outlineLevel="0" collapsed="false">
      <c r="A10" s="13"/>
      <c r="B10" s="32" t="s">
        <v>79</v>
      </c>
      <c r="C10" s="33"/>
      <c r="D10" s="14"/>
    </row>
    <row r="11" customFormat="false" ht="15.75" hidden="false" customHeight="false" outlineLevel="0" collapsed="false">
      <c r="A11" s="13"/>
      <c r="B11" s="32" t="s">
        <v>80</v>
      </c>
      <c r="C11" s="33"/>
      <c r="D11" s="14"/>
    </row>
    <row r="12" customFormat="false" ht="15.75" hidden="false" customHeight="false" outlineLevel="0" collapsed="false">
      <c r="A12" s="13"/>
      <c r="B12" s="32" t="s">
        <v>81</v>
      </c>
      <c r="C12" s="34"/>
      <c r="D12" s="14"/>
    </row>
    <row r="13" customFormat="false" ht="15.75" hidden="false" customHeight="false" outlineLevel="0" collapsed="false">
      <c r="A13" s="13"/>
      <c r="B13" s="32" t="s">
        <v>82</v>
      </c>
      <c r="C13" s="33"/>
      <c r="D13" s="14"/>
    </row>
    <row r="14" customFormat="false" ht="15.75" hidden="false" customHeight="false" outlineLevel="0" collapsed="false">
      <c r="A14" s="16"/>
      <c r="B14" s="32" t="s">
        <v>83</v>
      </c>
      <c r="C14" s="34"/>
      <c r="D14" s="30" t="s">
        <v>84</v>
      </c>
    </row>
    <row r="15" customFormat="false" ht="15.75" hidden="false" customHeight="false" outlineLevel="0" collapsed="false">
      <c r="A15" s="35" t="s">
        <v>85</v>
      </c>
      <c r="B15" s="18"/>
      <c r="C15" s="16"/>
      <c r="D15" s="14"/>
    </row>
    <row r="16" customFormat="false" ht="25.5" hidden="false" customHeight="false" outlineLevel="0" collapsed="false">
      <c r="A16" s="35" t="s">
        <v>86</v>
      </c>
      <c r="B16" s="28" t="s">
        <v>76</v>
      </c>
      <c r="C16" s="16"/>
      <c r="D16" s="14"/>
    </row>
    <row r="17" customFormat="false" ht="25.5" hidden="false" customHeight="false" outlineLevel="0" collapsed="false">
      <c r="A17" s="35" t="s">
        <v>87</v>
      </c>
      <c r="B17" s="28" t="s">
        <v>76</v>
      </c>
      <c r="C17" s="16"/>
      <c r="D17" s="14"/>
    </row>
    <row r="18" customFormat="false" ht="25.5" hidden="false" customHeight="false" outlineLevel="0" collapsed="false">
      <c r="A18" s="35" t="s">
        <v>88</v>
      </c>
      <c r="B18" s="28" t="s">
        <v>76</v>
      </c>
      <c r="C18" s="18"/>
      <c r="D18" s="14"/>
    </row>
    <row r="19" customFormat="false" ht="47.25" hidden="false" customHeight="false" outlineLevel="0" collapsed="false">
      <c r="A19" s="35" t="s">
        <v>89</v>
      </c>
      <c r="B19" s="18"/>
      <c r="C19" s="18"/>
      <c r="D19" s="10" t="s">
        <v>90</v>
      </c>
      <c r="E19" s="36"/>
      <c r="F19" s="36"/>
      <c r="G19" s="36"/>
      <c r="H19" s="36"/>
      <c r="I19" s="36"/>
      <c r="J19" s="36"/>
      <c r="K19" s="36"/>
    </row>
    <row r="20" customFormat="false" ht="15.75" hidden="false" customHeight="false" outlineLevel="0" collapsed="false">
      <c r="A20" s="35" t="s">
        <v>91</v>
      </c>
      <c r="B20" s="14"/>
      <c r="C20" s="14"/>
      <c r="D20" s="14"/>
    </row>
    <row r="21" customFormat="false" ht="25.5" hidden="false" customHeight="false" outlineLevel="0" collapsed="false">
      <c r="A21" s="35" t="s">
        <v>92</v>
      </c>
      <c r="B21" s="28" t="s">
        <v>76</v>
      </c>
      <c r="C21" s="14"/>
      <c r="D21" s="14"/>
    </row>
    <row r="22" customFormat="false" ht="15.75" hidden="false" customHeight="false" outlineLevel="0" collapsed="false">
      <c r="A22" s="35" t="s">
        <v>93</v>
      </c>
      <c r="B22" s="28" t="s">
        <v>94</v>
      </c>
      <c r="C22" s="14" t="n">
        <v>4</v>
      </c>
      <c r="D22" s="14"/>
    </row>
    <row r="23" customFormat="false" ht="15.75" hidden="false" customHeight="false" outlineLevel="0" collapsed="false">
      <c r="A23" s="35" t="s">
        <v>93</v>
      </c>
      <c r="B23" s="32" t="s">
        <v>83</v>
      </c>
      <c r="C23" s="14" t="n">
        <v>2</v>
      </c>
      <c r="D23" s="14"/>
    </row>
    <row r="24" customFormat="false" ht="31.5" hidden="false" customHeight="false" outlineLevel="0" collapsed="false">
      <c r="A24" s="35" t="s">
        <v>95</v>
      </c>
      <c r="B24" s="14"/>
      <c r="C24" s="14"/>
      <c r="D24" s="14"/>
    </row>
    <row r="25" customFormat="false" ht="15.75" hidden="false" customHeight="false" outlineLevel="0" collapsed="false">
      <c r="A25" s="35" t="s">
        <v>96</v>
      </c>
      <c r="B25" s="14"/>
      <c r="C25" s="14"/>
      <c r="D25" s="14"/>
    </row>
    <row r="26" customFormat="false" ht="31.5" hidden="false" customHeight="false" outlineLevel="0" collapsed="false">
      <c r="A26" s="35" t="s">
        <v>97</v>
      </c>
      <c r="B26" s="28" t="s">
        <v>76</v>
      </c>
      <c r="C26" s="14"/>
      <c r="D26" s="14"/>
    </row>
    <row r="27" customFormat="false" ht="15.75" hidden="false" customHeight="false" outlineLevel="0" collapsed="false">
      <c r="A27" s="35" t="s">
        <v>98</v>
      </c>
      <c r="B27" s="14"/>
      <c r="C27" s="14"/>
      <c r="D27" s="14"/>
    </row>
    <row r="28" customFormat="false" ht="31.5" hidden="false" customHeight="false" outlineLevel="0" collapsed="false">
      <c r="A28" s="35" t="s">
        <v>99</v>
      </c>
      <c r="B28" s="14"/>
      <c r="C28" s="14"/>
      <c r="D28" s="14"/>
    </row>
    <row r="29" customFormat="false" ht="15.75" hidden="false" customHeight="false" outlineLevel="0" collapsed="false">
      <c r="A29" s="35" t="s">
        <v>100</v>
      </c>
      <c r="B29" s="28" t="s">
        <v>94</v>
      </c>
      <c r="C29" s="14"/>
      <c r="D29" s="14"/>
    </row>
    <row r="30" customFormat="false" ht="15.75" hidden="false" customHeight="false" outlineLevel="0" collapsed="false">
      <c r="A30" s="35" t="s">
        <v>101</v>
      </c>
      <c r="B30" s="14"/>
      <c r="C30" s="14"/>
      <c r="D30" s="14"/>
    </row>
    <row r="31" customFormat="false" ht="15.75" hidden="false" customHeight="false" outlineLevel="0" collapsed="false">
      <c r="A31" s="35" t="s">
        <v>102</v>
      </c>
      <c r="B31" s="14"/>
      <c r="C31" s="14"/>
      <c r="D31" s="14"/>
    </row>
    <row r="32" customFormat="false" ht="15.75" hidden="false" customHeight="false" outlineLevel="0" collapsed="false">
      <c r="A32" s="35" t="s">
        <v>103</v>
      </c>
      <c r="B32" s="14"/>
      <c r="C32" s="14"/>
      <c r="D32" s="14"/>
    </row>
    <row r="33" customFormat="false" ht="15.75" hidden="false" customHeight="false" outlineLevel="0" collapsed="false">
      <c r="A33" s="35" t="s">
        <v>104</v>
      </c>
      <c r="B33" s="14"/>
      <c r="C33" s="14"/>
      <c r="D33" s="14"/>
    </row>
    <row r="34" customFormat="false" ht="31.5" hidden="false" customHeight="false" outlineLevel="0" collapsed="false">
      <c r="A34" s="13" t="s">
        <v>105</v>
      </c>
      <c r="B34" s="31" t="s">
        <v>106</v>
      </c>
      <c r="C34" s="31"/>
      <c r="D34" s="14"/>
    </row>
    <row r="35" customFormat="false" ht="31.5" hidden="false" customHeight="false" outlineLevel="0" collapsed="false">
      <c r="A35" s="13" t="s">
        <v>107</v>
      </c>
      <c r="B35" s="14"/>
      <c r="C35" s="14"/>
      <c r="D35" s="14"/>
    </row>
    <row r="36" customFormat="false" ht="15.75" hidden="false" customHeight="false" outlineLevel="0" collapsed="false">
      <c r="A36" s="35" t="s">
        <v>108</v>
      </c>
      <c r="B36" s="14"/>
      <c r="C36" s="14"/>
      <c r="D36" s="14"/>
    </row>
    <row r="37" customFormat="false" ht="15.75" hidden="false" customHeight="false" outlineLevel="0" collapsed="false">
      <c r="A37" s="35" t="s">
        <v>109</v>
      </c>
      <c r="B37" s="14"/>
      <c r="C37" s="14"/>
      <c r="D37" s="14"/>
    </row>
    <row r="38" customFormat="false" ht="25.5" hidden="false" customHeight="false" outlineLevel="0" collapsed="false">
      <c r="A38" s="27" t="s">
        <v>110</v>
      </c>
      <c r="B38" s="28" t="s">
        <v>76</v>
      </c>
      <c r="C38" s="14"/>
      <c r="D38" s="14"/>
    </row>
    <row r="39" customFormat="false" ht="25.5" hidden="false" customHeight="false" outlineLevel="0" collapsed="false">
      <c r="A39" s="27" t="s">
        <v>48</v>
      </c>
      <c r="B39" s="28" t="s">
        <v>76</v>
      </c>
      <c r="C39" s="14"/>
      <c r="D39" s="14"/>
    </row>
    <row r="40" customFormat="false" ht="31.5" hidden="false" customHeight="false" outlineLevel="0" collapsed="false">
      <c r="A40" s="27" t="s">
        <v>54</v>
      </c>
      <c r="B40" s="16" t="s">
        <v>111</v>
      </c>
      <c r="C40" s="14"/>
      <c r="D40" s="14"/>
    </row>
    <row r="41" customFormat="false" ht="68.25" hidden="false" customHeight="true" outlineLevel="0" collapsed="false">
      <c r="A41" s="13" t="s">
        <v>32</v>
      </c>
      <c r="B41" s="14"/>
      <c r="C41" s="14"/>
      <c r="D41" s="14"/>
    </row>
    <row r="42" customFormat="false" ht="15.75" hidden="false" customHeight="false" outlineLevel="0" collapsed="false">
      <c r="A42" s="13"/>
      <c r="B42" s="14"/>
      <c r="C42" s="14"/>
      <c r="D42" s="14"/>
    </row>
    <row r="43" customFormat="false" ht="15.75" hidden="false" customHeight="false" outlineLevel="0" collapsed="false">
      <c r="A43" s="27" t="s">
        <v>112</v>
      </c>
      <c r="B43" s="14"/>
      <c r="C43" s="14"/>
      <c r="D43" s="14"/>
    </row>
    <row r="44" customFormat="false" ht="25.5" hidden="false" customHeight="false" outlineLevel="0" collapsed="false">
      <c r="A44" s="27" t="s">
        <v>113</v>
      </c>
      <c r="B44" s="28" t="s">
        <v>76</v>
      </c>
      <c r="C44" s="14"/>
      <c r="D44" s="14"/>
    </row>
    <row r="45" customFormat="false" ht="75.75" hidden="false" customHeight="true" outlineLevel="0" collapsed="false">
      <c r="B45" s="28" t="s">
        <v>94</v>
      </c>
    </row>
    <row r="46" customFormat="false" ht="16.5" hidden="false" customHeight="true" outlineLevel="0" collapsed="false">
      <c r="A46" s="23" t="s">
        <v>114</v>
      </c>
      <c r="B46" s="23"/>
      <c r="C46" s="23"/>
      <c r="D46" s="23"/>
    </row>
    <row r="47" customFormat="false" ht="63" hidden="false" customHeight="true" outlineLevel="0" collapsed="false"/>
    <row r="48" customFormat="false" ht="15.75" hidden="false" customHeight="true" outlineLevel="0" collapsed="false">
      <c r="A48" s="24" t="s">
        <v>115</v>
      </c>
      <c r="B48" s="24"/>
      <c r="C48" s="24"/>
      <c r="D48" s="24"/>
    </row>
    <row r="49" customFormat="false" ht="15.75" hidden="false" customHeight="false" outlineLevel="0" collapsed="false">
      <c r="A49" s="37"/>
    </row>
    <row r="50" customFormat="false" ht="15.75" hidden="false" customHeight="false" outlineLevel="0" collapsed="false">
      <c r="A50" s="37"/>
    </row>
  </sheetData>
  <mergeCells count="4">
    <mergeCell ref="C1:D1"/>
    <mergeCell ref="A2:D2"/>
    <mergeCell ref="A46:D46"/>
    <mergeCell ref="A48:D48"/>
  </mergeCells>
  <printOptions headings="false" gridLines="false" gridLinesSet="true" horizontalCentered="false" verticalCentered="false"/>
  <pageMargins left="0.708333333333333" right="0.4" top="0.540277777777778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G7" activeCellId="1" sqref="A7:D186 G7"/>
    </sheetView>
  </sheetViews>
  <sheetFormatPr defaultRowHeight="1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371" width="42.4"/>
    <col collapsed="false" customWidth="true" hidden="false" outlineLevel="0" max="3" min="3" style="0" width="10.12"/>
    <col collapsed="false" customWidth="true" hidden="false" outlineLevel="0" max="4" min="4" style="0" width="14.15"/>
    <col collapsed="false" customWidth="true" hidden="false" outlineLevel="0" max="5" min="5" style="0" width="23.15"/>
    <col collapsed="false" customWidth="true" hidden="false" outlineLevel="0" max="6" min="6" style="0" width="12.71"/>
    <col collapsed="false" customWidth="true" hidden="false" outlineLevel="0" max="7" min="7" style="0" width="13.57"/>
    <col collapsed="false" customWidth="true" hidden="false" outlineLevel="0" max="8" min="8" style="0" width="8.4"/>
    <col collapsed="false" customWidth="true" hidden="false" outlineLevel="0" max="9" min="9" style="0" width="12.14"/>
    <col collapsed="false" customWidth="true" hidden="false" outlineLevel="0" max="1025" min="10" style="0" width="5.43"/>
  </cols>
  <sheetData>
    <row r="1" customFormat="false" ht="18.75" hidden="false" customHeight="false" outlineLevel="0" collapsed="false">
      <c r="F1" s="372"/>
      <c r="H1" s="63" t="s">
        <v>663</v>
      </c>
      <c r="I1" s="62"/>
    </row>
    <row r="2" customFormat="false" ht="34.5" hidden="false" customHeight="true" outlineLevel="0" collapsed="false">
      <c r="A2" s="373" t="s">
        <v>664</v>
      </c>
      <c r="B2" s="373"/>
      <c r="C2" s="373"/>
      <c r="D2" s="373"/>
      <c r="E2" s="373"/>
      <c r="F2" s="373"/>
      <c r="G2" s="373"/>
      <c r="H2" s="373"/>
      <c r="I2" s="373"/>
    </row>
    <row r="3" customFormat="false" ht="15" hidden="false" customHeight="true" outlineLevel="0" collapsed="false">
      <c r="A3" s="374" t="s">
        <v>665</v>
      </c>
      <c r="B3" s="374"/>
      <c r="C3" s="375"/>
      <c r="D3" s="375"/>
      <c r="E3" s="375"/>
      <c r="F3" s="375"/>
      <c r="G3" s="375"/>
      <c r="H3" s="375"/>
      <c r="I3" s="375"/>
    </row>
    <row r="4" customFormat="false" ht="15" hidden="false" customHeight="true" outlineLevel="0" collapsed="false">
      <c r="A4" s="373"/>
      <c r="B4" s="373"/>
      <c r="C4" s="373"/>
      <c r="D4" s="373"/>
      <c r="E4" s="373"/>
      <c r="F4" s="373"/>
      <c r="G4" s="373"/>
      <c r="H4" s="373"/>
      <c r="I4" s="373"/>
    </row>
    <row r="5" s="379" customFormat="true" ht="15" hidden="false" customHeight="true" outlineLevel="0" collapsed="false">
      <c r="A5" s="376" t="s">
        <v>666</v>
      </c>
      <c r="B5" s="377" t="s">
        <v>667</v>
      </c>
      <c r="C5" s="378" t="s">
        <v>668</v>
      </c>
      <c r="D5" s="378"/>
      <c r="E5" s="378"/>
      <c r="F5" s="378"/>
      <c r="G5" s="378" t="s">
        <v>669</v>
      </c>
      <c r="H5" s="378"/>
      <c r="I5" s="378" t="s">
        <v>120</v>
      </c>
    </row>
    <row r="6" s="379" customFormat="true" ht="29.25" hidden="false" customHeight="false" outlineLevel="0" collapsed="false">
      <c r="A6" s="376"/>
      <c r="B6" s="377"/>
      <c r="C6" s="380" t="n">
        <v>1</v>
      </c>
      <c r="D6" s="381" t="s">
        <v>670</v>
      </c>
      <c r="E6" s="378" t="s">
        <v>671</v>
      </c>
      <c r="F6" s="378" t="s">
        <v>672</v>
      </c>
      <c r="G6" s="382" t="s">
        <v>673</v>
      </c>
      <c r="H6" s="382" t="s">
        <v>670</v>
      </c>
      <c r="I6" s="378"/>
    </row>
    <row r="7" s="385" customFormat="true" ht="15" hidden="false" customHeight="false" outlineLevel="0" collapsed="false">
      <c r="A7" s="383" t="n">
        <v>1</v>
      </c>
      <c r="B7" s="377" t="n">
        <v>2</v>
      </c>
      <c r="C7" s="384" t="n">
        <v>3</v>
      </c>
      <c r="D7" s="383" t="n">
        <v>4</v>
      </c>
      <c r="E7" s="383" t="n">
        <v>5</v>
      </c>
      <c r="F7" s="384" t="n">
        <v>6</v>
      </c>
      <c r="G7" s="383" t="n">
        <v>7</v>
      </c>
      <c r="H7" s="384" t="n">
        <v>8</v>
      </c>
      <c r="I7" s="383" t="n">
        <v>9</v>
      </c>
    </row>
    <row r="8" customFormat="false" ht="42" hidden="false" customHeight="false" outlineLevel="0" collapsed="false">
      <c r="A8" s="386" t="n">
        <v>1</v>
      </c>
      <c r="B8" s="387" t="s">
        <v>674</v>
      </c>
      <c r="C8" s="388"/>
      <c r="D8" s="388"/>
      <c r="E8" s="388"/>
      <c r="F8" s="389"/>
      <c r="G8" s="388"/>
      <c r="H8" s="388"/>
      <c r="I8" s="388"/>
    </row>
    <row r="9" customFormat="false" ht="49.5" hidden="false" customHeight="false" outlineLevel="0" collapsed="false">
      <c r="A9" s="386" t="n">
        <v>2</v>
      </c>
      <c r="B9" s="387" t="s">
        <v>675</v>
      </c>
      <c r="C9" s="388"/>
      <c r="D9" s="388"/>
      <c r="E9" s="388"/>
      <c r="F9" s="388"/>
      <c r="G9" s="388"/>
      <c r="H9" s="388"/>
      <c r="I9" s="388"/>
    </row>
    <row r="10" customFormat="false" ht="15" hidden="false" customHeight="false" outlineLevel="0" collapsed="false">
      <c r="A10" s="386" t="n">
        <v>3</v>
      </c>
      <c r="B10" s="390" t="s">
        <v>676</v>
      </c>
      <c r="C10" s="388"/>
      <c r="D10" s="388"/>
      <c r="E10" s="388"/>
      <c r="F10" s="388"/>
      <c r="G10" s="388"/>
      <c r="H10" s="388"/>
      <c r="I10" s="388"/>
    </row>
    <row r="11" customFormat="false" ht="29.25" hidden="false" customHeight="false" outlineLevel="0" collapsed="false">
      <c r="A11" s="386" t="n">
        <v>4</v>
      </c>
      <c r="B11" s="387" t="s">
        <v>677</v>
      </c>
      <c r="C11" s="388"/>
      <c r="D11" s="388"/>
      <c r="E11" s="388"/>
      <c r="F11" s="388"/>
      <c r="G11" s="388"/>
      <c r="H11" s="388"/>
      <c r="I11" s="388"/>
    </row>
    <row r="12" customFormat="false" ht="33" hidden="false" customHeight="false" outlineLevel="0" collapsed="false">
      <c r="A12" s="386" t="n">
        <v>5</v>
      </c>
      <c r="B12" s="387" t="s">
        <v>678</v>
      </c>
      <c r="C12" s="388"/>
      <c r="D12" s="388"/>
      <c r="E12" s="388"/>
      <c r="F12" s="388"/>
      <c r="G12" s="388"/>
      <c r="H12" s="388"/>
      <c r="I12" s="388"/>
    </row>
    <row r="13" customFormat="false" ht="42" hidden="false" customHeight="false" outlineLevel="0" collapsed="false">
      <c r="A13" s="386" t="n">
        <v>6</v>
      </c>
      <c r="B13" s="387" t="s">
        <v>679</v>
      </c>
      <c r="C13" s="388"/>
      <c r="D13" s="388"/>
      <c r="E13" s="388"/>
      <c r="F13" s="388"/>
      <c r="G13" s="388"/>
      <c r="H13" s="388"/>
      <c r="I13" s="388"/>
    </row>
    <row r="14" customFormat="false" ht="42" hidden="false" customHeight="false" outlineLevel="0" collapsed="false">
      <c r="A14" s="386" t="n">
        <v>7</v>
      </c>
      <c r="B14" s="387" t="s">
        <v>680</v>
      </c>
      <c r="C14" s="388"/>
      <c r="D14" s="388"/>
      <c r="E14" s="388"/>
      <c r="F14" s="388"/>
      <c r="G14" s="388"/>
      <c r="H14" s="388"/>
      <c r="I14" s="388"/>
    </row>
    <row r="15" customFormat="false" ht="38.25" hidden="false" customHeight="false" outlineLevel="0" collapsed="false">
      <c r="A15" s="386" t="n">
        <v>8</v>
      </c>
      <c r="B15" s="387" t="s">
        <v>681</v>
      </c>
      <c r="C15" s="388"/>
      <c r="D15" s="388"/>
      <c r="E15" s="388"/>
      <c r="F15" s="388"/>
      <c r="G15" s="388"/>
      <c r="H15" s="388"/>
      <c r="I15" s="388"/>
    </row>
    <row r="16" customFormat="false" ht="29.25" hidden="false" customHeight="false" outlineLevel="0" collapsed="false">
      <c r="A16" s="386" t="n">
        <v>9</v>
      </c>
      <c r="B16" s="387" t="s">
        <v>682</v>
      </c>
      <c r="C16" s="388"/>
      <c r="D16" s="388"/>
      <c r="E16" s="388"/>
      <c r="F16" s="388"/>
      <c r="G16" s="388"/>
      <c r="H16" s="388"/>
      <c r="I16" s="388"/>
    </row>
    <row r="17" customFormat="false" ht="25.5" hidden="false" customHeight="false" outlineLevel="0" collapsed="false">
      <c r="A17" s="386" t="n">
        <v>10</v>
      </c>
      <c r="B17" s="387" t="s">
        <v>683</v>
      </c>
      <c r="C17" s="391"/>
      <c r="D17" s="391"/>
      <c r="E17" s="391"/>
      <c r="F17" s="391"/>
      <c r="G17" s="391"/>
      <c r="H17" s="391"/>
      <c r="I17" s="391"/>
    </row>
    <row r="18" customFormat="false" ht="25.5" hidden="false" customHeight="false" outlineLevel="0" collapsed="false">
      <c r="A18" s="386" t="n">
        <v>11</v>
      </c>
      <c r="B18" s="387" t="s">
        <v>684</v>
      </c>
      <c r="C18" s="391"/>
      <c r="D18" s="391"/>
      <c r="E18" s="391"/>
      <c r="F18" s="391"/>
      <c r="G18" s="391"/>
      <c r="H18" s="391"/>
      <c r="I18" s="391"/>
    </row>
    <row r="19" customFormat="false" ht="42" hidden="false" customHeight="false" outlineLevel="0" collapsed="false">
      <c r="A19" s="386" t="n">
        <v>12</v>
      </c>
      <c r="B19" s="387" t="s">
        <v>685</v>
      </c>
      <c r="C19" s="391"/>
      <c r="D19" s="391"/>
      <c r="E19" s="391"/>
      <c r="F19" s="391"/>
      <c r="G19" s="391"/>
      <c r="H19" s="391"/>
      <c r="I19" s="391"/>
    </row>
    <row r="20" customFormat="false" ht="42" hidden="false" customHeight="false" outlineLevel="0" collapsed="false">
      <c r="A20" s="386" t="n">
        <v>13</v>
      </c>
      <c r="B20" s="387" t="s">
        <v>686</v>
      </c>
      <c r="C20" s="391"/>
      <c r="D20" s="391"/>
      <c r="E20" s="391"/>
      <c r="F20" s="391"/>
      <c r="G20" s="391"/>
      <c r="H20" s="391"/>
      <c r="I20" s="391"/>
    </row>
    <row r="21" customFormat="false" ht="51" hidden="false" customHeight="false" outlineLevel="0" collapsed="false">
      <c r="A21" s="386" t="n">
        <v>14</v>
      </c>
      <c r="B21" s="387" t="s">
        <v>687</v>
      </c>
      <c r="C21" s="391"/>
      <c r="D21" s="391"/>
      <c r="E21" s="391"/>
      <c r="F21" s="391"/>
      <c r="G21" s="391"/>
      <c r="H21" s="391"/>
      <c r="I21" s="391"/>
    </row>
    <row r="22" customFormat="false" ht="25.5" hidden="false" customHeight="false" outlineLevel="0" collapsed="false">
      <c r="A22" s="386" t="n">
        <v>15</v>
      </c>
      <c r="B22" s="387" t="s">
        <v>688</v>
      </c>
      <c r="C22" s="391"/>
      <c r="D22" s="391"/>
      <c r="E22" s="391"/>
      <c r="F22" s="391"/>
      <c r="G22" s="391"/>
      <c r="H22" s="391"/>
      <c r="I22" s="391"/>
    </row>
    <row r="23" customFormat="false" ht="25.5" hidden="false" customHeight="false" outlineLevel="0" collapsed="false">
      <c r="A23" s="386" t="n">
        <v>16</v>
      </c>
      <c r="B23" s="387" t="s">
        <v>689</v>
      </c>
      <c r="C23" s="391"/>
      <c r="D23" s="391"/>
      <c r="E23" s="391"/>
      <c r="F23" s="391"/>
      <c r="G23" s="391"/>
      <c r="H23" s="391"/>
      <c r="I23" s="391"/>
    </row>
    <row r="24" customFormat="false" ht="25.5" hidden="false" customHeight="false" outlineLevel="0" collapsed="false">
      <c r="A24" s="386" t="n">
        <v>17</v>
      </c>
      <c r="B24" s="387" t="s">
        <v>690</v>
      </c>
      <c r="C24" s="391"/>
      <c r="D24" s="391"/>
      <c r="E24" s="391"/>
      <c r="F24" s="391"/>
      <c r="G24" s="391"/>
      <c r="H24" s="391"/>
      <c r="I24" s="391"/>
    </row>
    <row r="25" customFormat="false" ht="25.5" hidden="false" customHeight="false" outlineLevel="0" collapsed="false">
      <c r="A25" s="386" t="n">
        <v>18</v>
      </c>
      <c r="B25" s="387" t="s">
        <v>691</v>
      </c>
      <c r="C25" s="391"/>
      <c r="D25" s="391"/>
      <c r="E25" s="391"/>
      <c r="F25" s="391"/>
      <c r="G25" s="391"/>
      <c r="H25" s="391"/>
      <c r="I25" s="391"/>
    </row>
    <row r="26" customFormat="false" ht="25.5" hidden="false" customHeight="false" outlineLevel="0" collapsed="false">
      <c r="A26" s="386" t="n">
        <v>19</v>
      </c>
      <c r="B26" s="387" t="s">
        <v>692</v>
      </c>
      <c r="C26" s="391"/>
      <c r="D26" s="391"/>
      <c r="E26" s="391"/>
      <c r="F26" s="391"/>
      <c r="G26" s="391"/>
      <c r="H26" s="391"/>
      <c r="I26" s="391"/>
    </row>
    <row r="27" customFormat="false" ht="15" hidden="false" customHeight="true" outlineLevel="0" collapsed="false">
      <c r="A27" s="386" t="n">
        <v>20</v>
      </c>
      <c r="B27" s="387" t="s">
        <v>693</v>
      </c>
      <c r="C27" s="391"/>
      <c r="D27" s="391"/>
      <c r="E27" s="391"/>
      <c r="F27" s="391"/>
      <c r="G27" s="391"/>
      <c r="H27" s="391"/>
      <c r="I27" s="391"/>
    </row>
    <row r="28" customFormat="false" ht="38.25" hidden="false" customHeight="false" outlineLevel="0" collapsed="false">
      <c r="A28" s="386" t="n">
        <v>21</v>
      </c>
      <c r="B28" s="387" t="s">
        <v>694</v>
      </c>
      <c r="C28" s="391"/>
      <c r="D28" s="391"/>
      <c r="E28" s="391"/>
      <c r="F28" s="391"/>
      <c r="G28" s="391"/>
      <c r="H28" s="391"/>
      <c r="I28" s="391"/>
    </row>
    <row r="29" customFormat="false" ht="38.25" hidden="false" customHeight="false" outlineLevel="0" collapsed="false">
      <c r="A29" s="386" t="n">
        <v>22</v>
      </c>
      <c r="B29" s="387" t="s">
        <v>695</v>
      </c>
      <c r="C29" s="391"/>
      <c r="D29" s="391"/>
      <c r="E29" s="391"/>
      <c r="F29" s="391"/>
      <c r="G29" s="391"/>
      <c r="H29" s="391"/>
      <c r="I29" s="391"/>
    </row>
    <row r="30" customFormat="false" ht="38.25" hidden="false" customHeight="false" outlineLevel="0" collapsed="false">
      <c r="A30" s="386" t="n">
        <v>23</v>
      </c>
      <c r="B30" s="387" t="s">
        <v>696</v>
      </c>
      <c r="C30" s="391"/>
      <c r="D30" s="391"/>
      <c r="E30" s="391"/>
      <c r="F30" s="391"/>
      <c r="G30" s="391"/>
      <c r="H30" s="391"/>
      <c r="I30" s="391"/>
    </row>
    <row r="31" customFormat="false" ht="25.5" hidden="false" customHeight="false" outlineLevel="0" collapsed="false">
      <c r="A31" s="386" t="n">
        <v>24</v>
      </c>
      <c r="B31" s="387" t="s">
        <v>697</v>
      </c>
      <c r="C31" s="391"/>
      <c r="D31" s="391"/>
      <c r="E31" s="391"/>
      <c r="F31" s="391"/>
      <c r="G31" s="391"/>
      <c r="H31" s="391"/>
      <c r="I31" s="391"/>
    </row>
    <row r="32" customFormat="false" ht="25.5" hidden="false" customHeight="false" outlineLevel="0" collapsed="false">
      <c r="A32" s="386" t="n">
        <v>25</v>
      </c>
      <c r="B32" s="387" t="s">
        <v>698</v>
      </c>
      <c r="C32" s="391"/>
      <c r="D32" s="391"/>
      <c r="E32" s="391"/>
      <c r="F32" s="391"/>
      <c r="G32" s="391"/>
      <c r="H32" s="391"/>
      <c r="I32" s="391"/>
    </row>
    <row r="33" customFormat="false" ht="15" hidden="false" customHeight="false" outlineLevel="0" collapsed="false">
      <c r="A33" s="386" t="n">
        <v>26</v>
      </c>
      <c r="B33" s="390" t="s">
        <v>699</v>
      </c>
      <c r="C33" s="391"/>
      <c r="D33" s="391"/>
      <c r="E33" s="391"/>
      <c r="F33" s="391"/>
      <c r="G33" s="391"/>
      <c r="H33" s="391"/>
      <c r="I33" s="391"/>
    </row>
    <row r="34" customFormat="false" ht="15" hidden="false" customHeight="false" outlineLevel="0" collapsed="false">
      <c r="A34" s="386" t="n">
        <v>27</v>
      </c>
      <c r="B34" s="387" t="s">
        <v>700</v>
      </c>
      <c r="C34" s="391"/>
      <c r="D34" s="391"/>
      <c r="E34" s="391"/>
      <c r="F34" s="391"/>
      <c r="G34" s="391"/>
      <c r="H34" s="391"/>
      <c r="I34" s="391"/>
    </row>
    <row r="35" customFormat="false" ht="15" hidden="false" customHeight="false" outlineLevel="0" collapsed="false">
      <c r="A35" s="386" t="n">
        <v>28</v>
      </c>
      <c r="B35" s="387" t="s">
        <v>701</v>
      </c>
      <c r="C35" s="391"/>
      <c r="D35" s="391"/>
      <c r="E35" s="391"/>
      <c r="F35" s="391"/>
      <c r="G35" s="391"/>
      <c r="H35" s="391"/>
      <c r="I35" s="391"/>
    </row>
    <row r="36" customFormat="false" ht="25.5" hidden="false" customHeight="false" outlineLevel="0" collapsed="false">
      <c r="A36" s="386" t="n">
        <v>29</v>
      </c>
      <c r="B36" s="387" t="s">
        <v>702</v>
      </c>
      <c r="C36" s="391"/>
      <c r="D36" s="391"/>
      <c r="E36" s="391"/>
      <c r="F36" s="391"/>
      <c r="G36" s="391"/>
      <c r="H36" s="391"/>
      <c r="I36" s="391"/>
    </row>
    <row r="37" customFormat="false" ht="38.25" hidden="false" customHeight="false" outlineLevel="0" collapsed="false">
      <c r="A37" s="386" t="n">
        <v>30</v>
      </c>
      <c r="B37" s="387" t="s">
        <v>703</v>
      </c>
      <c r="C37" s="391"/>
      <c r="D37" s="391"/>
      <c r="E37" s="391"/>
      <c r="F37" s="391"/>
      <c r="G37" s="391"/>
      <c r="H37" s="391"/>
      <c r="I37" s="391"/>
    </row>
    <row r="38" customFormat="false" ht="27.75" hidden="false" customHeight="true" outlineLevel="0" collapsed="false">
      <c r="A38" s="386" t="n">
        <v>31</v>
      </c>
      <c r="B38" s="387" t="s">
        <v>704</v>
      </c>
      <c r="C38" s="391"/>
      <c r="D38" s="391"/>
      <c r="E38" s="391"/>
      <c r="F38" s="391"/>
      <c r="G38" s="391"/>
      <c r="H38" s="391"/>
      <c r="I38" s="391"/>
    </row>
    <row r="39" customFormat="false" ht="30.75" hidden="false" customHeight="true" outlineLevel="0" collapsed="false">
      <c r="A39" s="386" t="n">
        <v>32</v>
      </c>
      <c r="B39" s="387" t="s">
        <v>705</v>
      </c>
      <c r="C39" s="391"/>
      <c r="D39" s="391"/>
      <c r="E39" s="391"/>
      <c r="F39" s="391"/>
      <c r="G39" s="391"/>
      <c r="H39" s="391"/>
      <c r="I39" s="391"/>
    </row>
    <row r="40" customFormat="false" ht="25.5" hidden="false" customHeight="false" outlineLevel="0" collapsed="false">
      <c r="A40" s="386" t="n">
        <v>33</v>
      </c>
      <c r="B40" s="387" t="s">
        <v>706</v>
      </c>
      <c r="C40" s="391"/>
      <c r="D40" s="391"/>
      <c r="E40" s="391"/>
      <c r="F40" s="391"/>
      <c r="G40" s="391"/>
      <c r="H40" s="391"/>
      <c r="I40" s="391"/>
    </row>
    <row r="41" customFormat="false" ht="66" hidden="false" customHeight="false" outlineLevel="0" collapsed="false">
      <c r="A41" s="386" t="n">
        <v>34</v>
      </c>
      <c r="B41" s="387" t="s">
        <v>707</v>
      </c>
      <c r="C41" s="391"/>
      <c r="D41" s="391"/>
      <c r="E41" s="391"/>
      <c r="F41" s="391"/>
      <c r="G41" s="391"/>
      <c r="H41" s="391"/>
      <c r="I41" s="391"/>
    </row>
    <row r="42" customFormat="false" ht="25.5" hidden="false" customHeight="false" outlineLevel="0" collapsed="false">
      <c r="A42" s="386" t="n">
        <v>35</v>
      </c>
      <c r="B42" s="387" t="s">
        <v>688</v>
      </c>
      <c r="C42" s="391"/>
      <c r="D42" s="391"/>
      <c r="E42" s="391"/>
      <c r="F42" s="391"/>
      <c r="G42" s="391"/>
      <c r="H42" s="391"/>
      <c r="I42" s="391"/>
    </row>
    <row r="43" customFormat="false" ht="25.5" hidden="false" customHeight="false" outlineLevel="0" collapsed="false">
      <c r="A43" s="386" t="n">
        <v>36</v>
      </c>
      <c r="B43" s="387" t="s">
        <v>690</v>
      </c>
      <c r="C43" s="391"/>
      <c r="D43" s="391"/>
      <c r="E43" s="391"/>
      <c r="F43" s="391"/>
      <c r="G43" s="391"/>
      <c r="H43" s="391"/>
      <c r="I43" s="391"/>
    </row>
    <row r="44" customFormat="false" ht="25.5" hidden="false" customHeight="false" outlineLevel="0" collapsed="false">
      <c r="A44" s="386" t="n">
        <v>37</v>
      </c>
      <c r="B44" s="387" t="s">
        <v>708</v>
      </c>
      <c r="C44" s="391"/>
      <c r="D44" s="391"/>
      <c r="E44" s="391"/>
      <c r="F44" s="391"/>
      <c r="G44" s="391"/>
      <c r="H44" s="391"/>
      <c r="I44" s="391"/>
    </row>
    <row r="45" customFormat="false" ht="15" hidden="false" customHeight="false" outlineLevel="0" collapsed="false">
      <c r="A45" s="386" t="n">
        <v>38</v>
      </c>
      <c r="B45" s="387" t="s">
        <v>709</v>
      </c>
      <c r="C45" s="391"/>
      <c r="D45" s="391"/>
      <c r="E45" s="391"/>
      <c r="F45" s="391"/>
      <c r="G45" s="391"/>
      <c r="H45" s="391"/>
      <c r="I45" s="391"/>
    </row>
    <row r="46" customFormat="false" ht="25.5" hidden="false" customHeight="false" outlineLevel="0" collapsed="false">
      <c r="A46" s="386" t="n">
        <v>39</v>
      </c>
      <c r="B46" s="387" t="s">
        <v>710</v>
      </c>
      <c r="C46" s="391"/>
      <c r="D46" s="391"/>
      <c r="E46" s="391"/>
      <c r="F46" s="391"/>
      <c r="G46" s="391"/>
      <c r="H46" s="391"/>
      <c r="I46" s="391"/>
    </row>
    <row r="47" customFormat="false" ht="25.5" hidden="false" customHeight="false" outlineLevel="0" collapsed="false">
      <c r="A47" s="386" t="n">
        <v>40</v>
      </c>
      <c r="B47" s="387" t="s">
        <v>711</v>
      </c>
      <c r="C47" s="391"/>
      <c r="D47" s="391"/>
      <c r="E47" s="391"/>
      <c r="F47" s="391"/>
      <c r="G47" s="391"/>
      <c r="H47" s="391"/>
      <c r="I47" s="391"/>
    </row>
    <row r="48" customFormat="false" ht="25.5" hidden="false" customHeight="false" outlineLevel="0" collapsed="false">
      <c r="A48" s="386" t="n">
        <v>41</v>
      </c>
      <c r="B48" s="387" t="s">
        <v>712</v>
      </c>
      <c r="C48" s="391"/>
      <c r="D48" s="391"/>
      <c r="E48" s="391"/>
      <c r="F48" s="391"/>
      <c r="G48" s="391"/>
      <c r="H48" s="391"/>
      <c r="I48" s="391"/>
    </row>
    <row r="49" customFormat="false" ht="25.5" hidden="false" customHeight="false" outlineLevel="0" collapsed="false">
      <c r="A49" s="386" t="n">
        <v>42</v>
      </c>
      <c r="B49" s="387" t="s">
        <v>713</v>
      </c>
      <c r="C49" s="391"/>
      <c r="D49" s="391"/>
      <c r="E49" s="391"/>
      <c r="F49" s="391"/>
      <c r="G49" s="391"/>
      <c r="H49" s="391"/>
      <c r="I49" s="391"/>
    </row>
    <row r="50" customFormat="false" ht="25.5" hidden="false" customHeight="false" outlineLevel="0" collapsed="false">
      <c r="A50" s="386" t="n">
        <v>43</v>
      </c>
      <c r="B50" s="387" t="s">
        <v>697</v>
      </c>
      <c r="C50" s="391"/>
      <c r="D50" s="391"/>
      <c r="E50" s="391"/>
      <c r="F50" s="391"/>
      <c r="G50" s="391"/>
      <c r="H50" s="391"/>
      <c r="I50" s="391"/>
    </row>
    <row r="51" customFormat="false" ht="25.5" hidden="false" customHeight="false" outlineLevel="0" collapsed="false">
      <c r="A51" s="386" t="n">
        <v>44</v>
      </c>
      <c r="B51" s="387" t="s">
        <v>698</v>
      </c>
      <c r="C51" s="391"/>
      <c r="D51" s="391"/>
      <c r="E51" s="391"/>
      <c r="F51" s="391"/>
      <c r="G51" s="391"/>
      <c r="H51" s="391"/>
      <c r="I51" s="391"/>
    </row>
    <row r="52" customFormat="false" ht="25.5" hidden="false" customHeight="false" outlineLevel="0" collapsed="false">
      <c r="A52" s="386" t="n">
        <v>45</v>
      </c>
      <c r="B52" s="387" t="s">
        <v>714</v>
      </c>
      <c r="C52" s="391"/>
      <c r="D52" s="391"/>
      <c r="E52" s="391"/>
      <c r="F52" s="391"/>
      <c r="G52" s="391"/>
      <c r="H52" s="391"/>
      <c r="I52" s="391"/>
    </row>
    <row r="53" customFormat="false" ht="15" hidden="false" customHeight="false" outlineLevel="0" collapsed="false">
      <c r="A53" s="386" t="n">
        <v>46</v>
      </c>
      <c r="B53" s="390" t="s">
        <v>715</v>
      </c>
      <c r="C53" s="391"/>
      <c r="D53" s="391"/>
      <c r="E53" s="391"/>
      <c r="F53" s="391"/>
      <c r="G53" s="391"/>
      <c r="H53" s="391"/>
      <c r="I53" s="391"/>
    </row>
    <row r="54" customFormat="false" ht="25.5" hidden="false" customHeight="false" outlineLevel="0" collapsed="false">
      <c r="A54" s="386" t="n">
        <v>47</v>
      </c>
      <c r="B54" s="387" t="s">
        <v>716</v>
      </c>
      <c r="C54" s="391"/>
      <c r="D54" s="391"/>
      <c r="E54" s="391"/>
      <c r="F54" s="391"/>
      <c r="G54" s="391"/>
      <c r="H54" s="391"/>
      <c r="I54" s="391"/>
    </row>
    <row r="55" customFormat="false" ht="15" hidden="false" customHeight="false" outlineLevel="0" collapsed="false">
      <c r="A55" s="386" t="n">
        <v>48</v>
      </c>
      <c r="B55" s="387" t="s">
        <v>717</v>
      </c>
      <c r="C55" s="391"/>
      <c r="D55" s="391"/>
      <c r="E55" s="391"/>
      <c r="F55" s="391"/>
      <c r="G55" s="391"/>
      <c r="H55" s="391"/>
      <c r="I55" s="391"/>
    </row>
    <row r="56" customFormat="false" ht="51" hidden="false" customHeight="true" outlineLevel="0" collapsed="false">
      <c r="A56" s="386" t="n">
        <v>49</v>
      </c>
      <c r="B56" s="387" t="s">
        <v>718</v>
      </c>
      <c r="C56" s="391"/>
      <c r="D56" s="391"/>
      <c r="E56" s="391"/>
      <c r="F56" s="391"/>
      <c r="G56" s="391"/>
      <c r="H56" s="391"/>
      <c r="I56" s="391"/>
    </row>
    <row r="57" customFormat="false" ht="25.5" hidden="false" customHeight="false" outlineLevel="0" collapsed="false">
      <c r="A57" s="386" t="n">
        <v>50</v>
      </c>
      <c r="B57" s="387" t="s">
        <v>719</v>
      </c>
      <c r="C57" s="391"/>
      <c r="D57" s="391"/>
      <c r="E57" s="391"/>
      <c r="F57" s="391"/>
      <c r="G57" s="391"/>
      <c r="H57" s="391"/>
      <c r="I57" s="391"/>
    </row>
    <row r="58" customFormat="false" ht="25.5" hidden="false" customHeight="false" outlineLevel="0" collapsed="false">
      <c r="A58" s="386" t="n">
        <v>51</v>
      </c>
      <c r="B58" s="387" t="s">
        <v>720</v>
      </c>
      <c r="C58" s="391"/>
      <c r="D58" s="391"/>
      <c r="E58" s="391"/>
      <c r="F58" s="391"/>
      <c r="G58" s="391"/>
      <c r="H58" s="391"/>
      <c r="I58" s="391"/>
    </row>
    <row r="59" customFormat="false" ht="25.5" hidden="false" customHeight="false" outlineLevel="0" collapsed="false">
      <c r="A59" s="386" t="n">
        <v>52</v>
      </c>
      <c r="B59" s="387" t="s">
        <v>721</v>
      </c>
      <c r="C59" s="391"/>
      <c r="D59" s="391"/>
      <c r="E59" s="391"/>
      <c r="F59" s="391"/>
      <c r="G59" s="391"/>
      <c r="H59" s="391"/>
      <c r="I59" s="391"/>
    </row>
    <row r="60" customFormat="false" ht="25.5" hidden="false" customHeight="false" outlineLevel="0" collapsed="false">
      <c r="A60" s="386" t="n">
        <v>53</v>
      </c>
      <c r="B60" s="387" t="s">
        <v>722</v>
      </c>
      <c r="C60" s="391"/>
      <c r="D60" s="391"/>
      <c r="E60" s="391"/>
      <c r="F60" s="391"/>
      <c r="G60" s="391"/>
      <c r="H60" s="391"/>
      <c r="I60" s="391"/>
    </row>
    <row r="61" customFormat="false" ht="16.5" hidden="false" customHeight="false" outlineLevel="0" collapsed="false">
      <c r="A61" s="386" t="n">
        <v>54</v>
      </c>
      <c r="B61" s="390" t="s">
        <v>723</v>
      </c>
      <c r="C61" s="391"/>
      <c r="D61" s="391"/>
      <c r="E61" s="391"/>
      <c r="F61" s="391"/>
      <c r="G61" s="391"/>
      <c r="H61" s="391"/>
      <c r="I61" s="391"/>
    </row>
    <row r="62" customFormat="false" ht="38.25" hidden="false" customHeight="false" outlineLevel="0" collapsed="false">
      <c r="A62" s="386" t="n">
        <v>55</v>
      </c>
      <c r="B62" s="387" t="s">
        <v>724</v>
      </c>
      <c r="C62" s="391"/>
      <c r="D62" s="391"/>
      <c r="E62" s="391"/>
      <c r="F62" s="391"/>
      <c r="G62" s="391"/>
      <c r="H62" s="391"/>
      <c r="I62" s="391"/>
    </row>
    <row r="63" customFormat="false" ht="29.25" hidden="false" customHeight="false" outlineLevel="0" collapsed="false">
      <c r="A63" s="386" t="n">
        <v>56</v>
      </c>
      <c r="B63" s="387" t="s">
        <v>725</v>
      </c>
      <c r="C63" s="391"/>
      <c r="D63" s="391"/>
      <c r="E63" s="391"/>
      <c r="F63" s="391"/>
      <c r="G63" s="391"/>
      <c r="H63" s="391"/>
      <c r="I63" s="391"/>
    </row>
    <row r="64" customFormat="false" ht="33" hidden="false" customHeight="true" outlineLevel="0" collapsed="false">
      <c r="A64" s="386" t="n">
        <v>57</v>
      </c>
      <c r="B64" s="387" t="s">
        <v>726</v>
      </c>
      <c r="C64" s="391"/>
      <c r="D64" s="391"/>
      <c r="E64" s="391"/>
      <c r="F64" s="391"/>
      <c r="G64" s="391"/>
      <c r="H64" s="391"/>
      <c r="I64" s="391"/>
    </row>
    <row r="65" customFormat="false" ht="38.25" hidden="false" customHeight="false" outlineLevel="0" collapsed="false">
      <c r="A65" s="386" t="n">
        <v>58</v>
      </c>
      <c r="B65" s="387" t="s">
        <v>727</v>
      </c>
      <c r="C65" s="391"/>
      <c r="D65" s="391"/>
      <c r="E65" s="391"/>
      <c r="F65" s="391"/>
      <c r="G65" s="391"/>
      <c r="H65" s="391"/>
      <c r="I65" s="391"/>
    </row>
    <row r="66" customFormat="false" ht="34.5" hidden="false" customHeight="true" outlineLevel="0" collapsed="false">
      <c r="A66" s="386" t="n">
        <v>59</v>
      </c>
      <c r="B66" s="387" t="s">
        <v>728</v>
      </c>
      <c r="C66" s="391"/>
      <c r="D66" s="391"/>
      <c r="E66" s="391"/>
      <c r="F66" s="391"/>
      <c r="G66" s="391"/>
      <c r="H66" s="391"/>
      <c r="I66" s="391"/>
    </row>
    <row r="67" customFormat="false" ht="29.25" hidden="false" customHeight="false" outlineLevel="0" collapsed="false">
      <c r="A67" s="386" t="n">
        <v>60</v>
      </c>
      <c r="B67" s="387" t="s">
        <v>729</v>
      </c>
      <c r="C67" s="391"/>
      <c r="D67" s="391"/>
      <c r="E67" s="391"/>
      <c r="F67" s="391"/>
      <c r="G67" s="391"/>
      <c r="H67" s="391"/>
      <c r="I67" s="391"/>
    </row>
    <row r="68" customFormat="false" ht="25.5" hidden="false" customHeight="false" outlineLevel="0" collapsed="false">
      <c r="A68" s="386" t="n">
        <v>61</v>
      </c>
      <c r="B68" s="387" t="s">
        <v>730</v>
      </c>
      <c r="C68" s="391"/>
      <c r="D68" s="391"/>
      <c r="E68" s="391"/>
      <c r="F68" s="391"/>
      <c r="G68" s="391"/>
      <c r="H68" s="391"/>
      <c r="I68" s="391"/>
    </row>
    <row r="69" customFormat="false" ht="15" hidden="false" customHeight="false" outlineLevel="0" collapsed="false">
      <c r="A69" s="386" t="n">
        <v>62</v>
      </c>
      <c r="B69" s="390" t="s">
        <v>731</v>
      </c>
      <c r="C69" s="391"/>
      <c r="D69" s="391"/>
      <c r="E69" s="391"/>
      <c r="F69" s="391"/>
      <c r="G69" s="391"/>
      <c r="H69" s="391"/>
      <c r="I69" s="391"/>
    </row>
    <row r="70" customFormat="false" ht="38.25" hidden="false" customHeight="false" outlineLevel="0" collapsed="false">
      <c r="A70" s="386" t="n">
        <v>63</v>
      </c>
      <c r="B70" s="387" t="s">
        <v>732</v>
      </c>
      <c r="C70" s="391"/>
      <c r="D70" s="391"/>
      <c r="E70" s="391"/>
      <c r="F70" s="391"/>
      <c r="G70" s="391"/>
      <c r="H70" s="391"/>
      <c r="I70" s="391"/>
    </row>
    <row r="71" customFormat="false" ht="15" hidden="false" customHeight="false" outlineLevel="0" collapsed="false">
      <c r="A71" s="386" t="n">
        <v>64</v>
      </c>
      <c r="B71" s="387" t="s">
        <v>733</v>
      </c>
      <c r="C71" s="391"/>
      <c r="D71" s="391"/>
      <c r="E71" s="391"/>
      <c r="F71" s="391"/>
      <c r="G71" s="391"/>
      <c r="H71" s="391"/>
      <c r="I71" s="391"/>
    </row>
    <row r="72" customFormat="false" ht="16.5" hidden="false" customHeight="false" outlineLevel="0" collapsed="false">
      <c r="A72" s="386" t="n">
        <v>65</v>
      </c>
      <c r="B72" s="387" t="s">
        <v>734</v>
      </c>
      <c r="C72" s="391"/>
      <c r="D72" s="391"/>
      <c r="E72" s="391"/>
      <c r="F72" s="391"/>
      <c r="G72" s="391"/>
      <c r="H72" s="391"/>
      <c r="I72" s="391"/>
    </row>
    <row r="73" customFormat="false" ht="25.5" hidden="false" customHeight="false" outlineLevel="0" collapsed="false">
      <c r="A73" s="386" t="n">
        <v>66</v>
      </c>
      <c r="B73" s="387" t="s">
        <v>735</v>
      </c>
      <c r="C73" s="391"/>
      <c r="D73" s="391"/>
      <c r="E73" s="391"/>
      <c r="F73" s="391"/>
      <c r="G73" s="391"/>
      <c r="H73" s="391"/>
      <c r="I73" s="391"/>
    </row>
    <row r="74" customFormat="false" ht="29.25" hidden="false" customHeight="true" outlineLevel="0" collapsed="false">
      <c r="A74" s="386" t="n">
        <v>67</v>
      </c>
      <c r="B74" s="387" t="s">
        <v>736</v>
      </c>
      <c r="C74" s="391"/>
      <c r="D74" s="391"/>
      <c r="E74" s="391"/>
      <c r="F74" s="391"/>
      <c r="G74" s="391"/>
      <c r="H74" s="391"/>
      <c r="I74" s="391"/>
    </row>
    <row r="75" customFormat="false" ht="25.5" hidden="false" customHeight="false" outlineLevel="0" collapsed="false">
      <c r="A75" s="386" t="n">
        <v>68</v>
      </c>
      <c r="B75" s="387" t="s">
        <v>737</v>
      </c>
      <c r="C75" s="391"/>
      <c r="D75" s="391"/>
      <c r="E75" s="391"/>
      <c r="F75" s="391"/>
      <c r="G75" s="391"/>
      <c r="H75" s="391"/>
      <c r="I75" s="391"/>
    </row>
    <row r="76" customFormat="false" ht="29.25" hidden="false" customHeight="false" outlineLevel="0" collapsed="false">
      <c r="A76" s="386" t="n">
        <v>69</v>
      </c>
      <c r="B76" s="387" t="s">
        <v>738</v>
      </c>
      <c r="C76" s="391"/>
      <c r="D76" s="391"/>
      <c r="E76" s="391"/>
      <c r="F76" s="391"/>
      <c r="G76" s="391"/>
      <c r="H76" s="391"/>
      <c r="I76" s="391"/>
    </row>
    <row r="77" customFormat="false" ht="16.5" hidden="false" customHeight="false" outlineLevel="0" collapsed="false">
      <c r="A77" s="386" t="n">
        <v>70</v>
      </c>
      <c r="B77" s="387" t="s">
        <v>739</v>
      </c>
      <c r="C77" s="391"/>
      <c r="D77" s="391"/>
      <c r="E77" s="391"/>
      <c r="F77" s="391"/>
      <c r="G77" s="391"/>
      <c r="H77" s="391"/>
      <c r="I77" s="391"/>
    </row>
    <row r="78" customFormat="false" ht="15" hidden="false" customHeight="false" outlineLevel="0" collapsed="false">
      <c r="A78" s="386" t="n">
        <v>71</v>
      </c>
      <c r="B78" s="390" t="s">
        <v>740</v>
      </c>
      <c r="C78" s="391"/>
      <c r="D78" s="391"/>
      <c r="E78" s="391"/>
      <c r="F78" s="391"/>
      <c r="G78" s="391"/>
      <c r="H78" s="391"/>
      <c r="I78" s="391"/>
    </row>
    <row r="79" customFormat="false" ht="25.5" hidden="false" customHeight="false" outlineLevel="0" collapsed="false">
      <c r="A79" s="386" t="n">
        <v>72</v>
      </c>
      <c r="B79" s="392" t="s">
        <v>741</v>
      </c>
      <c r="C79" s="391"/>
      <c r="D79" s="391"/>
      <c r="E79" s="391"/>
      <c r="F79" s="391"/>
      <c r="G79" s="391"/>
      <c r="H79" s="391"/>
      <c r="I79" s="391"/>
    </row>
    <row r="80" customFormat="false" ht="16.5" hidden="false" customHeight="false" outlineLevel="0" collapsed="false">
      <c r="A80" s="386" t="n">
        <v>73</v>
      </c>
      <c r="B80" s="390" t="s">
        <v>742</v>
      </c>
      <c r="C80" s="391"/>
      <c r="D80" s="391"/>
      <c r="E80" s="391"/>
      <c r="F80" s="391"/>
      <c r="G80" s="391"/>
      <c r="H80" s="391"/>
      <c r="I80" s="391"/>
    </row>
    <row r="81" customFormat="false" ht="25.5" hidden="false" customHeight="false" outlineLevel="0" collapsed="false">
      <c r="A81" s="386" t="n">
        <v>74</v>
      </c>
      <c r="B81" s="390" t="s">
        <v>743</v>
      </c>
      <c r="C81" s="391"/>
      <c r="D81" s="391"/>
      <c r="E81" s="391"/>
      <c r="F81" s="391"/>
      <c r="G81" s="391"/>
      <c r="H81" s="391"/>
      <c r="I81" s="391"/>
    </row>
    <row r="82" customFormat="false" ht="16.5" hidden="false" customHeight="false" outlineLevel="0" collapsed="false">
      <c r="A82" s="386" t="n">
        <v>75</v>
      </c>
      <c r="B82" s="390" t="s">
        <v>744</v>
      </c>
      <c r="C82" s="391"/>
      <c r="D82" s="391"/>
      <c r="E82" s="391"/>
      <c r="F82" s="391"/>
      <c r="G82" s="391"/>
      <c r="H82" s="391"/>
      <c r="I82" s="391"/>
    </row>
    <row r="83" customFormat="false" ht="29.25" hidden="false" customHeight="false" outlineLevel="0" collapsed="false">
      <c r="A83" s="386" t="n">
        <v>76</v>
      </c>
      <c r="B83" s="390" t="s">
        <v>745</v>
      </c>
      <c r="C83" s="391"/>
      <c r="D83" s="391"/>
      <c r="E83" s="391"/>
      <c r="F83" s="391"/>
      <c r="G83" s="391"/>
      <c r="H83" s="391"/>
      <c r="I83" s="391"/>
    </row>
    <row r="84" customFormat="false" ht="16.5" hidden="false" customHeight="false" outlineLevel="0" collapsed="false">
      <c r="A84" s="386" t="n">
        <v>77</v>
      </c>
      <c r="B84" s="390" t="s">
        <v>746</v>
      </c>
      <c r="C84" s="391"/>
      <c r="D84" s="391"/>
      <c r="E84" s="391"/>
      <c r="F84" s="391"/>
      <c r="G84" s="391"/>
      <c r="H84" s="391"/>
      <c r="I84" s="391"/>
    </row>
    <row r="85" customFormat="false" ht="25.5" hidden="false" customHeight="false" outlineLevel="0" collapsed="false">
      <c r="A85" s="386" t="n">
        <v>78</v>
      </c>
      <c r="B85" s="390" t="s">
        <v>747</v>
      </c>
      <c r="C85" s="391"/>
      <c r="D85" s="391"/>
      <c r="E85" s="391"/>
      <c r="F85" s="391"/>
      <c r="G85" s="391"/>
      <c r="H85" s="391"/>
      <c r="I85" s="391"/>
    </row>
    <row r="86" customFormat="false" ht="16.5" hidden="false" customHeight="false" outlineLevel="0" collapsed="false">
      <c r="A86" s="386" t="n">
        <v>79</v>
      </c>
      <c r="B86" s="390" t="s">
        <v>748</v>
      </c>
      <c r="C86" s="391"/>
      <c r="D86" s="391"/>
      <c r="E86" s="391"/>
      <c r="F86" s="391"/>
      <c r="G86" s="391"/>
      <c r="H86" s="391"/>
      <c r="I86" s="391"/>
    </row>
    <row r="87" customFormat="false" ht="38.25" hidden="false" customHeight="false" outlineLevel="0" collapsed="false">
      <c r="A87" s="386" t="n">
        <v>80</v>
      </c>
      <c r="B87" s="387" t="s">
        <v>749</v>
      </c>
      <c r="C87" s="391"/>
      <c r="D87" s="391"/>
      <c r="E87" s="391"/>
      <c r="F87" s="391"/>
      <c r="G87" s="391"/>
      <c r="H87" s="391"/>
      <c r="I87" s="391"/>
    </row>
    <row r="88" customFormat="false" ht="15" hidden="false" customHeight="false" outlineLevel="0" collapsed="false">
      <c r="A88" s="386" t="n">
        <v>81</v>
      </c>
      <c r="B88" s="387" t="s">
        <v>750</v>
      </c>
      <c r="C88" s="391"/>
      <c r="D88" s="391"/>
      <c r="E88" s="391"/>
      <c r="F88" s="391"/>
      <c r="G88" s="391"/>
      <c r="H88" s="391"/>
      <c r="I88" s="391"/>
    </row>
    <row r="89" customFormat="false" ht="15" hidden="false" customHeight="false" outlineLevel="0" collapsed="false">
      <c r="A89" s="386" t="n">
        <v>82</v>
      </c>
      <c r="B89" s="387" t="s">
        <v>751</v>
      </c>
      <c r="C89" s="391"/>
      <c r="D89" s="391"/>
      <c r="E89" s="391"/>
      <c r="F89" s="391"/>
      <c r="G89" s="391"/>
      <c r="H89" s="391"/>
      <c r="I89" s="391"/>
    </row>
    <row r="90" customFormat="false" ht="25.5" hidden="false" customHeight="false" outlineLevel="0" collapsed="false">
      <c r="A90" s="386" t="n">
        <v>83</v>
      </c>
      <c r="B90" s="387" t="s">
        <v>752</v>
      </c>
      <c r="C90" s="391"/>
      <c r="D90" s="391"/>
      <c r="E90" s="391"/>
      <c r="F90" s="391"/>
      <c r="G90" s="391"/>
      <c r="H90" s="391"/>
      <c r="I90" s="391"/>
    </row>
    <row r="92" customFormat="false" ht="15.75" hidden="false" customHeight="false" outlineLevel="0" collapsed="false">
      <c r="A92" s="3" t="s">
        <v>753</v>
      </c>
      <c r="B92" s="3"/>
      <c r="C92" s="3"/>
      <c r="D92" s="3"/>
      <c r="E92" s="3"/>
    </row>
    <row r="93" customFormat="false" ht="89.25" hidden="false" customHeight="false" outlineLevel="0" collapsed="false">
      <c r="A93" s="393" t="s">
        <v>754</v>
      </c>
      <c r="B93" s="377" t="s">
        <v>755</v>
      </c>
      <c r="C93" s="377" t="s">
        <v>756</v>
      </c>
      <c r="D93" s="377" t="s">
        <v>757</v>
      </c>
      <c r="E93" s="377" t="s">
        <v>120</v>
      </c>
    </row>
    <row r="94" customFormat="false" ht="15" hidden="false" customHeight="false" outlineLevel="0" collapsed="false">
      <c r="A94" s="377" t="n">
        <v>1</v>
      </c>
      <c r="B94" s="377" t="n">
        <v>2</v>
      </c>
      <c r="C94" s="377" t="n">
        <v>3</v>
      </c>
      <c r="D94" s="377" t="n">
        <v>4</v>
      </c>
      <c r="E94" s="377" t="n">
        <v>5</v>
      </c>
    </row>
    <row r="95" customFormat="false" ht="15" hidden="false" customHeight="false" outlineLevel="0" collapsed="false">
      <c r="A95" s="377" t="n">
        <v>1</v>
      </c>
      <c r="B95" s="387" t="s">
        <v>758</v>
      </c>
      <c r="C95" s="394"/>
      <c r="D95" s="394"/>
      <c r="E95" s="394"/>
    </row>
    <row r="96" customFormat="false" ht="25.5" hidden="false" customHeight="false" outlineLevel="0" collapsed="false">
      <c r="A96" s="377" t="n">
        <v>2</v>
      </c>
      <c r="B96" s="387" t="s">
        <v>759</v>
      </c>
      <c r="C96" s="394"/>
      <c r="D96" s="394"/>
      <c r="E96" s="394"/>
    </row>
    <row r="97" customFormat="false" ht="25.5" hidden="false" customHeight="false" outlineLevel="0" collapsed="false">
      <c r="A97" s="377" t="n">
        <v>3</v>
      </c>
      <c r="B97" s="387" t="s">
        <v>760</v>
      </c>
      <c r="C97" s="394"/>
      <c r="D97" s="394"/>
      <c r="E97" s="394"/>
    </row>
    <row r="98" customFormat="false" ht="29.25" hidden="false" customHeight="true" outlineLevel="0" collapsed="false">
      <c r="A98" s="377" t="n">
        <v>4</v>
      </c>
      <c r="B98" s="387" t="s">
        <v>761</v>
      </c>
      <c r="C98" s="394"/>
      <c r="D98" s="394"/>
      <c r="E98" s="394"/>
    </row>
    <row r="99" customFormat="false" ht="25.5" hidden="false" customHeight="false" outlineLevel="0" collapsed="false">
      <c r="A99" s="377" t="n">
        <v>5</v>
      </c>
      <c r="B99" s="387" t="s">
        <v>762</v>
      </c>
      <c r="C99" s="394"/>
      <c r="D99" s="394"/>
      <c r="E99" s="394"/>
    </row>
    <row r="100" customFormat="false" ht="25.5" hidden="false" customHeight="false" outlineLevel="0" collapsed="false">
      <c r="A100" s="377" t="n">
        <v>6</v>
      </c>
      <c r="B100" s="387" t="s">
        <v>763</v>
      </c>
      <c r="C100" s="394"/>
      <c r="D100" s="394"/>
      <c r="E100" s="394"/>
    </row>
    <row r="101" customFormat="false" ht="25.5" hidden="false" customHeight="false" outlineLevel="0" collapsed="false">
      <c r="A101" s="377" t="n">
        <v>7</v>
      </c>
      <c r="B101" s="387" t="s">
        <v>764</v>
      </c>
      <c r="C101" s="394"/>
      <c r="D101" s="394"/>
      <c r="E101" s="394"/>
    </row>
    <row r="102" customFormat="false" ht="38.25" hidden="false" customHeight="false" outlineLevel="0" collapsed="false">
      <c r="A102" s="377" t="n">
        <v>8</v>
      </c>
      <c r="B102" s="387" t="s">
        <v>765</v>
      </c>
      <c r="C102" s="394"/>
      <c r="D102" s="394"/>
      <c r="E102" s="394"/>
    </row>
    <row r="103" customFormat="false" ht="15" hidden="false" customHeight="false" outlineLevel="0" collapsed="false">
      <c r="A103" s="395"/>
      <c r="B103" s="395"/>
      <c r="C103" s="395"/>
      <c r="D103" s="395"/>
      <c r="E103" s="395"/>
    </row>
    <row r="104" customFormat="false" ht="16.5" hidden="false" customHeight="false" outlineLevel="0" collapsed="false">
      <c r="A104" s="396" t="s">
        <v>766</v>
      </c>
      <c r="B104" s="396"/>
      <c r="C104" s="396"/>
      <c r="D104" s="396"/>
      <c r="E104" s="396"/>
    </row>
    <row r="105" customFormat="false" ht="15.75" hidden="false" customHeight="true" outlineLevel="0" collapsed="false">
      <c r="A105" s="397" t="s">
        <v>767</v>
      </c>
      <c r="B105" s="397"/>
      <c r="C105" s="397"/>
      <c r="D105" s="397"/>
      <c r="E105" s="397"/>
    </row>
    <row r="106" customFormat="false" ht="15.75" hidden="false" customHeight="true" outlineLevel="0" collapsed="false">
      <c r="A106" s="397" t="s">
        <v>768</v>
      </c>
      <c r="B106" s="397"/>
      <c r="C106" s="397"/>
      <c r="D106" s="397"/>
      <c r="E106" s="397"/>
    </row>
    <row r="107" customFormat="false" ht="15.75" hidden="false" customHeight="false" outlineLevel="0" collapsed="false">
      <c r="A107" s="398" t="s">
        <v>769</v>
      </c>
      <c r="B107" s="398"/>
      <c r="C107" s="398"/>
      <c r="D107" s="398"/>
      <c r="E107" s="398"/>
    </row>
    <row r="108" customFormat="false" ht="49.5" hidden="false" customHeight="true" outlineLevel="0" collapsed="false">
      <c r="A108" s="397" t="s">
        <v>770</v>
      </c>
      <c r="B108" s="397"/>
      <c r="C108" s="397"/>
      <c r="D108" s="397"/>
      <c r="E108" s="397"/>
    </row>
  </sheetData>
  <mergeCells count="14">
    <mergeCell ref="A2:I2"/>
    <mergeCell ref="A3:B3"/>
    <mergeCell ref="C3:I3"/>
    <mergeCell ref="A5:A6"/>
    <mergeCell ref="B5:B6"/>
    <mergeCell ref="C5:F5"/>
    <mergeCell ref="G5:H5"/>
    <mergeCell ref="I5:I6"/>
    <mergeCell ref="A92:E92"/>
    <mergeCell ref="A104:E104"/>
    <mergeCell ref="A105:E105"/>
    <mergeCell ref="A106:E106"/>
    <mergeCell ref="A107:E107"/>
    <mergeCell ref="A108:E108"/>
  </mergeCells>
  <printOptions headings="false" gridLines="false" gridLinesSet="true" horizontalCentered="false" verticalCentered="false"/>
  <pageMargins left="0.459722222222222" right="0.340277777777778" top="0.747916666666667" bottom="0.470138888888889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98"/>
  <sheetViews>
    <sheetView showFormulas="false" showGridLines="true" showRowColHeaders="true" showZeros="true" rightToLeft="false" tabSelected="false" showOutlineSymbols="true" defaultGridColor="true" view="normal" topLeftCell="A271" colorId="64" zoomScale="100" zoomScaleNormal="100" zoomScalePageLayoutView="100" workbookViewId="0">
      <selection pane="topLeft" activeCell="B292" activeCellId="1" sqref="A7:D186 B292"/>
    </sheetView>
  </sheetViews>
  <sheetFormatPr defaultRowHeight="15" zeroHeight="false" outlineLevelRow="0" outlineLevelCol="0"/>
  <cols>
    <col collapsed="false" customWidth="true" hidden="false" outlineLevel="0" max="1" min="1" style="399" width="77.13"/>
    <col collapsed="false" customWidth="true" hidden="false" outlineLevel="0" max="2" min="2" style="399" width="14.28"/>
    <col collapsed="false" customWidth="true" hidden="false" outlineLevel="0" max="3" min="3" style="399" width="15.29"/>
    <col collapsed="false" customWidth="true" hidden="false" outlineLevel="0" max="1025" min="4" style="399" width="9.13"/>
  </cols>
  <sheetData>
    <row r="1" customFormat="false" ht="15" hidden="false" customHeight="false" outlineLevel="0" collapsed="false">
      <c r="C1" s="399" t="s">
        <v>771</v>
      </c>
    </row>
    <row r="2" customFormat="false" ht="24" hidden="false" customHeight="true" outlineLevel="0" collapsed="false">
      <c r="A2" s="400" t="s">
        <v>664</v>
      </c>
      <c r="B2" s="400"/>
      <c r="C2" s="400"/>
    </row>
    <row r="3" customFormat="false" ht="15" hidden="false" customHeight="false" outlineLevel="0" collapsed="false">
      <c r="A3" s="271" t="s">
        <v>772</v>
      </c>
      <c r="B3" s="401"/>
      <c r="C3" s="401"/>
      <c r="D3" s="402"/>
      <c r="E3" s="402"/>
      <c r="F3" s="402"/>
      <c r="G3" s="402"/>
      <c r="H3" s="403"/>
    </row>
    <row r="4" customFormat="false" ht="15" hidden="false" customHeight="false" outlineLevel="0" collapsed="false">
      <c r="A4" s="271" t="s">
        <v>773</v>
      </c>
      <c r="B4" s="401"/>
      <c r="C4" s="401"/>
      <c r="D4" s="402"/>
      <c r="E4" s="402"/>
      <c r="F4" s="402"/>
      <c r="G4" s="402"/>
      <c r="H4" s="403"/>
    </row>
    <row r="5" customFormat="false" ht="15" hidden="false" customHeight="false" outlineLevel="0" collapsed="false">
      <c r="A5" s="271" t="s">
        <v>774</v>
      </c>
      <c r="B5" s="401"/>
      <c r="C5" s="401"/>
      <c r="D5" s="402"/>
      <c r="E5" s="402"/>
      <c r="F5" s="402"/>
      <c r="G5" s="402"/>
      <c r="H5" s="403"/>
    </row>
    <row r="6" customFormat="false" ht="15" hidden="false" customHeight="false" outlineLevel="0" collapsed="false">
      <c r="A6" s="271" t="s">
        <v>775</v>
      </c>
      <c r="B6" s="401"/>
      <c r="C6" s="401"/>
      <c r="D6" s="402"/>
      <c r="E6" s="402"/>
      <c r="F6" s="402"/>
      <c r="G6" s="402"/>
      <c r="H6" s="403"/>
    </row>
    <row r="7" customFormat="false" ht="15" hidden="false" customHeight="false" outlineLevel="0" collapsed="false">
      <c r="A7" s="271" t="s">
        <v>776</v>
      </c>
      <c r="B7" s="401"/>
      <c r="C7" s="401"/>
      <c r="D7" s="402"/>
      <c r="E7" s="402"/>
      <c r="F7" s="402"/>
      <c r="G7" s="402"/>
      <c r="H7" s="403"/>
    </row>
    <row r="8" customFormat="false" ht="15" hidden="false" customHeight="false" outlineLevel="0" collapsed="false">
      <c r="A8" s="404" t="s">
        <v>777</v>
      </c>
      <c r="B8" s="405" t="s">
        <v>778</v>
      </c>
      <c r="C8" s="406" t="s">
        <v>779</v>
      </c>
      <c r="D8" s="403"/>
      <c r="E8" s="403"/>
      <c r="F8" s="403"/>
      <c r="G8" s="403"/>
      <c r="H8" s="403"/>
    </row>
    <row r="9" customFormat="false" ht="15" hidden="false" customHeight="true" outlineLevel="0" collapsed="false">
      <c r="A9" s="407" t="s">
        <v>780</v>
      </c>
      <c r="B9" s="408"/>
      <c r="C9" s="408"/>
      <c r="D9" s="409" t="s">
        <v>781</v>
      </c>
      <c r="E9" s="409"/>
      <c r="F9" s="409"/>
      <c r="G9" s="409"/>
      <c r="H9" s="410"/>
    </row>
    <row r="10" customFormat="false" ht="15" hidden="false" customHeight="true" outlineLevel="0" collapsed="false">
      <c r="A10" s="407" t="s">
        <v>782</v>
      </c>
      <c r="B10" s="408"/>
      <c r="C10" s="408"/>
      <c r="D10" s="409"/>
      <c r="E10" s="409"/>
      <c r="F10" s="409"/>
      <c r="G10" s="409"/>
      <c r="H10" s="410"/>
    </row>
    <row r="11" customFormat="false" ht="15" hidden="false" customHeight="true" outlineLevel="0" collapsed="false">
      <c r="A11" s="407" t="s">
        <v>783</v>
      </c>
      <c r="B11" s="408"/>
      <c r="C11" s="408"/>
      <c r="D11" s="409"/>
      <c r="E11" s="409"/>
      <c r="F11" s="409"/>
      <c r="G11" s="409"/>
      <c r="H11" s="410"/>
    </row>
    <row r="12" customFormat="false" ht="15" hidden="false" customHeight="true" outlineLevel="0" collapsed="false">
      <c r="A12" s="407" t="s">
        <v>784</v>
      </c>
      <c r="B12" s="408"/>
      <c r="C12" s="408"/>
      <c r="D12" s="409"/>
      <c r="E12" s="409"/>
      <c r="F12" s="409"/>
      <c r="G12" s="409"/>
      <c r="H12" s="410"/>
    </row>
    <row r="13" customFormat="false" ht="15" hidden="false" customHeight="true" outlineLevel="0" collapsed="false">
      <c r="A13" s="407" t="s">
        <v>785</v>
      </c>
      <c r="B13" s="408"/>
      <c r="C13" s="408"/>
      <c r="D13" s="409"/>
      <c r="E13" s="409"/>
      <c r="F13" s="409"/>
      <c r="G13" s="409"/>
      <c r="H13" s="410"/>
    </row>
    <row r="14" customFormat="false" ht="15" hidden="false" customHeight="true" outlineLevel="0" collapsed="false">
      <c r="A14" s="407" t="s">
        <v>786</v>
      </c>
      <c r="B14" s="408"/>
      <c r="C14" s="408"/>
      <c r="D14" s="409"/>
      <c r="E14" s="409"/>
      <c r="F14" s="409"/>
      <c r="G14" s="409"/>
      <c r="H14" s="410"/>
    </row>
    <row r="15" customFormat="false" ht="15" hidden="false" customHeight="true" outlineLevel="0" collapsed="false">
      <c r="A15" s="407" t="s">
        <v>787</v>
      </c>
      <c r="B15" s="408"/>
      <c r="C15" s="408"/>
      <c r="D15" s="409"/>
      <c r="E15" s="409"/>
      <c r="F15" s="409"/>
      <c r="G15" s="409"/>
      <c r="H15" s="410"/>
    </row>
    <row r="16" customFormat="false" ht="15" hidden="false" customHeight="true" outlineLevel="0" collapsed="false">
      <c r="A16" s="407" t="s">
        <v>699</v>
      </c>
      <c r="B16" s="408"/>
      <c r="C16" s="408"/>
      <c r="D16" s="409"/>
      <c r="E16" s="409"/>
      <c r="F16" s="409"/>
      <c r="G16" s="409"/>
      <c r="H16" s="410"/>
    </row>
    <row r="17" customFormat="false" ht="15" hidden="false" customHeight="true" outlineLevel="0" collapsed="false">
      <c r="A17" s="407" t="s">
        <v>788</v>
      </c>
      <c r="B17" s="408"/>
      <c r="C17" s="408"/>
      <c r="D17" s="409"/>
      <c r="E17" s="409"/>
      <c r="F17" s="409"/>
      <c r="G17" s="409"/>
      <c r="H17" s="410"/>
    </row>
    <row r="18" customFormat="false" ht="15" hidden="false" customHeight="true" outlineLevel="0" collapsed="false">
      <c r="A18" s="407" t="s">
        <v>789</v>
      </c>
      <c r="B18" s="408"/>
      <c r="C18" s="408"/>
      <c r="D18" s="409"/>
      <c r="E18" s="409"/>
      <c r="F18" s="409"/>
      <c r="G18" s="409"/>
      <c r="H18" s="410"/>
    </row>
    <row r="19" customFormat="false" ht="15" hidden="false" customHeight="true" outlineLevel="0" collapsed="false">
      <c r="A19" s="407" t="s">
        <v>790</v>
      </c>
      <c r="B19" s="408"/>
      <c r="C19" s="408"/>
      <c r="D19" s="409"/>
      <c r="E19" s="409"/>
      <c r="F19" s="409"/>
      <c r="G19" s="409"/>
      <c r="H19" s="410"/>
    </row>
    <row r="20" customFormat="false" ht="15" hidden="false" customHeight="true" outlineLevel="0" collapsed="false">
      <c r="A20" s="407" t="s">
        <v>731</v>
      </c>
      <c r="B20" s="408"/>
      <c r="C20" s="408"/>
      <c r="D20" s="409"/>
      <c r="E20" s="409"/>
      <c r="F20" s="409"/>
      <c r="G20" s="409"/>
      <c r="H20" s="410"/>
    </row>
    <row r="21" customFormat="false" ht="15" hidden="false" customHeight="true" outlineLevel="0" collapsed="false">
      <c r="A21" s="407" t="s">
        <v>791</v>
      </c>
      <c r="B21" s="408"/>
      <c r="C21" s="408"/>
      <c r="D21" s="409"/>
      <c r="E21" s="409"/>
      <c r="F21" s="409"/>
      <c r="G21" s="409"/>
      <c r="H21" s="410"/>
    </row>
    <row r="22" customFormat="false" ht="15" hidden="false" customHeight="true" outlineLevel="0" collapsed="false">
      <c r="A22" s="407" t="s">
        <v>792</v>
      </c>
      <c r="B22" s="408"/>
      <c r="C22" s="408"/>
      <c r="D22" s="409"/>
      <c r="E22" s="409"/>
      <c r="F22" s="409"/>
      <c r="G22" s="409"/>
      <c r="H22" s="410"/>
    </row>
    <row r="23" customFormat="false" ht="15" hidden="false" customHeight="true" outlineLevel="0" collapsed="false">
      <c r="A23" s="407" t="s">
        <v>793</v>
      </c>
      <c r="B23" s="408"/>
      <c r="C23" s="408"/>
      <c r="D23" s="409"/>
      <c r="E23" s="409"/>
      <c r="F23" s="409"/>
      <c r="G23" s="409"/>
      <c r="H23" s="410"/>
    </row>
    <row r="24" customFormat="false" ht="15" hidden="false" customHeight="true" outlineLevel="0" collapsed="false">
      <c r="A24" s="407" t="s">
        <v>794</v>
      </c>
      <c r="B24" s="408"/>
      <c r="C24" s="408"/>
      <c r="D24" s="409"/>
      <c r="E24" s="409"/>
      <c r="F24" s="409"/>
      <c r="G24" s="409"/>
      <c r="H24" s="410"/>
    </row>
    <row r="25" customFormat="false" ht="15" hidden="false" customHeight="true" outlineLevel="0" collapsed="false">
      <c r="A25" s="407" t="s">
        <v>795</v>
      </c>
      <c r="B25" s="408"/>
      <c r="C25" s="408"/>
      <c r="D25" s="409"/>
      <c r="E25" s="409"/>
      <c r="F25" s="409"/>
      <c r="G25" s="409"/>
      <c r="H25" s="410"/>
    </row>
    <row r="26" customFormat="false" ht="15" hidden="false" customHeight="true" outlineLevel="0" collapsed="false">
      <c r="A26" s="407" t="s">
        <v>796</v>
      </c>
      <c r="B26" s="408"/>
      <c r="C26" s="408"/>
      <c r="D26" s="409"/>
      <c r="E26" s="409"/>
      <c r="F26" s="409"/>
      <c r="G26" s="409"/>
      <c r="H26" s="410"/>
    </row>
    <row r="27" customFormat="false" ht="15" hidden="false" customHeight="true" outlineLevel="0" collapsed="false">
      <c r="A27" s="407" t="s">
        <v>797</v>
      </c>
      <c r="B27" s="408"/>
      <c r="C27" s="408"/>
      <c r="D27" s="409"/>
      <c r="E27" s="409"/>
      <c r="F27" s="409"/>
      <c r="G27" s="409"/>
      <c r="H27" s="410"/>
    </row>
    <row r="28" customFormat="false" ht="15" hidden="false" customHeight="false" outlineLevel="0" collapsed="false">
      <c r="A28" s="407" t="s">
        <v>798</v>
      </c>
      <c r="B28" s="408"/>
      <c r="C28" s="408"/>
      <c r="D28" s="409"/>
      <c r="E28" s="409"/>
      <c r="F28" s="409"/>
      <c r="G28" s="409"/>
    </row>
    <row r="29" customFormat="false" ht="15" hidden="false" customHeight="false" outlineLevel="0" collapsed="false">
      <c r="A29" s="407"/>
      <c r="B29" s="408"/>
      <c r="C29" s="408"/>
    </row>
    <row r="30" customFormat="false" ht="15" hidden="false" customHeight="false" outlineLevel="0" collapsed="false">
      <c r="A30" s="407"/>
      <c r="B30" s="408"/>
      <c r="C30" s="408"/>
    </row>
    <row r="31" customFormat="false" ht="15.75" hidden="false" customHeight="true" outlineLevel="0" collapsed="false">
      <c r="A31" s="411" t="s">
        <v>780</v>
      </c>
      <c r="B31" s="412" t="s">
        <v>778</v>
      </c>
      <c r="C31" s="413" t="s">
        <v>779</v>
      </c>
      <c r="D31" s="414" t="s">
        <v>799</v>
      </c>
      <c r="E31" s="414"/>
      <c r="F31" s="414"/>
      <c r="G31" s="414"/>
      <c r="H31" s="415"/>
      <c r="I31" s="415"/>
    </row>
    <row r="32" customFormat="false" ht="15" hidden="false" customHeight="true" outlineLevel="0" collapsed="false">
      <c r="A32" s="416"/>
      <c r="B32" s="408"/>
      <c r="C32" s="408"/>
      <c r="D32" s="414"/>
      <c r="E32" s="414"/>
      <c r="F32" s="414"/>
      <c r="G32" s="414"/>
      <c r="H32" s="415"/>
      <c r="I32" s="415"/>
    </row>
    <row r="33" customFormat="false" ht="15" hidden="false" customHeight="true" outlineLevel="0" collapsed="false">
      <c r="A33" s="407" t="s">
        <v>800</v>
      </c>
      <c r="B33" s="408"/>
      <c r="C33" s="408"/>
      <c r="D33" s="414"/>
      <c r="E33" s="414"/>
      <c r="F33" s="414"/>
      <c r="G33" s="414"/>
      <c r="H33" s="415"/>
      <c r="I33" s="415"/>
    </row>
    <row r="34" customFormat="false" ht="15" hidden="false" customHeight="true" outlineLevel="0" collapsed="false">
      <c r="A34" s="407" t="s">
        <v>801</v>
      </c>
      <c r="B34" s="408"/>
      <c r="C34" s="408"/>
      <c r="D34" s="414"/>
      <c r="E34" s="414"/>
      <c r="F34" s="414"/>
      <c r="G34" s="414"/>
      <c r="H34" s="415"/>
      <c r="I34" s="415"/>
    </row>
    <row r="35" customFormat="false" ht="15" hidden="false" customHeight="true" outlineLevel="0" collapsed="false">
      <c r="A35" s="407" t="s">
        <v>802</v>
      </c>
      <c r="B35" s="408"/>
      <c r="C35" s="408"/>
      <c r="D35" s="414"/>
      <c r="E35" s="414"/>
      <c r="F35" s="414"/>
      <c r="G35" s="414"/>
      <c r="H35" s="415"/>
      <c r="I35" s="415"/>
    </row>
    <row r="36" customFormat="false" ht="15" hidden="false" customHeight="true" outlineLevel="0" collapsed="false">
      <c r="A36" s="407" t="s">
        <v>803</v>
      </c>
      <c r="B36" s="408"/>
      <c r="C36" s="408"/>
      <c r="D36" s="414"/>
      <c r="E36" s="414"/>
      <c r="F36" s="414"/>
      <c r="G36" s="414"/>
      <c r="H36" s="415"/>
      <c r="I36" s="415"/>
    </row>
    <row r="37" customFormat="false" ht="15" hidden="false" customHeight="true" outlineLevel="0" collapsed="false">
      <c r="A37" s="407" t="s">
        <v>804</v>
      </c>
      <c r="B37" s="408"/>
      <c r="C37" s="408"/>
      <c r="D37" s="414"/>
      <c r="E37" s="414"/>
      <c r="F37" s="414"/>
      <c r="G37" s="414"/>
      <c r="H37" s="415"/>
      <c r="I37" s="415"/>
    </row>
    <row r="38" customFormat="false" ht="15" hidden="false" customHeight="true" outlineLevel="0" collapsed="false">
      <c r="A38" s="407" t="s">
        <v>805</v>
      </c>
      <c r="B38" s="408"/>
      <c r="C38" s="408"/>
      <c r="D38" s="414"/>
      <c r="E38" s="414"/>
      <c r="F38" s="414"/>
      <c r="G38" s="414"/>
      <c r="H38" s="415"/>
      <c r="I38" s="415"/>
    </row>
    <row r="39" customFormat="false" ht="15" hidden="false" customHeight="true" outlineLevel="0" collapsed="false">
      <c r="A39" s="407" t="s">
        <v>806</v>
      </c>
      <c r="B39" s="408"/>
      <c r="C39" s="408"/>
      <c r="D39" s="414"/>
      <c r="E39" s="414"/>
      <c r="F39" s="414"/>
      <c r="G39" s="414"/>
      <c r="H39" s="415"/>
      <c r="I39" s="415"/>
    </row>
    <row r="40" customFormat="false" ht="15" hidden="false" customHeight="true" outlineLevel="0" collapsed="false">
      <c r="A40" s="407" t="s">
        <v>807</v>
      </c>
      <c r="B40" s="408"/>
      <c r="C40" s="408"/>
      <c r="D40" s="414"/>
      <c r="E40" s="414"/>
      <c r="F40" s="414"/>
      <c r="G40" s="414"/>
      <c r="H40" s="415"/>
      <c r="I40" s="415"/>
    </row>
    <row r="41" customFormat="false" ht="15" hidden="false" customHeight="true" outlineLevel="0" collapsed="false">
      <c r="A41" s="407" t="s">
        <v>808</v>
      </c>
      <c r="B41" s="408"/>
      <c r="C41" s="408"/>
      <c r="D41" s="414"/>
      <c r="E41" s="414"/>
      <c r="F41" s="414"/>
      <c r="G41" s="414"/>
      <c r="H41" s="415"/>
      <c r="I41" s="415"/>
    </row>
    <row r="42" customFormat="false" ht="15" hidden="false" customHeight="true" outlineLevel="0" collapsed="false">
      <c r="A42" s="407" t="s">
        <v>809</v>
      </c>
      <c r="B42" s="408"/>
      <c r="C42" s="408"/>
      <c r="D42" s="414"/>
      <c r="E42" s="414"/>
      <c r="F42" s="414"/>
      <c r="G42" s="414"/>
      <c r="H42" s="415"/>
      <c r="I42" s="415"/>
    </row>
    <row r="43" customFormat="false" ht="30" hidden="false" customHeight="false" outlineLevel="0" collapsed="false">
      <c r="A43" s="407" t="s">
        <v>810</v>
      </c>
      <c r="B43" s="408"/>
      <c r="C43" s="408"/>
      <c r="D43" s="414"/>
      <c r="E43" s="414"/>
      <c r="F43" s="414"/>
      <c r="G43" s="414"/>
      <c r="H43" s="415"/>
      <c r="I43" s="415"/>
    </row>
    <row r="44" customFormat="false" ht="15" hidden="false" customHeight="true" outlineLevel="0" collapsed="false">
      <c r="A44" s="407" t="s">
        <v>811</v>
      </c>
      <c r="B44" s="408"/>
      <c r="C44" s="408"/>
      <c r="D44" s="414"/>
      <c r="E44" s="414"/>
      <c r="F44" s="414"/>
      <c r="G44" s="414"/>
      <c r="H44" s="415"/>
      <c r="I44" s="415"/>
    </row>
    <row r="45" customFormat="false" ht="15" hidden="false" customHeight="true" outlineLevel="0" collapsed="false">
      <c r="A45" s="416"/>
      <c r="B45" s="408"/>
      <c r="C45" s="408"/>
      <c r="D45" s="414"/>
      <c r="E45" s="414"/>
      <c r="F45" s="414"/>
      <c r="G45" s="414"/>
      <c r="H45" s="415"/>
      <c r="I45" s="415"/>
    </row>
    <row r="46" customFormat="false" ht="15.75" hidden="false" customHeight="true" outlineLevel="0" collapsed="false">
      <c r="A46" s="416"/>
      <c r="B46" s="408"/>
      <c r="C46" s="408"/>
      <c r="D46" s="414"/>
      <c r="E46" s="414"/>
      <c r="F46" s="414"/>
      <c r="G46" s="414"/>
      <c r="H46" s="415"/>
      <c r="I46" s="415"/>
    </row>
    <row r="47" customFormat="false" ht="15" hidden="false" customHeight="true" outlineLevel="0" collapsed="false">
      <c r="A47" s="416"/>
      <c r="B47" s="408"/>
      <c r="C47" s="408"/>
      <c r="D47" s="415"/>
      <c r="E47" s="415"/>
      <c r="F47" s="415"/>
      <c r="G47" s="415"/>
      <c r="H47" s="415"/>
      <c r="I47" s="415"/>
    </row>
    <row r="48" customFormat="false" ht="15.75" hidden="false" customHeight="true" outlineLevel="0" collapsed="false">
      <c r="A48" s="416"/>
      <c r="B48" s="408"/>
      <c r="C48" s="408"/>
      <c r="D48" s="415"/>
      <c r="E48" s="415"/>
      <c r="F48" s="415"/>
      <c r="G48" s="415"/>
      <c r="H48" s="415"/>
      <c r="I48" s="415"/>
    </row>
    <row r="49" customFormat="false" ht="15" hidden="false" customHeight="false" outlineLevel="0" collapsed="false">
      <c r="A49" s="411" t="s">
        <v>782</v>
      </c>
      <c r="B49" s="412" t="s">
        <v>778</v>
      </c>
      <c r="C49" s="413" t="s">
        <v>779</v>
      </c>
    </row>
    <row r="50" customFormat="false" ht="15" hidden="false" customHeight="false" outlineLevel="0" collapsed="false">
      <c r="A50" s="417" t="s">
        <v>812</v>
      </c>
      <c r="B50" s="408"/>
      <c r="C50" s="408"/>
    </row>
    <row r="51" customFormat="false" ht="30" hidden="false" customHeight="false" outlineLevel="0" collapsed="false">
      <c r="A51" s="407" t="s">
        <v>813</v>
      </c>
      <c r="B51" s="408"/>
      <c r="C51" s="408"/>
    </row>
    <row r="52" customFormat="false" ht="30" hidden="false" customHeight="false" outlineLevel="0" collapsed="false">
      <c r="A52" s="407" t="s">
        <v>814</v>
      </c>
      <c r="B52" s="408"/>
      <c r="C52" s="408"/>
    </row>
    <row r="53" customFormat="false" ht="15" hidden="false" customHeight="false" outlineLevel="0" collapsed="false">
      <c r="A53" s="407" t="s">
        <v>815</v>
      </c>
      <c r="B53" s="408"/>
      <c r="C53" s="408"/>
    </row>
    <row r="54" customFormat="false" ht="15" hidden="false" customHeight="false" outlineLevel="0" collapsed="false">
      <c r="A54" s="407" t="s">
        <v>816</v>
      </c>
      <c r="B54" s="408"/>
      <c r="C54" s="408"/>
    </row>
    <row r="55" customFormat="false" ht="30" hidden="false" customHeight="false" outlineLevel="0" collapsed="false">
      <c r="A55" s="407" t="s">
        <v>817</v>
      </c>
      <c r="B55" s="408"/>
      <c r="C55" s="408"/>
    </row>
    <row r="56" customFormat="false" ht="30" hidden="false" customHeight="false" outlineLevel="0" collapsed="false">
      <c r="A56" s="407" t="s">
        <v>818</v>
      </c>
      <c r="B56" s="408"/>
      <c r="C56" s="408"/>
    </row>
    <row r="57" customFormat="false" ht="30" hidden="false" customHeight="false" outlineLevel="0" collapsed="false">
      <c r="A57" s="407" t="s">
        <v>819</v>
      </c>
      <c r="B57" s="408"/>
      <c r="C57" s="408"/>
    </row>
    <row r="58" customFormat="false" ht="15" hidden="false" customHeight="false" outlineLevel="0" collapsed="false">
      <c r="A58" s="407" t="s">
        <v>820</v>
      </c>
      <c r="B58" s="408"/>
      <c r="C58" s="408"/>
    </row>
    <row r="59" customFormat="false" ht="30" hidden="false" customHeight="false" outlineLevel="0" collapsed="false">
      <c r="A59" s="407" t="s">
        <v>821</v>
      </c>
      <c r="B59" s="408"/>
      <c r="C59" s="408"/>
    </row>
    <row r="60" customFormat="false" ht="15" hidden="false" customHeight="false" outlineLevel="0" collapsed="false">
      <c r="A60" s="407" t="s">
        <v>822</v>
      </c>
      <c r="B60" s="408"/>
      <c r="C60" s="408"/>
    </row>
    <row r="61" customFormat="false" ht="15" hidden="false" customHeight="false" outlineLevel="0" collapsed="false">
      <c r="A61" s="407"/>
      <c r="B61" s="408"/>
      <c r="C61" s="408"/>
    </row>
    <row r="62" customFormat="false" ht="15" hidden="false" customHeight="false" outlineLevel="0" collapsed="false">
      <c r="A62" s="418" t="s">
        <v>823</v>
      </c>
      <c r="B62" s="408"/>
      <c r="C62" s="408"/>
    </row>
    <row r="63" customFormat="false" ht="15" hidden="false" customHeight="false" outlineLevel="0" collapsed="false">
      <c r="A63" s="407" t="s">
        <v>824</v>
      </c>
      <c r="B63" s="408"/>
      <c r="C63" s="408"/>
    </row>
    <row r="64" customFormat="false" ht="15" hidden="false" customHeight="false" outlineLevel="0" collapsed="false">
      <c r="A64" s="407" t="s">
        <v>825</v>
      </c>
      <c r="B64" s="408"/>
      <c r="C64" s="408"/>
    </row>
    <row r="65" customFormat="false" ht="15" hidden="false" customHeight="false" outlineLevel="0" collapsed="false">
      <c r="A65" s="407" t="s">
        <v>826</v>
      </c>
      <c r="B65" s="408"/>
      <c r="C65" s="408"/>
    </row>
    <row r="66" customFormat="false" ht="15" hidden="false" customHeight="false" outlineLevel="0" collapsed="false">
      <c r="A66" s="407" t="s">
        <v>827</v>
      </c>
      <c r="B66" s="408"/>
      <c r="C66" s="408"/>
    </row>
    <row r="67" customFormat="false" ht="30" hidden="false" customHeight="false" outlineLevel="0" collapsed="false">
      <c r="A67" s="407" t="s">
        <v>828</v>
      </c>
      <c r="B67" s="408"/>
      <c r="C67" s="408"/>
    </row>
    <row r="68" customFormat="false" ht="15" hidden="false" customHeight="false" outlineLevel="0" collapsed="false">
      <c r="A68" s="407" t="s">
        <v>829</v>
      </c>
      <c r="B68" s="408"/>
      <c r="C68" s="408"/>
    </row>
    <row r="69" customFormat="false" ht="15" hidden="false" customHeight="false" outlineLevel="0" collapsed="false">
      <c r="A69" s="407" t="s">
        <v>830</v>
      </c>
      <c r="B69" s="408"/>
      <c r="C69" s="408"/>
    </row>
    <row r="70" customFormat="false" ht="30" hidden="false" customHeight="false" outlineLevel="0" collapsed="false">
      <c r="A70" s="407" t="s">
        <v>831</v>
      </c>
      <c r="B70" s="408"/>
      <c r="C70" s="408"/>
    </row>
    <row r="71" customFormat="false" ht="30" hidden="false" customHeight="false" outlineLevel="0" collapsed="false">
      <c r="A71" s="407" t="s">
        <v>832</v>
      </c>
      <c r="B71" s="408"/>
      <c r="C71" s="408"/>
    </row>
    <row r="72" customFormat="false" ht="30" hidden="false" customHeight="false" outlineLevel="0" collapsed="false">
      <c r="A72" s="407" t="s">
        <v>833</v>
      </c>
      <c r="B72" s="408"/>
      <c r="C72" s="408"/>
    </row>
    <row r="73" customFormat="false" ht="15" hidden="false" customHeight="false" outlineLevel="0" collapsed="false">
      <c r="A73" s="407" t="s">
        <v>834</v>
      </c>
      <c r="B73" s="408"/>
      <c r="C73" s="408"/>
    </row>
    <row r="74" customFormat="false" ht="15" hidden="false" customHeight="false" outlineLevel="0" collapsed="false">
      <c r="A74" s="407"/>
      <c r="B74" s="408"/>
      <c r="C74" s="408"/>
    </row>
    <row r="75" customFormat="false" ht="15" hidden="false" customHeight="false" outlineLevel="0" collapsed="false">
      <c r="A75" s="271"/>
      <c r="B75" s="408"/>
      <c r="C75" s="408"/>
    </row>
    <row r="76" customFormat="false" ht="15" hidden="false" customHeight="false" outlineLevel="0" collapsed="false">
      <c r="A76" s="411" t="s">
        <v>783</v>
      </c>
      <c r="B76" s="412" t="s">
        <v>778</v>
      </c>
      <c r="C76" s="413" t="s">
        <v>779</v>
      </c>
    </row>
    <row r="77" customFormat="false" ht="15" hidden="false" customHeight="false" outlineLevel="0" collapsed="false">
      <c r="A77" s="271" t="s">
        <v>835</v>
      </c>
      <c r="B77" s="408"/>
      <c r="C77" s="408"/>
    </row>
    <row r="78" customFormat="false" ht="15" hidden="false" customHeight="false" outlineLevel="0" collapsed="false">
      <c r="A78" s="271" t="s">
        <v>836</v>
      </c>
      <c r="B78" s="408"/>
      <c r="C78" s="408"/>
    </row>
    <row r="79" customFormat="false" ht="15" hidden="false" customHeight="false" outlineLevel="0" collapsed="false">
      <c r="A79" s="271" t="s">
        <v>837</v>
      </c>
      <c r="B79" s="408"/>
      <c r="C79" s="408"/>
    </row>
    <row r="80" customFormat="false" ht="15" hidden="false" customHeight="false" outlineLevel="0" collapsed="false">
      <c r="A80" s="271" t="s">
        <v>838</v>
      </c>
      <c r="B80" s="408"/>
      <c r="C80" s="408"/>
    </row>
    <row r="81" customFormat="false" ht="15" hidden="false" customHeight="false" outlineLevel="0" collapsed="false">
      <c r="A81" s="271" t="s">
        <v>839</v>
      </c>
      <c r="B81" s="408"/>
      <c r="C81" s="408"/>
    </row>
    <row r="82" customFormat="false" ht="15" hidden="false" customHeight="false" outlineLevel="0" collapsed="false">
      <c r="A82" s="271" t="s">
        <v>840</v>
      </c>
      <c r="B82" s="408"/>
      <c r="C82" s="408"/>
    </row>
    <row r="83" customFormat="false" ht="15" hidden="false" customHeight="false" outlineLevel="0" collapsed="false">
      <c r="A83" s="271" t="s">
        <v>841</v>
      </c>
      <c r="B83" s="408"/>
      <c r="C83" s="408"/>
    </row>
    <row r="84" customFormat="false" ht="15" hidden="false" customHeight="false" outlineLevel="0" collapsed="false">
      <c r="A84" s="271" t="s">
        <v>842</v>
      </c>
      <c r="B84" s="408"/>
      <c r="C84" s="408"/>
    </row>
    <row r="85" customFormat="false" ht="15" hidden="false" customHeight="false" outlineLevel="0" collapsed="false">
      <c r="A85" s="271" t="s">
        <v>843</v>
      </c>
      <c r="B85" s="408"/>
      <c r="C85" s="408"/>
    </row>
    <row r="86" customFormat="false" ht="15" hidden="false" customHeight="false" outlineLevel="0" collapsed="false">
      <c r="A86" s="271"/>
      <c r="B86" s="408"/>
      <c r="C86" s="408"/>
    </row>
    <row r="87" customFormat="false" ht="15" hidden="false" customHeight="false" outlineLevel="0" collapsed="false">
      <c r="A87" s="271"/>
      <c r="B87" s="408"/>
      <c r="C87" s="408"/>
    </row>
    <row r="88" customFormat="false" ht="15" hidden="false" customHeight="false" outlineLevel="0" collapsed="false">
      <c r="A88" s="411" t="s">
        <v>844</v>
      </c>
      <c r="B88" s="412" t="s">
        <v>778</v>
      </c>
      <c r="C88" s="413" t="s">
        <v>779</v>
      </c>
    </row>
    <row r="89" customFormat="false" ht="15" hidden="false" customHeight="false" outlineLevel="0" collapsed="false">
      <c r="A89" s="419" t="s">
        <v>784</v>
      </c>
      <c r="B89" s="420"/>
      <c r="C89" s="421"/>
    </row>
    <row r="90" customFormat="false" ht="15" hidden="false" customHeight="false" outlineLevel="0" collapsed="false">
      <c r="A90" s="422" t="s">
        <v>845</v>
      </c>
      <c r="B90" s="423"/>
      <c r="C90" s="421"/>
    </row>
    <row r="91" customFormat="false" ht="15" hidden="false" customHeight="false" outlineLevel="0" collapsed="false">
      <c r="A91" s="422" t="s">
        <v>846</v>
      </c>
      <c r="B91" s="423"/>
      <c r="C91" s="421"/>
    </row>
    <row r="92" customFormat="false" ht="15" hidden="false" customHeight="false" outlineLevel="0" collapsed="false">
      <c r="A92" s="422" t="s">
        <v>847</v>
      </c>
      <c r="B92" s="423"/>
      <c r="C92" s="421"/>
    </row>
    <row r="93" customFormat="false" ht="15" hidden="false" customHeight="false" outlineLevel="0" collapsed="false">
      <c r="A93" s="422" t="s">
        <v>848</v>
      </c>
      <c r="B93" s="423"/>
      <c r="C93" s="421"/>
    </row>
    <row r="94" customFormat="false" ht="15" hidden="false" customHeight="false" outlineLevel="0" collapsed="false">
      <c r="A94" s="422"/>
      <c r="B94" s="423"/>
      <c r="C94" s="421"/>
    </row>
    <row r="95" customFormat="false" ht="15" hidden="false" customHeight="false" outlineLevel="0" collapsed="false">
      <c r="A95" s="422" t="s">
        <v>849</v>
      </c>
      <c r="B95" s="423"/>
      <c r="C95" s="421"/>
    </row>
    <row r="96" customFormat="false" ht="15" hidden="false" customHeight="false" outlineLevel="0" collapsed="false">
      <c r="A96" s="420" t="s">
        <v>850</v>
      </c>
      <c r="B96" s="423"/>
      <c r="C96" s="421"/>
    </row>
    <row r="97" customFormat="false" ht="15" hidden="false" customHeight="false" outlineLevel="0" collapsed="false">
      <c r="A97" s="420" t="s">
        <v>851</v>
      </c>
      <c r="B97" s="423"/>
      <c r="C97" s="421"/>
    </row>
    <row r="98" customFormat="false" ht="15" hidden="false" customHeight="false" outlineLevel="0" collapsed="false">
      <c r="A98" s="420" t="s">
        <v>852</v>
      </c>
      <c r="B98" s="423"/>
      <c r="C98" s="421"/>
    </row>
    <row r="99" customFormat="false" ht="15" hidden="false" customHeight="false" outlineLevel="0" collapsed="false">
      <c r="A99" s="420" t="s">
        <v>853</v>
      </c>
      <c r="B99" s="423"/>
      <c r="C99" s="421"/>
    </row>
    <row r="100" customFormat="false" ht="15" hidden="false" customHeight="false" outlineLevel="0" collapsed="false">
      <c r="A100" s="420" t="s">
        <v>854</v>
      </c>
      <c r="B100" s="423"/>
      <c r="C100" s="421"/>
    </row>
    <row r="101" customFormat="false" ht="15" hidden="false" customHeight="false" outlineLevel="0" collapsed="false">
      <c r="A101" s="420" t="s">
        <v>855</v>
      </c>
      <c r="B101" s="423"/>
      <c r="C101" s="421"/>
    </row>
    <row r="102" customFormat="false" ht="15" hidden="false" customHeight="false" outlineLevel="0" collapsed="false">
      <c r="A102" s="420" t="s">
        <v>856</v>
      </c>
      <c r="B102" s="423"/>
      <c r="C102" s="421"/>
    </row>
    <row r="103" customFormat="false" ht="30" hidden="false" customHeight="false" outlineLevel="0" collapsed="false">
      <c r="A103" s="420" t="s">
        <v>857</v>
      </c>
      <c r="B103" s="423"/>
      <c r="C103" s="421"/>
    </row>
    <row r="104" customFormat="false" ht="15" hidden="false" customHeight="false" outlineLevel="0" collapsed="false">
      <c r="A104" s="420"/>
      <c r="B104" s="423"/>
      <c r="C104" s="421"/>
    </row>
    <row r="105" customFormat="false" ht="15" hidden="false" customHeight="false" outlineLevel="0" collapsed="false">
      <c r="A105" s="420" t="s">
        <v>858</v>
      </c>
      <c r="B105" s="423"/>
      <c r="C105" s="421"/>
    </row>
    <row r="106" customFormat="false" ht="15" hidden="false" customHeight="false" outlineLevel="0" collapsed="false">
      <c r="A106" s="420" t="s">
        <v>859</v>
      </c>
      <c r="B106" s="423"/>
      <c r="C106" s="421"/>
    </row>
    <row r="107" customFormat="false" ht="15" hidden="false" customHeight="false" outlineLevel="0" collapsed="false">
      <c r="A107" s="420" t="s">
        <v>860</v>
      </c>
      <c r="B107" s="423"/>
      <c r="C107" s="421"/>
    </row>
    <row r="108" customFormat="false" ht="15" hidden="false" customHeight="false" outlineLevel="0" collapsed="false">
      <c r="A108" s="420" t="s">
        <v>861</v>
      </c>
      <c r="B108" s="423"/>
      <c r="C108" s="421"/>
    </row>
    <row r="109" customFormat="false" ht="15" hidden="false" customHeight="false" outlineLevel="0" collapsed="false">
      <c r="A109" s="420" t="s">
        <v>862</v>
      </c>
      <c r="B109" s="423"/>
      <c r="C109" s="421"/>
    </row>
    <row r="110" customFormat="false" ht="15" hidden="false" customHeight="false" outlineLevel="0" collapsed="false">
      <c r="A110" s="420" t="s">
        <v>863</v>
      </c>
      <c r="B110" s="423"/>
      <c r="C110" s="421"/>
    </row>
    <row r="111" customFormat="false" ht="15" hidden="false" customHeight="false" outlineLevel="0" collapsed="false">
      <c r="A111" s="420" t="s">
        <v>864</v>
      </c>
      <c r="B111" s="423"/>
      <c r="C111" s="421"/>
    </row>
    <row r="112" customFormat="false" ht="15" hidden="false" customHeight="false" outlineLevel="0" collapsed="false">
      <c r="A112" s="420"/>
      <c r="B112" s="423"/>
      <c r="C112" s="421"/>
    </row>
    <row r="113" customFormat="false" ht="15" hidden="false" customHeight="false" outlineLevel="0" collapsed="false">
      <c r="A113" s="420" t="s">
        <v>865</v>
      </c>
      <c r="B113" s="423"/>
      <c r="C113" s="421"/>
    </row>
    <row r="114" customFormat="false" ht="33" hidden="false" customHeight="true" outlineLevel="0" collapsed="false">
      <c r="A114" s="423" t="s">
        <v>866</v>
      </c>
      <c r="B114" s="423"/>
      <c r="C114" s="421"/>
    </row>
    <row r="115" customFormat="false" ht="15" hidden="false" customHeight="false" outlineLevel="0" collapsed="false">
      <c r="A115" s="420" t="s">
        <v>867</v>
      </c>
      <c r="B115" s="423"/>
      <c r="C115" s="421"/>
    </row>
    <row r="116" customFormat="false" ht="30" hidden="false" customHeight="false" outlineLevel="0" collapsed="false">
      <c r="A116" s="420" t="s">
        <v>868</v>
      </c>
      <c r="B116" s="423"/>
      <c r="C116" s="421"/>
    </row>
    <row r="117" customFormat="false" ht="45" hidden="false" customHeight="false" outlineLevel="0" collapsed="false">
      <c r="A117" s="420" t="s">
        <v>869</v>
      </c>
      <c r="B117" s="423"/>
      <c r="C117" s="421"/>
    </row>
    <row r="118" customFormat="false" ht="49.5" hidden="false" customHeight="true" outlineLevel="0" collapsed="false">
      <c r="A118" s="229" t="s">
        <v>870</v>
      </c>
      <c r="B118" s="423"/>
      <c r="C118" s="421"/>
    </row>
    <row r="119" customFormat="false" ht="90" hidden="false" customHeight="false" outlineLevel="0" collapsed="false">
      <c r="A119" s="420" t="s">
        <v>871</v>
      </c>
      <c r="B119" s="423"/>
      <c r="C119" s="421"/>
    </row>
    <row r="120" customFormat="false" ht="30" hidden="false" customHeight="false" outlineLevel="0" collapsed="false">
      <c r="A120" s="420" t="s">
        <v>872</v>
      </c>
      <c r="B120" s="423"/>
      <c r="C120" s="421"/>
    </row>
    <row r="121" customFormat="false" ht="15" hidden="false" customHeight="false" outlineLevel="0" collapsed="false">
      <c r="A121" s="420" t="s">
        <v>873</v>
      </c>
      <c r="B121" s="423"/>
      <c r="C121" s="421"/>
    </row>
    <row r="122" customFormat="false" ht="45" hidden="false" customHeight="false" outlineLevel="0" collapsed="false">
      <c r="A122" s="420" t="s">
        <v>874</v>
      </c>
      <c r="B122" s="423"/>
      <c r="C122" s="421"/>
    </row>
    <row r="123" customFormat="false" ht="60" hidden="false" customHeight="false" outlineLevel="0" collapsed="false">
      <c r="A123" s="420" t="s">
        <v>875</v>
      </c>
      <c r="B123" s="423"/>
      <c r="C123" s="421"/>
    </row>
    <row r="124" customFormat="false" ht="15" hidden="false" customHeight="false" outlineLevel="0" collapsed="false">
      <c r="A124" s="420"/>
      <c r="B124" s="423"/>
      <c r="C124" s="421"/>
    </row>
    <row r="125" customFormat="false" ht="15" hidden="false" customHeight="false" outlineLevel="0" collapsed="false">
      <c r="A125" s="408"/>
      <c r="B125" s="416"/>
      <c r="C125" s="416"/>
    </row>
    <row r="126" customFormat="false" ht="15" hidden="false" customHeight="false" outlineLevel="0" collapsed="false">
      <c r="A126" s="411" t="s">
        <v>876</v>
      </c>
      <c r="B126" s="412" t="s">
        <v>778</v>
      </c>
      <c r="C126" s="413" t="s">
        <v>779</v>
      </c>
    </row>
    <row r="127" customFormat="false" ht="30" hidden="false" customHeight="false" outlineLevel="0" collapsed="false">
      <c r="A127" s="407" t="s">
        <v>877</v>
      </c>
      <c r="B127" s="408"/>
      <c r="C127" s="408"/>
    </row>
    <row r="128" customFormat="false" ht="20.25" hidden="false" customHeight="true" outlineLevel="0" collapsed="false">
      <c r="A128" s="423" t="s">
        <v>878</v>
      </c>
      <c r="B128" s="408"/>
      <c r="C128" s="408"/>
    </row>
    <row r="129" customFormat="false" ht="15" hidden="false" customHeight="false" outlineLevel="0" collapsed="false">
      <c r="A129" s="407" t="s">
        <v>879</v>
      </c>
      <c r="B129" s="408"/>
      <c r="C129" s="408"/>
    </row>
    <row r="130" customFormat="false" ht="30" hidden="false" customHeight="false" outlineLevel="0" collapsed="false">
      <c r="A130" s="407" t="s">
        <v>880</v>
      </c>
      <c r="B130" s="408"/>
      <c r="C130" s="408"/>
    </row>
    <row r="131" customFormat="false" ht="45" hidden="false" customHeight="true" outlineLevel="0" collapsed="false">
      <c r="A131" s="423" t="s">
        <v>881</v>
      </c>
      <c r="B131" s="408"/>
      <c r="C131" s="408"/>
    </row>
    <row r="132" customFormat="false" ht="32.25" hidden="false" customHeight="true" outlineLevel="0" collapsed="false">
      <c r="A132" s="424" t="s">
        <v>882</v>
      </c>
      <c r="B132" s="408"/>
      <c r="C132" s="408"/>
    </row>
    <row r="133" customFormat="false" ht="30" hidden="false" customHeight="false" outlineLevel="0" collapsed="false">
      <c r="A133" s="425" t="s">
        <v>883</v>
      </c>
      <c r="B133" s="408"/>
      <c r="C133" s="408"/>
    </row>
    <row r="134" customFormat="false" ht="15" hidden="false" customHeight="false" outlineLevel="0" collapsed="false">
      <c r="A134" s="425" t="s">
        <v>884</v>
      </c>
      <c r="B134" s="408"/>
      <c r="C134" s="408"/>
    </row>
    <row r="135" customFormat="false" ht="15" hidden="false" customHeight="false" outlineLevel="0" collapsed="false">
      <c r="A135" s="425" t="s">
        <v>885</v>
      </c>
      <c r="B135" s="408"/>
      <c r="C135" s="408"/>
    </row>
    <row r="136" customFormat="false" ht="30" hidden="false" customHeight="false" outlineLevel="0" collapsed="false">
      <c r="A136" s="425" t="s">
        <v>886</v>
      </c>
      <c r="B136" s="408"/>
      <c r="C136" s="408"/>
    </row>
    <row r="137" customFormat="false" ht="15" hidden="false" customHeight="false" outlineLevel="0" collapsed="false">
      <c r="A137" s="425"/>
      <c r="B137" s="408"/>
      <c r="C137" s="408"/>
    </row>
    <row r="138" customFormat="false" ht="15" hidden="false" customHeight="false" outlineLevel="0" collapsed="false">
      <c r="A138" s="425"/>
      <c r="B138" s="408"/>
      <c r="C138" s="408"/>
    </row>
    <row r="139" customFormat="false" ht="15" hidden="false" customHeight="false" outlineLevel="0" collapsed="false">
      <c r="A139" s="411" t="s">
        <v>787</v>
      </c>
      <c r="B139" s="412" t="s">
        <v>778</v>
      </c>
      <c r="C139" s="413" t="s">
        <v>779</v>
      </c>
    </row>
    <row r="140" customFormat="false" ht="15" hidden="false" customHeight="false" outlineLevel="0" collapsed="false">
      <c r="A140" s="416"/>
      <c r="B140" s="408"/>
      <c r="C140" s="408"/>
    </row>
    <row r="141" customFormat="false" ht="45" hidden="false" customHeight="false" outlineLevel="0" collapsed="false">
      <c r="A141" s="407" t="s">
        <v>887</v>
      </c>
      <c r="B141" s="408"/>
      <c r="C141" s="408"/>
    </row>
    <row r="142" customFormat="false" ht="45" hidden="false" customHeight="false" outlineLevel="0" collapsed="false">
      <c r="A142" s="407" t="s">
        <v>888</v>
      </c>
      <c r="B142" s="408"/>
      <c r="C142" s="408"/>
    </row>
    <row r="143" customFormat="false" ht="30" hidden="false" customHeight="false" outlineLevel="0" collapsed="false">
      <c r="A143" s="407" t="s">
        <v>889</v>
      </c>
      <c r="B143" s="408"/>
      <c r="C143" s="408"/>
    </row>
    <row r="144" customFormat="false" ht="15" hidden="false" customHeight="false" outlineLevel="0" collapsed="false">
      <c r="A144" s="407"/>
      <c r="B144" s="408"/>
      <c r="C144" s="408"/>
    </row>
    <row r="145" customFormat="false" ht="15" hidden="false" customHeight="false" outlineLevel="0" collapsed="false">
      <c r="A145" s="407"/>
      <c r="B145" s="408"/>
      <c r="C145" s="408"/>
    </row>
    <row r="146" customFormat="false" ht="15" hidden="false" customHeight="false" outlineLevel="0" collapsed="false">
      <c r="A146" s="411" t="s">
        <v>786</v>
      </c>
      <c r="B146" s="412" t="s">
        <v>778</v>
      </c>
      <c r="C146" s="413" t="s">
        <v>779</v>
      </c>
    </row>
    <row r="147" customFormat="false" ht="15" hidden="false" customHeight="false" outlineLevel="0" collapsed="false">
      <c r="A147" s="407" t="s">
        <v>890</v>
      </c>
      <c r="B147" s="408"/>
      <c r="C147" s="408"/>
    </row>
    <row r="148" customFormat="false" ht="15" hidden="false" customHeight="false" outlineLevel="0" collapsed="false">
      <c r="A148" s="407" t="s">
        <v>891</v>
      </c>
      <c r="B148" s="408"/>
      <c r="C148" s="408"/>
    </row>
    <row r="149" customFormat="false" ht="30" hidden="false" customHeight="false" outlineLevel="0" collapsed="false">
      <c r="A149" s="407" t="s">
        <v>892</v>
      </c>
      <c r="B149" s="408"/>
      <c r="C149" s="408"/>
    </row>
    <row r="150" customFormat="false" ht="30" hidden="false" customHeight="false" outlineLevel="0" collapsed="false">
      <c r="A150" s="407" t="s">
        <v>893</v>
      </c>
      <c r="B150" s="408"/>
      <c r="C150" s="408"/>
    </row>
    <row r="151" customFormat="false" ht="15" hidden="false" customHeight="false" outlineLevel="0" collapsed="false">
      <c r="A151" s="407" t="s">
        <v>894</v>
      </c>
      <c r="B151" s="408"/>
      <c r="C151" s="408"/>
    </row>
    <row r="152" customFormat="false" ht="15" hidden="false" customHeight="false" outlineLevel="0" collapsed="false">
      <c r="A152" s="407" t="s">
        <v>895</v>
      </c>
      <c r="B152" s="408"/>
      <c r="C152" s="408"/>
    </row>
    <row r="153" customFormat="false" ht="15" hidden="false" customHeight="false" outlineLevel="0" collapsed="false">
      <c r="A153" s="407" t="s">
        <v>896</v>
      </c>
      <c r="B153" s="408"/>
      <c r="C153" s="408"/>
    </row>
    <row r="154" customFormat="false" ht="30" hidden="false" customHeight="false" outlineLevel="0" collapsed="false">
      <c r="A154" s="407" t="s">
        <v>897</v>
      </c>
      <c r="B154" s="408"/>
      <c r="C154" s="408"/>
    </row>
    <row r="155" customFormat="false" ht="15" hidden="false" customHeight="false" outlineLevel="0" collapsed="false">
      <c r="A155" s="407"/>
      <c r="B155" s="408"/>
      <c r="C155" s="408"/>
    </row>
    <row r="156" customFormat="false" ht="15" hidden="false" customHeight="false" outlineLevel="0" collapsed="false">
      <c r="A156" s="407"/>
      <c r="B156" s="408"/>
      <c r="C156" s="408"/>
    </row>
    <row r="157" customFormat="false" ht="15" hidden="false" customHeight="false" outlineLevel="0" collapsed="false">
      <c r="A157" s="411" t="s">
        <v>699</v>
      </c>
      <c r="B157" s="391"/>
      <c r="C157" s="413" t="s">
        <v>779</v>
      </c>
    </row>
    <row r="158" customFormat="false" ht="15" hidden="false" customHeight="false" outlineLevel="0" collapsed="false">
      <c r="A158" s="407" t="s">
        <v>898</v>
      </c>
      <c r="B158" s="391"/>
      <c r="C158" s="408"/>
    </row>
    <row r="159" customFormat="false" ht="15" hidden="false" customHeight="false" outlineLevel="0" collapsed="false">
      <c r="A159" s="407" t="s">
        <v>899</v>
      </c>
      <c r="B159" s="391"/>
      <c r="C159" s="408"/>
    </row>
    <row r="160" customFormat="false" ht="15.75" hidden="false" customHeight="true" outlineLevel="0" collapsed="false">
      <c r="A160" s="229" t="s">
        <v>900</v>
      </c>
      <c r="B160" s="391"/>
      <c r="C160" s="408"/>
    </row>
    <row r="161" customFormat="false" ht="15" hidden="false" customHeight="false" outlineLevel="0" collapsed="false">
      <c r="A161" s="407" t="s">
        <v>901</v>
      </c>
      <c r="B161" s="391"/>
      <c r="C161" s="408"/>
    </row>
    <row r="162" customFormat="false" ht="30" hidden="false" customHeight="false" outlineLevel="0" collapsed="false">
      <c r="A162" s="407" t="s">
        <v>902</v>
      </c>
      <c r="B162" s="391"/>
      <c r="C162" s="408"/>
    </row>
    <row r="163" customFormat="false" ht="15" hidden="false" customHeight="false" outlineLevel="0" collapsed="false">
      <c r="A163" s="407" t="s">
        <v>903</v>
      </c>
      <c r="B163" s="391"/>
      <c r="C163" s="408"/>
    </row>
    <row r="164" customFormat="false" ht="17.25" hidden="false" customHeight="true" outlineLevel="0" collapsed="false">
      <c r="A164" s="229" t="s">
        <v>904</v>
      </c>
      <c r="B164" s="391"/>
      <c r="C164" s="408"/>
    </row>
    <row r="165" customFormat="false" ht="15" hidden="false" customHeight="false" outlineLevel="0" collapsed="false">
      <c r="A165" s="407"/>
      <c r="B165" s="391"/>
      <c r="C165" s="408"/>
    </row>
    <row r="166" customFormat="false" ht="15" hidden="false" customHeight="false" outlineLevel="0" collapsed="false">
      <c r="A166" s="407"/>
      <c r="B166" s="408"/>
      <c r="C166" s="408"/>
    </row>
    <row r="167" customFormat="false" ht="15" hidden="false" customHeight="false" outlineLevel="0" collapsed="false">
      <c r="A167" s="411" t="s">
        <v>788</v>
      </c>
      <c r="B167" s="412" t="s">
        <v>778</v>
      </c>
      <c r="C167" s="413" t="s">
        <v>779</v>
      </c>
    </row>
    <row r="168" customFormat="false" ht="30" hidden="false" customHeight="false" outlineLevel="0" collapsed="false">
      <c r="A168" s="407" t="s">
        <v>905</v>
      </c>
      <c r="B168" s="408"/>
      <c r="C168" s="408"/>
    </row>
    <row r="169" customFormat="false" ht="60" hidden="false" customHeight="false" outlineLevel="0" collapsed="false">
      <c r="A169" s="407" t="s">
        <v>906</v>
      </c>
      <c r="B169" s="408"/>
      <c r="C169" s="408"/>
    </row>
    <row r="170" customFormat="false" ht="75" hidden="false" customHeight="false" outlineLevel="0" collapsed="false">
      <c r="A170" s="407" t="s">
        <v>907</v>
      </c>
      <c r="B170" s="408"/>
      <c r="C170" s="408"/>
    </row>
    <row r="171" customFormat="false" ht="66.75" hidden="false" customHeight="true" outlineLevel="0" collapsed="false">
      <c r="A171" s="229" t="s">
        <v>908</v>
      </c>
      <c r="B171" s="408"/>
      <c r="C171" s="408"/>
    </row>
    <row r="172" customFormat="false" ht="45" hidden="false" customHeight="false" outlineLevel="0" collapsed="false">
      <c r="A172" s="407" t="s">
        <v>909</v>
      </c>
      <c r="B172" s="408"/>
      <c r="C172" s="408"/>
    </row>
    <row r="173" customFormat="false" ht="75" hidden="false" customHeight="false" outlineLevel="0" collapsed="false">
      <c r="A173" s="407" t="s">
        <v>910</v>
      </c>
      <c r="B173" s="408"/>
      <c r="C173" s="408"/>
    </row>
    <row r="174" customFormat="false" ht="15" hidden="false" customHeight="false" outlineLevel="0" collapsed="false">
      <c r="A174" s="407"/>
      <c r="B174" s="408"/>
      <c r="C174" s="408"/>
    </row>
    <row r="175" customFormat="false" ht="15" hidden="false" customHeight="false" outlineLevel="0" collapsed="false">
      <c r="A175" s="407"/>
      <c r="B175" s="408"/>
      <c r="C175" s="408"/>
    </row>
    <row r="176" customFormat="false" ht="15" hidden="false" customHeight="false" outlineLevel="0" collapsed="false">
      <c r="A176" s="411" t="s">
        <v>911</v>
      </c>
      <c r="B176" s="412" t="s">
        <v>778</v>
      </c>
      <c r="C176" s="413" t="s">
        <v>779</v>
      </c>
    </row>
    <row r="177" customFormat="false" ht="30" hidden="false" customHeight="false" outlineLevel="0" collapsed="false">
      <c r="A177" s="407" t="s">
        <v>912</v>
      </c>
      <c r="B177" s="408"/>
      <c r="C177" s="408"/>
    </row>
    <row r="178" customFormat="false" ht="15" hidden="false" customHeight="false" outlineLevel="0" collapsed="false">
      <c r="A178" s="407" t="s">
        <v>913</v>
      </c>
      <c r="B178" s="408"/>
      <c r="C178" s="408"/>
    </row>
    <row r="179" customFormat="false" ht="15" hidden="false" customHeight="false" outlineLevel="0" collapsed="false">
      <c r="A179" s="407" t="s">
        <v>914</v>
      </c>
      <c r="B179" s="408"/>
      <c r="C179" s="408"/>
    </row>
    <row r="180" customFormat="false" ht="45" hidden="false" customHeight="false" outlineLevel="0" collapsed="false">
      <c r="A180" s="407" t="s">
        <v>915</v>
      </c>
      <c r="B180" s="408"/>
      <c r="C180" s="408"/>
    </row>
    <row r="181" customFormat="false" ht="33.75" hidden="false" customHeight="true" outlineLevel="0" collapsed="false">
      <c r="A181" s="423" t="s">
        <v>916</v>
      </c>
      <c r="B181" s="408"/>
      <c r="C181" s="408"/>
    </row>
    <row r="182" customFormat="false" ht="30" hidden="false" customHeight="false" outlineLevel="0" collapsed="false">
      <c r="A182" s="407" t="s">
        <v>917</v>
      </c>
      <c r="B182" s="408"/>
      <c r="C182" s="408"/>
    </row>
    <row r="183" customFormat="false" ht="60" hidden="false" customHeight="false" outlineLevel="0" collapsed="false">
      <c r="A183" s="407" t="s">
        <v>918</v>
      </c>
      <c r="B183" s="408"/>
      <c r="C183" s="408"/>
    </row>
    <row r="184" customFormat="false" ht="15" hidden="false" customHeight="false" outlineLevel="0" collapsed="false">
      <c r="A184" s="407" t="s">
        <v>919</v>
      </c>
      <c r="B184" s="408"/>
      <c r="C184" s="408"/>
    </row>
    <row r="185" customFormat="false" ht="20.25" hidden="false" customHeight="true" outlineLevel="0" collapsed="false">
      <c r="A185" s="426" t="s">
        <v>920</v>
      </c>
      <c r="B185" s="408"/>
      <c r="C185" s="408"/>
    </row>
    <row r="186" customFormat="false" ht="15" hidden="false" customHeight="false" outlineLevel="0" collapsed="false">
      <c r="A186" s="426" t="s">
        <v>921</v>
      </c>
      <c r="B186" s="408"/>
      <c r="C186" s="408"/>
    </row>
    <row r="187" customFormat="false" ht="45" hidden="false" customHeight="false" outlineLevel="0" collapsed="false">
      <c r="A187" s="426" t="s">
        <v>922</v>
      </c>
      <c r="B187" s="408"/>
      <c r="C187" s="408"/>
    </row>
    <row r="188" customFormat="false" ht="15" hidden="false" customHeight="false" outlineLevel="0" collapsed="false">
      <c r="A188" s="426"/>
      <c r="B188" s="408"/>
      <c r="C188" s="408"/>
    </row>
    <row r="189" customFormat="false" ht="15" hidden="false" customHeight="false" outlineLevel="0" collapsed="false">
      <c r="A189" s="426"/>
      <c r="B189" s="408"/>
      <c r="C189" s="408"/>
    </row>
    <row r="190" customFormat="false" ht="15" hidden="false" customHeight="false" outlineLevel="0" collapsed="false">
      <c r="A190" s="411" t="s">
        <v>731</v>
      </c>
      <c r="B190" s="412" t="s">
        <v>778</v>
      </c>
      <c r="C190" s="413" t="s">
        <v>779</v>
      </c>
    </row>
    <row r="191" customFormat="false" ht="30" hidden="false" customHeight="false" outlineLevel="0" collapsed="false">
      <c r="A191" s="407" t="s">
        <v>923</v>
      </c>
      <c r="B191" s="408"/>
      <c r="C191" s="408"/>
    </row>
    <row r="192" customFormat="false" ht="30" hidden="false" customHeight="false" outlineLevel="0" collapsed="false">
      <c r="A192" s="407" t="s">
        <v>924</v>
      </c>
      <c r="B192" s="408"/>
      <c r="C192" s="408"/>
    </row>
    <row r="193" customFormat="false" ht="30" hidden="false" customHeight="false" outlineLevel="0" collapsed="false">
      <c r="A193" s="407" t="s">
        <v>925</v>
      </c>
      <c r="B193" s="408"/>
      <c r="C193" s="408"/>
    </row>
    <row r="194" customFormat="false" ht="45" hidden="false" customHeight="false" outlineLevel="0" collapsed="false">
      <c r="A194" s="407" t="s">
        <v>926</v>
      </c>
      <c r="B194" s="408"/>
      <c r="C194" s="408"/>
    </row>
    <row r="195" customFormat="false" ht="45" hidden="false" customHeight="false" outlineLevel="0" collapsed="false">
      <c r="A195" s="407" t="s">
        <v>927</v>
      </c>
      <c r="B195" s="408"/>
      <c r="C195" s="408"/>
    </row>
    <row r="196" customFormat="false" ht="45" hidden="false" customHeight="false" outlineLevel="0" collapsed="false">
      <c r="A196" s="407" t="s">
        <v>928</v>
      </c>
      <c r="B196" s="408"/>
      <c r="C196" s="408"/>
    </row>
    <row r="197" customFormat="false" ht="15" hidden="false" customHeight="false" outlineLevel="0" collapsed="false">
      <c r="A197" s="407" t="s">
        <v>929</v>
      </c>
      <c r="B197" s="408"/>
      <c r="C197" s="408"/>
    </row>
    <row r="198" customFormat="false" ht="30" hidden="false" customHeight="false" outlineLevel="0" collapsed="false">
      <c r="A198" s="425" t="s">
        <v>930</v>
      </c>
      <c r="B198" s="408"/>
      <c r="C198" s="408"/>
    </row>
    <row r="199" customFormat="false" ht="60" hidden="false" customHeight="false" outlineLevel="0" collapsed="false">
      <c r="A199" s="425" t="s">
        <v>931</v>
      </c>
      <c r="B199" s="408"/>
      <c r="C199" s="408"/>
    </row>
    <row r="200" customFormat="false" ht="30" hidden="false" customHeight="false" outlineLevel="0" collapsed="false">
      <c r="A200" s="420" t="s">
        <v>932</v>
      </c>
      <c r="B200" s="408"/>
      <c r="C200" s="408"/>
    </row>
    <row r="201" customFormat="false" ht="30" hidden="false" customHeight="false" outlineLevel="0" collapsed="false">
      <c r="A201" s="420" t="s">
        <v>933</v>
      </c>
      <c r="B201" s="408"/>
      <c r="C201" s="408"/>
    </row>
    <row r="202" customFormat="false" ht="45" hidden="false" customHeight="false" outlineLevel="0" collapsed="false">
      <c r="A202" s="420" t="s">
        <v>934</v>
      </c>
      <c r="B202" s="408"/>
      <c r="C202" s="408"/>
    </row>
    <row r="203" customFormat="false" ht="15" hidden="false" customHeight="false" outlineLevel="0" collapsed="false">
      <c r="A203" s="407"/>
      <c r="B203" s="408"/>
      <c r="C203" s="408"/>
    </row>
    <row r="204" customFormat="false" ht="15" hidden="false" customHeight="false" outlineLevel="0" collapsed="false">
      <c r="A204" s="407"/>
      <c r="B204" s="408"/>
      <c r="C204" s="408"/>
    </row>
    <row r="205" customFormat="false" ht="15" hidden="false" customHeight="false" outlineLevel="0" collapsed="false">
      <c r="A205" s="411" t="s">
        <v>935</v>
      </c>
      <c r="B205" s="412" t="s">
        <v>778</v>
      </c>
      <c r="C205" s="413" t="s">
        <v>779</v>
      </c>
    </row>
    <row r="206" customFormat="false" ht="30" hidden="false" customHeight="false" outlineLevel="0" collapsed="false">
      <c r="A206" s="407" t="s">
        <v>936</v>
      </c>
      <c r="B206" s="408"/>
      <c r="C206" s="408"/>
    </row>
    <row r="207" customFormat="false" ht="15" hidden="false" customHeight="false" outlineLevel="0" collapsed="false">
      <c r="A207" s="407" t="s">
        <v>937</v>
      </c>
      <c r="B207" s="408"/>
      <c r="C207" s="408"/>
    </row>
    <row r="208" customFormat="false" ht="15" hidden="false" customHeight="false" outlineLevel="0" collapsed="false">
      <c r="A208" s="407" t="s">
        <v>938</v>
      </c>
      <c r="B208" s="408"/>
      <c r="C208" s="408"/>
    </row>
    <row r="209" customFormat="false" ht="15" hidden="false" customHeight="false" outlineLevel="0" collapsed="false">
      <c r="A209" s="407" t="s">
        <v>939</v>
      </c>
      <c r="B209" s="408"/>
      <c r="C209" s="408"/>
    </row>
    <row r="210" customFormat="false" ht="30" hidden="false" customHeight="false" outlineLevel="0" collapsed="false">
      <c r="A210" s="407" t="s">
        <v>940</v>
      </c>
      <c r="B210" s="408"/>
      <c r="C210" s="408"/>
    </row>
    <row r="211" customFormat="false" ht="15" hidden="false" customHeight="false" outlineLevel="0" collapsed="false">
      <c r="A211" s="407" t="s">
        <v>941</v>
      </c>
      <c r="B211" s="408"/>
      <c r="C211" s="408"/>
    </row>
    <row r="212" customFormat="false" ht="46.5" hidden="false" customHeight="true" outlineLevel="0" collapsed="false">
      <c r="A212" s="229" t="s">
        <v>942</v>
      </c>
      <c r="B212" s="408"/>
      <c r="C212" s="408"/>
    </row>
    <row r="213" customFormat="false" ht="15" hidden="false" customHeight="false" outlineLevel="0" collapsed="false">
      <c r="A213" s="407" t="s">
        <v>943</v>
      </c>
      <c r="B213" s="408"/>
      <c r="C213" s="408"/>
    </row>
    <row r="214" customFormat="false" ht="15" hidden="false" customHeight="false" outlineLevel="0" collapsed="false">
      <c r="A214" s="407" t="s">
        <v>944</v>
      </c>
      <c r="B214" s="408"/>
      <c r="C214" s="408"/>
    </row>
    <row r="215" customFormat="false" ht="30" hidden="false" customHeight="false" outlineLevel="0" collapsed="false">
      <c r="A215" s="407" t="s">
        <v>945</v>
      </c>
      <c r="B215" s="408"/>
      <c r="C215" s="408"/>
    </row>
    <row r="216" customFormat="false" ht="30" hidden="false" customHeight="false" outlineLevel="0" collapsed="false">
      <c r="A216" s="407" t="s">
        <v>946</v>
      </c>
      <c r="B216" s="408"/>
      <c r="C216" s="408"/>
    </row>
    <row r="217" customFormat="false" ht="15" hidden="false" customHeight="false" outlineLevel="0" collapsed="false">
      <c r="A217" s="407" t="s">
        <v>947</v>
      </c>
      <c r="B217" s="408"/>
      <c r="C217" s="408"/>
    </row>
    <row r="218" customFormat="false" ht="15" hidden="false" customHeight="false" outlineLevel="0" collapsed="false">
      <c r="A218" s="407" t="s">
        <v>948</v>
      </c>
      <c r="B218" s="408"/>
      <c r="C218" s="408"/>
    </row>
    <row r="219" customFormat="false" ht="15" hidden="false" customHeight="false" outlineLevel="0" collapsed="false">
      <c r="A219" s="407"/>
      <c r="B219" s="408"/>
      <c r="C219" s="408"/>
    </row>
    <row r="220" customFormat="false" ht="15" hidden="false" customHeight="false" outlineLevel="0" collapsed="false">
      <c r="A220" s="407"/>
      <c r="B220" s="408"/>
      <c r="C220" s="408"/>
    </row>
    <row r="221" customFormat="false" ht="15" hidden="false" customHeight="false" outlineLevel="0" collapsed="false">
      <c r="A221" s="411" t="s">
        <v>949</v>
      </c>
      <c r="B221" s="412" t="s">
        <v>778</v>
      </c>
      <c r="C221" s="413" t="s">
        <v>779</v>
      </c>
    </row>
    <row r="222" customFormat="false" ht="45" hidden="false" customHeight="false" outlineLevel="0" collapsed="false">
      <c r="A222" s="407" t="s">
        <v>950</v>
      </c>
      <c r="B222" s="408"/>
      <c r="C222" s="408"/>
    </row>
    <row r="223" customFormat="false" ht="30" hidden="false" customHeight="false" outlineLevel="0" collapsed="false">
      <c r="A223" s="407" t="s">
        <v>951</v>
      </c>
      <c r="B223" s="408"/>
      <c r="C223" s="408"/>
    </row>
    <row r="224" customFormat="false" ht="49.5" hidden="false" customHeight="true" outlineLevel="0" collapsed="false">
      <c r="A224" s="229" t="s">
        <v>952</v>
      </c>
      <c r="B224" s="408"/>
      <c r="C224" s="408"/>
    </row>
    <row r="225" customFormat="false" ht="30" hidden="false" customHeight="false" outlineLevel="0" collapsed="false">
      <c r="A225" s="407" t="s">
        <v>953</v>
      </c>
      <c r="B225" s="408"/>
      <c r="C225" s="408"/>
    </row>
    <row r="226" customFormat="false" ht="30" hidden="false" customHeight="false" outlineLevel="0" collapsed="false">
      <c r="A226" s="407" t="s">
        <v>954</v>
      </c>
      <c r="B226" s="408"/>
      <c r="C226" s="408"/>
    </row>
    <row r="227" customFormat="false" ht="30" hidden="false" customHeight="false" outlineLevel="0" collapsed="false">
      <c r="A227" s="427" t="s">
        <v>955</v>
      </c>
      <c r="B227" s="408"/>
      <c r="C227" s="408"/>
    </row>
    <row r="228" customFormat="false" ht="15" hidden="false" customHeight="false" outlineLevel="0" collapsed="false">
      <c r="A228" s="427"/>
      <c r="B228" s="408"/>
      <c r="C228" s="408"/>
    </row>
    <row r="229" customFormat="false" ht="15" hidden="false" customHeight="false" outlineLevel="0" collapsed="false">
      <c r="A229" s="427"/>
      <c r="B229" s="408"/>
      <c r="C229" s="408"/>
    </row>
    <row r="230" customFormat="false" ht="15" hidden="false" customHeight="false" outlineLevel="0" collapsed="false">
      <c r="A230" s="411" t="s">
        <v>956</v>
      </c>
      <c r="B230" s="412" t="s">
        <v>778</v>
      </c>
      <c r="C230" s="413" t="s">
        <v>779</v>
      </c>
    </row>
    <row r="231" customFormat="false" ht="15" hidden="false" customHeight="false" outlineLevel="0" collapsed="false">
      <c r="A231" s="407" t="s">
        <v>957</v>
      </c>
      <c r="B231" s="408"/>
      <c r="C231" s="408"/>
    </row>
    <row r="232" customFormat="false" ht="30" hidden="false" customHeight="false" outlineLevel="0" collapsed="false">
      <c r="A232" s="407" t="s">
        <v>958</v>
      </c>
      <c r="B232" s="408"/>
      <c r="C232" s="408"/>
    </row>
    <row r="233" customFormat="false" ht="15" hidden="false" customHeight="false" outlineLevel="0" collapsed="false">
      <c r="A233" s="407" t="s">
        <v>959</v>
      </c>
      <c r="B233" s="408"/>
      <c r="C233" s="408"/>
    </row>
    <row r="234" customFormat="false" ht="15" hidden="false" customHeight="false" outlineLevel="0" collapsed="false">
      <c r="A234" s="407" t="s">
        <v>960</v>
      </c>
      <c r="B234" s="408"/>
      <c r="C234" s="408"/>
    </row>
    <row r="235" customFormat="false" ht="15" hidden="false" customHeight="false" outlineLevel="0" collapsed="false">
      <c r="A235" s="407" t="s">
        <v>961</v>
      </c>
      <c r="B235" s="408"/>
      <c r="C235" s="408"/>
    </row>
    <row r="236" customFormat="false" ht="15" hidden="false" customHeight="false" outlineLevel="0" collapsed="false">
      <c r="A236" s="407" t="s">
        <v>962</v>
      </c>
      <c r="B236" s="408"/>
      <c r="C236" s="408"/>
    </row>
    <row r="237" customFormat="false" ht="15" hidden="false" customHeight="false" outlineLevel="0" collapsed="false">
      <c r="A237" s="407"/>
      <c r="B237" s="408"/>
      <c r="C237" s="408"/>
    </row>
    <row r="238" customFormat="false" ht="15" hidden="false" customHeight="false" outlineLevel="0" collapsed="false">
      <c r="A238" s="407"/>
      <c r="B238" s="408"/>
      <c r="C238" s="408"/>
    </row>
    <row r="239" customFormat="false" ht="15" hidden="false" customHeight="false" outlineLevel="0" collapsed="false">
      <c r="A239" s="411" t="s">
        <v>794</v>
      </c>
      <c r="B239" s="412" t="s">
        <v>778</v>
      </c>
      <c r="C239" s="413" t="s">
        <v>779</v>
      </c>
    </row>
    <row r="240" customFormat="false" ht="30" hidden="false" customHeight="false" outlineLevel="0" collapsed="false">
      <c r="A240" s="407" t="s">
        <v>963</v>
      </c>
      <c r="B240" s="408"/>
      <c r="C240" s="408"/>
    </row>
    <row r="241" customFormat="false" ht="45" hidden="false" customHeight="false" outlineLevel="0" collapsed="false">
      <c r="A241" s="407" t="s">
        <v>964</v>
      </c>
      <c r="B241" s="408"/>
      <c r="C241" s="408"/>
    </row>
    <row r="242" customFormat="false" ht="30" hidden="false" customHeight="false" outlineLevel="0" collapsed="false">
      <c r="A242" s="407" t="s">
        <v>965</v>
      </c>
      <c r="B242" s="408"/>
      <c r="C242" s="408"/>
    </row>
    <row r="243" customFormat="false" ht="45" hidden="false" customHeight="false" outlineLevel="0" collapsed="false">
      <c r="A243" s="407" t="s">
        <v>966</v>
      </c>
      <c r="B243" s="408"/>
      <c r="C243" s="408"/>
    </row>
    <row r="244" customFormat="false" ht="15" hidden="false" customHeight="false" outlineLevel="0" collapsed="false">
      <c r="A244" s="407"/>
      <c r="B244" s="408"/>
      <c r="C244" s="408"/>
    </row>
    <row r="245" customFormat="false" ht="15" hidden="false" customHeight="false" outlineLevel="0" collapsed="false">
      <c r="A245" s="407"/>
      <c r="B245" s="408"/>
      <c r="C245" s="408"/>
    </row>
    <row r="246" customFormat="false" ht="15" hidden="false" customHeight="false" outlineLevel="0" collapsed="false">
      <c r="A246" s="411" t="s">
        <v>795</v>
      </c>
      <c r="B246" s="412" t="s">
        <v>778</v>
      </c>
      <c r="C246" s="413" t="s">
        <v>779</v>
      </c>
    </row>
    <row r="247" customFormat="false" ht="75" hidden="false" customHeight="false" outlineLevel="0" collapsed="false">
      <c r="A247" s="407" t="s">
        <v>967</v>
      </c>
      <c r="B247" s="408"/>
      <c r="C247" s="408"/>
    </row>
    <row r="248" customFormat="false" ht="30" hidden="false" customHeight="false" outlineLevel="0" collapsed="false">
      <c r="A248" s="407" t="s">
        <v>968</v>
      </c>
      <c r="B248" s="408"/>
      <c r="C248" s="408"/>
    </row>
    <row r="249" customFormat="false" ht="30" hidden="false" customHeight="false" outlineLevel="0" collapsed="false">
      <c r="A249" s="407" t="s">
        <v>969</v>
      </c>
      <c r="B249" s="408"/>
      <c r="C249" s="408"/>
    </row>
    <row r="250" customFormat="false" ht="15" hidden="false" customHeight="false" outlineLevel="0" collapsed="false">
      <c r="A250" s="407" t="s">
        <v>970</v>
      </c>
      <c r="B250" s="408"/>
      <c r="C250" s="408"/>
    </row>
    <row r="251" customFormat="false" ht="15" hidden="false" customHeight="false" outlineLevel="0" collapsed="false">
      <c r="A251" s="407" t="s">
        <v>971</v>
      </c>
      <c r="B251" s="408"/>
      <c r="C251" s="408"/>
    </row>
    <row r="252" customFormat="false" ht="45" hidden="false" customHeight="false" outlineLevel="0" collapsed="false">
      <c r="A252" s="407" t="s">
        <v>972</v>
      </c>
      <c r="B252" s="408"/>
      <c r="C252" s="408"/>
    </row>
    <row r="253" customFormat="false" ht="15" hidden="false" customHeight="false" outlineLevel="0" collapsed="false">
      <c r="A253" s="407"/>
      <c r="B253" s="408"/>
      <c r="C253" s="408"/>
    </row>
    <row r="254" customFormat="false" ht="15" hidden="false" customHeight="false" outlineLevel="0" collapsed="false">
      <c r="A254" s="407"/>
      <c r="B254" s="408"/>
      <c r="C254" s="408"/>
    </row>
    <row r="255" customFormat="false" ht="15" hidden="false" customHeight="false" outlineLevel="0" collapsed="false">
      <c r="A255" s="417" t="s">
        <v>973</v>
      </c>
      <c r="B255" s="412" t="s">
        <v>778</v>
      </c>
      <c r="C255" s="413" t="s">
        <v>779</v>
      </c>
    </row>
    <row r="256" customFormat="false" ht="15" hidden="false" customHeight="false" outlineLevel="0" collapsed="false">
      <c r="A256" s="271" t="s">
        <v>796</v>
      </c>
      <c r="B256" s="408"/>
      <c r="C256" s="408"/>
    </row>
    <row r="257" customFormat="false" ht="15" hidden="false" customHeight="false" outlineLevel="0" collapsed="false">
      <c r="A257" s="407" t="s">
        <v>974</v>
      </c>
      <c r="B257" s="408"/>
      <c r="C257" s="408"/>
    </row>
    <row r="258" customFormat="false" ht="15" hidden="false" customHeight="false" outlineLevel="0" collapsed="false">
      <c r="A258" s="407" t="s">
        <v>975</v>
      </c>
      <c r="B258" s="408"/>
      <c r="C258" s="408"/>
    </row>
    <row r="259" customFormat="false" ht="15" hidden="false" customHeight="false" outlineLevel="0" collapsed="false">
      <c r="A259" s="407" t="s">
        <v>976</v>
      </c>
      <c r="B259" s="408"/>
      <c r="C259" s="408"/>
    </row>
    <row r="260" customFormat="false" ht="30" hidden="false" customHeight="false" outlineLevel="0" collapsed="false">
      <c r="A260" s="407" t="s">
        <v>977</v>
      </c>
      <c r="B260" s="408"/>
      <c r="C260" s="408"/>
    </row>
    <row r="261" customFormat="false" ht="30" hidden="false" customHeight="false" outlineLevel="0" collapsed="false">
      <c r="A261" s="407" t="s">
        <v>978</v>
      </c>
      <c r="B261" s="408"/>
      <c r="C261" s="408"/>
    </row>
    <row r="262" customFormat="false" ht="30" hidden="false" customHeight="false" outlineLevel="0" collapsed="false">
      <c r="A262" s="407" t="s">
        <v>979</v>
      </c>
      <c r="B262" s="408"/>
      <c r="C262" s="408"/>
    </row>
    <row r="263" customFormat="false" ht="30" hidden="false" customHeight="false" outlineLevel="0" collapsed="false">
      <c r="A263" s="407" t="s">
        <v>980</v>
      </c>
      <c r="B263" s="408"/>
      <c r="C263" s="408"/>
    </row>
    <row r="264" customFormat="false" ht="15" hidden="false" customHeight="false" outlineLevel="0" collapsed="false">
      <c r="A264" s="271" t="s">
        <v>797</v>
      </c>
      <c r="B264" s="408"/>
      <c r="C264" s="408"/>
    </row>
    <row r="265" customFormat="false" ht="15" hidden="false" customHeight="false" outlineLevel="0" collapsed="false">
      <c r="A265" s="407" t="s">
        <v>981</v>
      </c>
      <c r="B265" s="408"/>
      <c r="C265" s="408"/>
    </row>
    <row r="266" customFormat="false" ht="15" hidden="false" customHeight="false" outlineLevel="0" collapsed="false">
      <c r="A266" s="407" t="s">
        <v>982</v>
      </c>
      <c r="B266" s="408"/>
      <c r="C266" s="408"/>
    </row>
    <row r="267" customFormat="false" ht="15" hidden="false" customHeight="false" outlineLevel="0" collapsed="false">
      <c r="A267" s="407" t="s">
        <v>983</v>
      </c>
      <c r="B267" s="408"/>
      <c r="C267" s="408"/>
    </row>
    <row r="268" customFormat="false" ht="30" hidden="false" customHeight="false" outlineLevel="0" collapsed="false">
      <c r="A268" s="407" t="s">
        <v>984</v>
      </c>
      <c r="B268" s="408"/>
      <c r="C268" s="408"/>
    </row>
    <row r="269" customFormat="false" ht="15" hidden="false" customHeight="false" outlineLevel="0" collapsed="false">
      <c r="A269" s="407"/>
      <c r="B269" s="408"/>
      <c r="C269" s="408"/>
    </row>
    <row r="270" customFormat="false" ht="15" hidden="false" customHeight="false" outlineLevel="0" collapsed="false">
      <c r="A270" s="407"/>
      <c r="B270" s="408"/>
      <c r="C270" s="408"/>
    </row>
    <row r="271" customFormat="false" ht="15" hidden="false" customHeight="false" outlineLevel="0" collapsed="false">
      <c r="A271" s="411" t="s">
        <v>985</v>
      </c>
      <c r="B271" s="412" t="s">
        <v>778</v>
      </c>
      <c r="C271" s="413" t="s">
        <v>779</v>
      </c>
    </row>
    <row r="272" customFormat="false" ht="15" hidden="false" customHeight="false" outlineLevel="0" collapsed="false">
      <c r="A272" s="407" t="s">
        <v>986</v>
      </c>
      <c r="B272" s="408"/>
      <c r="C272" s="408"/>
    </row>
    <row r="273" customFormat="false" ht="15" hidden="false" customHeight="false" outlineLevel="0" collapsed="false">
      <c r="A273" s="407" t="s">
        <v>987</v>
      </c>
      <c r="B273" s="408"/>
      <c r="C273" s="408"/>
    </row>
    <row r="274" customFormat="false" ht="45" hidden="false" customHeight="false" outlineLevel="0" collapsed="false">
      <c r="A274" s="407" t="s">
        <v>988</v>
      </c>
      <c r="B274" s="408"/>
      <c r="C274" s="408"/>
    </row>
    <row r="275" customFormat="false" ht="30" hidden="false" customHeight="false" outlineLevel="0" collapsed="false">
      <c r="A275" s="407" t="s">
        <v>989</v>
      </c>
      <c r="B275" s="408"/>
      <c r="C275" s="408"/>
    </row>
    <row r="276" customFormat="false" ht="15" hidden="false" customHeight="false" outlineLevel="0" collapsed="false">
      <c r="A276" s="407" t="s">
        <v>990</v>
      </c>
      <c r="B276" s="408"/>
      <c r="C276" s="408"/>
    </row>
    <row r="277" customFormat="false" ht="30" hidden="false" customHeight="false" outlineLevel="0" collapsed="false">
      <c r="A277" s="407" t="s">
        <v>991</v>
      </c>
      <c r="B277" s="408"/>
      <c r="C277" s="408"/>
    </row>
    <row r="278" customFormat="false" ht="15" hidden="false" customHeight="false" outlineLevel="0" collapsed="false">
      <c r="A278" s="427" t="s">
        <v>397</v>
      </c>
      <c r="B278" s="408"/>
      <c r="C278" s="408"/>
    </row>
    <row r="279" customFormat="false" ht="15" hidden="false" customHeight="false" outlineLevel="0" collapsed="false">
      <c r="A279" s="408"/>
      <c r="B279" s="408"/>
      <c r="C279" s="408"/>
    </row>
    <row r="280" customFormat="false" ht="15" hidden="false" customHeight="false" outlineLevel="0" collapsed="false">
      <c r="A280" s="408"/>
      <c r="B280" s="300"/>
      <c r="C280" s="300"/>
    </row>
    <row r="281" customFormat="false" ht="15" hidden="false" customHeight="false" outlineLevel="0" collapsed="false">
      <c r="A281" s="411" t="s">
        <v>992</v>
      </c>
      <c r="B281" s="428" t="s">
        <v>778</v>
      </c>
      <c r="C281" s="428" t="s">
        <v>779</v>
      </c>
    </row>
    <row r="282" customFormat="false" ht="15" hidden="false" customHeight="false" outlineLevel="0" collapsed="false">
      <c r="A282" s="260" t="s">
        <v>993</v>
      </c>
      <c r="B282" s="47"/>
      <c r="C282" s="47"/>
    </row>
    <row r="283" customFormat="false" ht="15" hidden="false" customHeight="false" outlineLevel="0" collapsed="false">
      <c r="A283" s="260" t="s">
        <v>994</v>
      </c>
      <c r="B283" s="258"/>
      <c r="C283" s="258"/>
    </row>
    <row r="284" customFormat="false" ht="15" hidden="false" customHeight="false" outlineLevel="0" collapsed="false">
      <c r="A284" s="429" t="s">
        <v>995</v>
      </c>
      <c r="B284" s="258"/>
      <c r="C284" s="258"/>
    </row>
    <row r="285" customFormat="false" ht="15" hidden="false" customHeight="false" outlineLevel="0" collapsed="false">
      <c r="A285" s="429" t="s">
        <v>996</v>
      </c>
      <c r="B285" s="258"/>
      <c r="C285" s="258"/>
    </row>
    <row r="286" customFormat="false" ht="15" hidden="false" customHeight="false" outlineLevel="0" collapsed="false">
      <c r="A286" s="260" t="s">
        <v>997</v>
      </c>
      <c r="B286" s="258"/>
      <c r="C286" s="258"/>
    </row>
    <row r="287" customFormat="false" ht="15" hidden="false" customHeight="false" outlineLevel="0" collapsed="false">
      <c r="A287" s="429" t="s">
        <v>998</v>
      </c>
      <c r="B287" s="258"/>
      <c r="C287" s="258"/>
    </row>
    <row r="288" customFormat="false" ht="15" hidden="false" customHeight="false" outlineLevel="0" collapsed="false">
      <c r="A288" s="429" t="s">
        <v>999</v>
      </c>
      <c r="B288" s="258"/>
      <c r="C288" s="258"/>
    </row>
    <row r="289" customFormat="false" ht="15" hidden="false" customHeight="false" outlineLevel="0" collapsed="false">
      <c r="A289" s="219" t="s">
        <v>1000</v>
      </c>
      <c r="B289" s="430"/>
      <c r="C289" s="430"/>
    </row>
    <row r="290" customFormat="false" ht="15" hidden="false" customHeight="false" outlineLevel="0" collapsed="false">
      <c r="A290" s="211" t="s">
        <v>1001</v>
      </c>
      <c r="B290" s="431"/>
      <c r="C290" s="431"/>
    </row>
    <row r="291" customFormat="false" ht="15" hidden="false" customHeight="false" outlineLevel="0" collapsed="false">
      <c r="A291" s="211" t="s">
        <v>1002</v>
      </c>
      <c r="B291" s="431"/>
      <c r="C291" s="431"/>
    </row>
    <row r="292" customFormat="false" ht="15" hidden="false" customHeight="false" outlineLevel="0" collapsed="false">
      <c r="A292" s="211" t="s">
        <v>1003</v>
      </c>
      <c r="B292" s="431"/>
      <c r="C292" s="431"/>
    </row>
    <row r="293" customFormat="false" ht="15" hidden="false" customHeight="false" outlineLevel="0" collapsed="false">
      <c r="A293" s="211" t="s">
        <v>1004</v>
      </c>
      <c r="B293" s="431"/>
      <c r="C293" s="431"/>
    </row>
    <row r="294" customFormat="false" ht="15" hidden="false" customHeight="false" outlineLevel="0" collapsed="false">
      <c r="A294" s="211" t="s">
        <v>58</v>
      </c>
      <c r="B294" s="430"/>
      <c r="C294" s="430"/>
    </row>
    <row r="295" customFormat="false" ht="15" hidden="false" customHeight="false" outlineLevel="0" collapsed="false">
      <c r="A295" s="211" t="s">
        <v>1005</v>
      </c>
      <c r="B295" s="430"/>
      <c r="C295" s="430"/>
    </row>
    <row r="296" customFormat="false" ht="15" hidden="false" customHeight="false" outlineLevel="0" collapsed="false">
      <c r="A296" s="211" t="s">
        <v>1006</v>
      </c>
      <c r="B296" s="47"/>
      <c r="C296" s="47"/>
    </row>
    <row r="297" customFormat="false" ht="15" hidden="false" customHeight="false" outlineLevel="0" collapsed="false">
      <c r="A297" s="219" t="s">
        <v>365</v>
      </c>
      <c r="B297" s="300"/>
      <c r="C297" s="300"/>
    </row>
    <row r="298" customFormat="false" ht="15" hidden="false" customHeight="false" outlineLevel="0" collapsed="false">
      <c r="A298" s="432"/>
      <c r="B298" s="300"/>
      <c r="C298" s="300"/>
    </row>
  </sheetData>
  <mergeCells count="3">
    <mergeCell ref="A2:C2"/>
    <mergeCell ref="D9:G28"/>
    <mergeCell ref="D31:G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1" sqref="A7:D186 E10"/>
    </sheetView>
  </sheetViews>
  <sheetFormatPr defaultRowHeight="15" zeroHeight="false" outlineLevelRow="0" outlineLevelCol="0"/>
  <cols>
    <col collapsed="false" customWidth="true" hidden="false" outlineLevel="0" max="1" min="1" style="395" width="86.29"/>
    <col collapsed="false" customWidth="true" hidden="false" outlineLevel="0" max="3" min="2" style="395" width="16.41"/>
    <col collapsed="false" customWidth="true" hidden="false" outlineLevel="0" max="4" min="4" style="395" width="15.42"/>
    <col collapsed="false" customWidth="true" hidden="false" outlineLevel="0" max="5" min="5" style="395" width="17.4"/>
    <col collapsed="false" customWidth="true" hidden="true" outlineLevel="0" max="6" min="6" style="395" width="28.71"/>
    <col collapsed="false" customWidth="true" hidden="false" outlineLevel="0" max="7" min="7" style="395" width="13.14"/>
    <col collapsed="false" customWidth="true" hidden="false" outlineLevel="0" max="1025" min="8" style="395" width="9.13"/>
  </cols>
  <sheetData>
    <row r="1" customFormat="false" ht="18.75" hidden="false" customHeight="false" outlineLevel="0" collapsed="false">
      <c r="A1" s="433"/>
      <c r="C1" s="433"/>
      <c r="D1" s="433"/>
      <c r="E1" s="59" t="s">
        <v>1007</v>
      </c>
      <c r="F1" s="433"/>
    </row>
    <row r="2" customFormat="false" ht="15.75" hidden="false" customHeight="false" outlineLevel="0" collapsed="false">
      <c r="A2" s="2"/>
      <c r="B2" s="2"/>
      <c r="C2" s="2"/>
      <c r="D2" s="2"/>
      <c r="E2" s="2"/>
      <c r="F2" s="433"/>
    </row>
    <row r="3" customFormat="false" ht="18.75" hidden="false" customHeight="false" outlineLevel="0" collapsed="false">
      <c r="A3" s="434" t="s">
        <v>1008</v>
      </c>
      <c r="B3" s="434"/>
      <c r="C3" s="434"/>
      <c r="D3" s="434"/>
      <c r="E3" s="434"/>
      <c r="F3" s="434"/>
    </row>
    <row r="4" customFormat="false" ht="15.75" hidden="false" customHeight="false" outlineLevel="0" collapsed="false">
      <c r="A4" s="5"/>
      <c r="B4" s="5"/>
      <c r="C4" s="5"/>
      <c r="D4" s="5"/>
      <c r="E4" s="5"/>
      <c r="F4" s="6"/>
    </row>
    <row r="5" customFormat="false" ht="15.75" hidden="false" customHeight="false" outlineLevel="0" collapsed="false">
      <c r="A5" s="66" t="s">
        <v>1009</v>
      </c>
      <c r="B5" s="66"/>
      <c r="C5" s="66"/>
      <c r="D5" s="66"/>
      <c r="E5" s="66"/>
      <c r="F5" s="6"/>
    </row>
    <row r="6" customFormat="false" ht="15.75" hidden="false" customHeight="false" outlineLevel="0" collapsed="false">
      <c r="A6" s="435"/>
      <c r="B6" s="435"/>
      <c r="C6" s="435"/>
      <c r="D6" s="435"/>
      <c r="E6" s="435"/>
      <c r="F6" s="435"/>
    </row>
    <row r="7" customFormat="false" ht="78.75" hidden="false" customHeight="false" outlineLevel="0" collapsed="false">
      <c r="A7" s="436"/>
      <c r="B7" s="7" t="s">
        <v>1010</v>
      </c>
      <c r="C7" s="7" t="s">
        <v>1011</v>
      </c>
      <c r="D7" s="7" t="s">
        <v>1012</v>
      </c>
      <c r="E7" s="7" t="s">
        <v>1013</v>
      </c>
      <c r="F7" s="437" t="s">
        <v>120</v>
      </c>
    </row>
    <row r="8" customFormat="false" ht="15.75" hidden="false" customHeight="true" outlineLevel="0" collapsed="false">
      <c r="A8" s="438" t="s">
        <v>1014</v>
      </c>
      <c r="B8" s="438"/>
      <c r="C8" s="438"/>
      <c r="D8" s="438"/>
      <c r="E8" s="438"/>
      <c r="F8" s="439"/>
      <c r="G8" s="440"/>
      <c r="H8" s="329"/>
      <c r="I8" s="329"/>
      <c r="K8" s="440"/>
    </row>
    <row r="9" customFormat="false" ht="15.75" hidden="false" customHeight="false" outlineLevel="0" collapsed="false">
      <c r="A9" s="357"/>
      <c r="B9" s="357"/>
      <c r="C9" s="357"/>
      <c r="D9" s="357"/>
      <c r="E9" s="357"/>
      <c r="F9" s="441"/>
      <c r="G9" s="442"/>
      <c r="H9" s="329"/>
      <c r="I9" s="329"/>
      <c r="K9" s="440"/>
    </row>
    <row r="10" customFormat="false" ht="76.5" hidden="false" customHeight="true" outlineLevel="0" collapsed="false">
      <c r="A10" s="443" t="s">
        <v>1015</v>
      </c>
      <c r="B10" s="443"/>
      <c r="C10" s="443"/>
      <c r="D10" s="443"/>
      <c r="E10" s="443"/>
      <c r="F10" s="444"/>
      <c r="H10" s="445"/>
      <c r="I10" s="445"/>
      <c r="J10" s="445"/>
      <c r="K10" s="445"/>
    </row>
    <row r="11" customFormat="false" ht="87.75" hidden="false" customHeight="true" outlineLevel="0" collapsed="false">
      <c r="A11" s="443" t="s">
        <v>1016</v>
      </c>
      <c r="B11" s="443"/>
      <c r="C11" s="443"/>
      <c r="D11" s="443"/>
      <c r="E11" s="443"/>
      <c r="F11" s="444"/>
    </row>
    <row r="12" customFormat="false" ht="68.25" hidden="false" customHeight="true" outlineLevel="0" collapsed="false">
      <c r="A12" s="443" t="s">
        <v>1017</v>
      </c>
      <c r="B12" s="443"/>
      <c r="C12" s="443"/>
      <c r="D12" s="443"/>
      <c r="E12" s="443"/>
      <c r="F12" s="444"/>
    </row>
    <row r="13" customFormat="false" ht="38.25" hidden="false" customHeight="true" outlineLevel="0" collapsed="false">
      <c r="A13" s="443" t="s">
        <v>1018</v>
      </c>
      <c r="B13" s="443"/>
      <c r="C13" s="443"/>
      <c r="D13" s="443"/>
      <c r="E13" s="443"/>
      <c r="F13" s="444"/>
    </row>
    <row r="14" customFormat="false" ht="15.75" hidden="false" customHeight="true" outlineLevel="0" collapsed="false">
      <c r="A14" s="438" t="s">
        <v>1019</v>
      </c>
      <c r="B14" s="438"/>
      <c r="C14" s="438"/>
      <c r="D14" s="438"/>
      <c r="E14" s="438"/>
      <c r="F14" s="444"/>
    </row>
    <row r="15" customFormat="false" ht="102" hidden="false" customHeight="true" outlineLevel="0" collapsed="false">
      <c r="A15" s="443" t="s">
        <v>1020</v>
      </c>
      <c r="B15" s="443"/>
      <c r="C15" s="443"/>
      <c r="D15" s="443"/>
      <c r="E15" s="443"/>
      <c r="F15" s="444"/>
    </row>
    <row r="16" customFormat="false" ht="15.75" hidden="false" customHeight="false" outlineLevel="0" collapsed="false">
      <c r="A16" s="443" t="s">
        <v>1021</v>
      </c>
      <c r="B16" s="443"/>
      <c r="C16" s="443"/>
      <c r="D16" s="443"/>
      <c r="E16" s="443"/>
      <c r="F16" s="444"/>
    </row>
    <row r="17" customFormat="false" ht="15.75" hidden="false" customHeight="false" outlineLevel="0" collapsed="false">
      <c r="A17" s="443" t="s">
        <v>1022</v>
      </c>
      <c r="B17" s="443"/>
      <c r="C17" s="443"/>
      <c r="D17" s="443"/>
      <c r="E17" s="443"/>
      <c r="F17" s="444"/>
    </row>
    <row r="18" customFormat="false" ht="31.5" hidden="false" customHeight="false" outlineLevel="0" collapsed="false">
      <c r="A18" s="443" t="s">
        <v>1023</v>
      </c>
      <c r="B18" s="443"/>
      <c r="C18" s="443"/>
      <c r="D18" s="443"/>
      <c r="E18" s="443"/>
      <c r="F18" s="444"/>
    </row>
    <row r="19" customFormat="false" ht="47.25" hidden="false" customHeight="false" outlineLevel="0" collapsed="false">
      <c r="A19" s="443" t="s">
        <v>1024</v>
      </c>
      <c r="B19" s="443"/>
      <c r="C19" s="443"/>
      <c r="D19" s="443"/>
      <c r="E19" s="443"/>
      <c r="F19" s="444"/>
    </row>
    <row r="20" customFormat="false" ht="15.75" hidden="false" customHeight="false" outlineLevel="0" collapsed="false">
      <c r="A20" s="443" t="s">
        <v>1025</v>
      </c>
      <c r="B20" s="443"/>
      <c r="C20" s="443"/>
      <c r="D20" s="443"/>
      <c r="E20" s="443"/>
      <c r="F20" s="444"/>
    </row>
    <row r="21" customFormat="false" ht="15.75" hidden="false" customHeight="false" outlineLevel="0" collapsed="false">
      <c r="A21" s="443" t="s">
        <v>1026</v>
      </c>
      <c r="B21" s="443"/>
      <c r="C21" s="443"/>
      <c r="D21" s="443"/>
      <c r="E21" s="443"/>
      <c r="F21" s="444"/>
    </row>
    <row r="22" customFormat="false" ht="15.75" hidden="false" customHeight="false" outlineLevel="0" collapsed="false">
      <c r="A22" s="443" t="s">
        <v>1027</v>
      </c>
      <c r="B22" s="443"/>
      <c r="C22" s="443"/>
      <c r="D22" s="443"/>
      <c r="E22" s="443"/>
      <c r="F22" s="444"/>
    </row>
    <row r="23" customFormat="false" ht="15.75" hidden="false" customHeight="false" outlineLevel="0" collapsed="false">
      <c r="A23" s="443" t="s">
        <v>1028</v>
      </c>
      <c r="B23" s="443"/>
      <c r="C23" s="443"/>
      <c r="D23" s="443"/>
      <c r="E23" s="443"/>
      <c r="F23" s="444"/>
    </row>
    <row r="24" customFormat="false" ht="15.75" hidden="false" customHeight="false" outlineLevel="0" collapsed="false">
      <c r="A24" s="443" t="s">
        <v>1029</v>
      </c>
      <c r="B24" s="443"/>
      <c r="C24" s="443"/>
      <c r="D24" s="443"/>
      <c r="E24" s="443"/>
      <c r="F24" s="444"/>
    </row>
    <row r="25" customFormat="false" ht="15.75" hidden="false" customHeight="false" outlineLevel="0" collapsed="false">
      <c r="A25" s="443" t="s">
        <v>1030</v>
      </c>
      <c r="B25" s="443"/>
      <c r="C25" s="443"/>
      <c r="D25" s="443"/>
      <c r="E25" s="443"/>
      <c r="F25" s="444"/>
    </row>
    <row r="26" customFormat="false" ht="47.25" hidden="false" customHeight="false" outlineLevel="0" collapsed="false">
      <c r="A26" s="443" t="s">
        <v>1031</v>
      </c>
      <c r="B26" s="443"/>
      <c r="C26" s="443"/>
      <c r="D26" s="443"/>
      <c r="E26" s="443"/>
      <c r="F26" s="444"/>
    </row>
    <row r="27" customFormat="false" ht="15.75" hidden="false" customHeight="true" outlineLevel="0" collapsed="false">
      <c r="A27" s="438" t="s">
        <v>1032</v>
      </c>
      <c r="B27" s="438"/>
      <c r="C27" s="438"/>
      <c r="D27" s="438"/>
      <c r="E27" s="438"/>
      <c r="F27" s="444"/>
    </row>
    <row r="28" customFormat="false" ht="15.75" hidden="false" customHeight="false" outlineLevel="0" collapsed="false">
      <c r="A28" s="443" t="s">
        <v>1033</v>
      </c>
      <c r="B28" s="443"/>
      <c r="C28" s="443"/>
      <c r="D28" s="443"/>
      <c r="E28" s="443"/>
      <c r="F28" s="444"/>
    </row>
    <row r="29" customFormat="false" ht="15.75" hidden="false" customHeight="false" outlineLevel="0" collapsed="false">
      <c r="A29" s="443" t="s">
        <v>1034</v>
      </c>
      <c r="B29" s="443"/>
      <c r="C29" s="443"/>
      <c r="D29" s="443"/>
      <c r="E29" s="443"/>
      <c r="F29" s="444"/>
    </row>
    <row r="30" customFormat="false" ht="15.75" hidden="false" customHeight="false" outlineLevel="0" collapsed="false">
      <c r="A30" s="443" t="s">
        <v>1035</v>
      </c>
      <c r="B30" s="443"/>
      <c r="C30" s="443"/>
      <c r="D30" s="443"/>
      <c r="E30" s="443"/>
      <c r="F30" s="444"/>
    </row>
    <row r="31" customFormat="false" ht="15.75" hidden="false" customHeight="false" outlineLevel="0" collapsed="false">
      <c r="A31" s="443" t="s">
        <v>1036</v>
      </c>
      <c r="B31" s="443"/>
      <c r="C31" s="443"/>
      <c r="D31" s="443"/>
      <c r="E31" s="443"/>
      <c r="F31" s="444"/>
    </row>
    <row r="32" customFormat="false" ht="15.75" hidden="false" customHeight="false" outlineLevel="0" collapsed="false">
      <c r="A32" s="443" t="s">
        <v>1037</v>
      </c>
      <c r="B32" s="443"/>
      <c r="C32" s="443"/>
      <c r="D32" s="443"/>
      <c r="E32" s="443"/>
      <c r="F32" s="444"/>
    </row>
    <row r="33" customFormat="false" ht="15.75" hidden="false" customHeight="true" outlineLevel="0" collapsed="false">
      <c r="A33" s="438" t="s">
        <v>1038</v>
      </c>
      <c r="B33" s="438"/>
      <c r="C33" s="438"/>
      <c r="D33" s="438"/>
      <c r="E33" s="438"/>
      <c r="F33" s="444"/>
    </row>
    <row r="34" customFormat="false" ht="409.5" hidden="false" customHeight="true" outlineLevel="0" collapsed="false">
      <c r="A34" s="443" t="s">
        <v>1039</v>
      </c>
      <c r="B34" s="443"/>
      <c r="C34" s="443"/>
      <c r="D34" s="443"/>
      <c r="E34" s="443"/>
      <c r="F34" s="444"/>
    </row>
    <row r="35" customFormat="false" ht="15.75" hidden="false" customHeight="true" outlineLevel="0" collapsed="false">
      <c r="A35" s="357" t="s">
        <v>1040</v>
      </c>
      <c r="B35" s="357"/>
      <c r="C35" s="357"/>
      <c r="D35" s="357"/>
      <c r="E35" s="357"/>
      <c r="F35" s="444"/>
    </row>
    <row r="36" customFormat="false" ht="31.5" hidden="false" customHeight="false" outlineLevel="0" collapsed="false">
      <c r="A36" s="443" t="s">
        <v>1041</v>
      </c>
      <c r="B36" s="443"/>
      <c r="C36" s="443"/>
      <c r="D36" s="443"/>
      <c r="E36" s="443"/>
      <c r="F36" s="444"/>
    </row>
    <row r="37" customFormat="false" ht="38.25" hidden="false" customHeight="true" outlineLevel="0" collapsed="false">
      <c r="A37" s="438" t="s">
        <v>1042</v>
      </c>
      <c r="B37" s="438"/>
      <c r="C37" s="438"/>
      <c r="D37" s="438"/>
      <c r="E37" s="438"/>
      <c r="F37" s="444"/>
    </row>
    <row r="38" customFormat="false" ht="15.75" hidden="false" customHeight="false" outlineLevel="0" collapsed="false">
      <c r="A38" s="443" t="s">
        <v>1043</v>
      </c>
      <c r="B38" s="443"/>
      <c r="C38" s="443"/>
      <c r="D38" s="443"/>
      <c r="E38" s="443"/>
      <c r="F38" s="444"/>
    </row>
    <row r="39" customFormat="false" ht="15.75" hidden="false" customHeight="false" outlineLevel="0" collapsed="false">
      <c r="A39" s="443" t="s">
        <v>1044</v>
      </c>
      <c r="B39" s="443"/>
      <c r="C39" s="443"/>
      <c r="D39" s="443"/>
      <c r="E39" s="443"/>
      <c r="F39" s="444"/>
    </row>
    <row r="40" customFormat="false" ht="47.25" hidden="false" customHeight="false" outlineLevel="0" collapsed="false">
      <c r="A40" s="443" t="s">
        <v>1045</v>
      </c>
      <c r="B40" s="443"/>
      <c r="C40" s="443"/>
      <c r="D40" s="443"/>
      <c r="E40" s="443"/>
      <c r="F40" s="444"/>
    </row>
    <row r="41" customFormat="false" ht="15.75" hidden="false" customHeight="false" outlineLevel="0" collapsed="false">
      <c r="A41" s="443" t="s">
        <v>1046</v>
      </c>
      <c r="B41" s="443"/>
      <c r="C41" s="443"/>
      <c r="D41" s="443"/>
      <c r="E41" s="443"/>
      <c r="F41" s="444"/>
    </row>
    <row r="42" customFormat="false" ht="47.25" hidden="false" customHeight="false" outlineLevel="0" collapsed="false">
      <c r="A42" s="443" t="s">
        <v>1047</v>
      </c>
      <c r="B42" s="443"/>
      <c r="C42" s="443"/>
      <c r="D42" s="443"/>
      <c r="E42" s="443"/>
      <c r="F42" s="444"/>
    </row>
    <row r="43" customFormat="false" ht="15.75" hidden="false" customHeight="false" outlineLevel="0" collapsed="false">
      <c r="A43" s="443" t="s">
        <v>1048</v>
      </c>
      <c r="B43" s="443"/>
      <c r="C43" s="443"/>
      <c r="D43" s="443"/>
      <c r="E43" s="443"/>
      <c r="F43" s="444"/>
    </row>
    <row r="44" customFormat="false" ht="78.75" hidden="false" customHeight="false" outlineLevel="0" collapsed="false">
      <c r="A44" s="443" t="s">
        <v>1049</v>
      </c>
      <c r="B44" s="443"/>
      <c r="C44" s="443"/>
      <c r="D44" s="443"/>
      <c r="E44" s="443"/>
      <c r="F44" s="444"/>
    </row>
    <row r="45" customFormat="false" ht="15.75" hidden="false" customHeight="true" outlineLevel="0" collapsed="false">
      <c r="A45" s="438" t="s">
        <v>1050</v>
      </c>
      <c r="B45" s="438"/>
      <c r="C45" s="438"/>
      <c r="D45" s="438"/>
      <c r="E45" s="438"/>
      <c r="F45" s="444"/>
    </row>
    <row r="46" customFormat="false" ht="32.25" hidden="false" customHeight="false" outlineLevel="0" collapsed="false">
      <c r="A46" s="443" t="s">
        <v>1051</v>
      </c>
      <c r="B46" s="443"/>
      <c r="C46" s="443"/>
      <c r="D46" s="443"/>
      <c r="E46" s="443"/>
      <c r="F46" s="446"/>
    </row>
    <row r="49" customFormat="false" ht="150" hidden="false" customHeight="false" outlineLevel="0" collapsed="false">
      <c r="A49" s="300"/>
      <c r="B49" s="45" t="s">
        <v>1052</v>
      </c>
      <c r="C49" s="45" t="s">
        <v>1053</v>
      </c>
    </row>
    <row r="50" customFormat="false" ht="38.25" hidden="false" customHeight="true" outlineLevel="0" collapsed="false">
      <c r="A50" s="438" t="s">
        <v>1054</v>
      </c>
      <c r="B50" s="438"/>
      <c r="C50" s="438"/>
    </row>
    <row r="51" customFormat="false" ht="47.25" hidden="false" customHeight="false" outlineLevel="0" collapsed="false">
      <c r="A51" s="443" t="s">
        <v>1055</v>
      </c>
      <c r="B51" s="443"/>
      <c r="C51" s="443"/>
    </row>
    <row r="52" customFormat="false" ht="31.5" hidden="false" customHeight="false" outlineLevel="0" collapsed="false">
      <c r="A52" s="443" t="s">
        <v>1056</v>
      </c>
      <c r="B52" s="443"/>
      <c r="C52" s="443"/>
    </row>
    <row r="53" customFormat="false" ht="38.25" hidden="false" customHeight="true" outlineLevel="0" collapsed="false">
      <c r="A53" s="438" t="s">
        <v>1050</v>
      </c>
      <c r="B53" s="438"/>
      <c r="C53" s="438"/>
    </row>
    <row r="54" customFormat="false" ht="31.5" hidden="false" customHeight="false" outlineLevel="0" collapsed="false">
      <c r="A54" s="443" t="s">
        <v>1057</v>
      </c>
      <c r="B54" s="443"/>
      <c r="C54" s="443"/>
    </row>
    <row r="55" customFormat="false" ht="31.5" hidden="false" customHeight="false" outlineLevel="0" collapsed="false">
      <c r="A55" s="443" t="s">
        <v>1058</v>
      </c>
      <c r="B55" s="443"/>
      <c r="C55" s="443"/>
    </row>
    <row r="56" customFormat="false" ht="31.5" hidden="false" customHeight="false" outlineLevel="0" collapsed="false">
      <c r="A56" s="443" t="s">
        <v>1059</v>
      </c>
      <c r="B56" s="443"/>
      <c r="C56" s="443"/>
    </row>
    <row r="57" customFormat="false" ht="31.5" hidden="false" customHeight="false" outlineLevel="0" collapsed="false">
      <c r="A57" s="443" t="s">
        <v>1060</v>
      </c>
      <c r="B57" s="443"/>
      <c r="C57" s="443"/>
    </row>
    <row r="58" customFormat="false" ht="47.25" hidden="false" customHeight="false" outlineLevel="0" collapsed="false">
      <c r="A58" s="443" t="s">
        <v>1061</v>
      </c>
      <c r="B58" s="443"/>
      <c r="C58" s="443"/>
    </row>
    <row r="59" customFormat="false" ht="31.5" hidden="false" customHeight="false" outlineLevel="0" collapsed="false">
      <c r="A59" s="443" t="s">
        <v>1062</v>
      </c>
      <c r="B59" s="443"/>
      <c r="C59" s="443"/>
    </row>
    <row r="60" customFormat="false" ht="31.5" hidden="false" customHeight="false" outlineLevel="0" collapsed="false">
      <c r="A60" s="443" t="s">
        <v>1063</v>
      </c>
      <c r="B60" s="443"/>
      <c r="C60" s="443"/>
    </row>
    <row r="61" customFormat="false" ht="15.75" hidden="false" customHeight="true" outlineLevel="0" collapsed="false">
      <c r="A61" s="438" t="s">
        <v>1064</v>
      </c>
      <c r="B61" s="438"/>
      <c r="C61" s="438"/>
    </row>
    <row r="62" customFormat="false" ht="15.75" hidden="false" customHeight="false" outlineLevel="0" collapsed="false">
      <c r="A62" s="443" t="s">
        <v>1065</v>
      </c>
      <c r="B62" s="443"/>
      <c r="C62" s="443"/>
    </row>
  </sheetData>
  <mergeCells count="13">
    <mergeCell ref="A3:F3"/>
    <mergeCell ref="A4:E4"/>
    <mergeCell ref="A5:E5"/>
    <mergeCell ref="A8:E8"/>
    <mergeCell ref="A14:E14"/>
    <mergeCell ref="A27:E27"/>
    <mergeCell ref="A33:E33"/>
    <mergeCell ref="A35:E35"/>
    <mergeCell ref="A37:E37"/>
    <mergeCell ref="A45:E45"/>
    <mergeCell ref="A50:C50"/>
    <mergeCell ref="A53:C53"/>
    <mergeCell ref="A61:C6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3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8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86" activeCellId="0" sqref="A7:D186"/>
    </sheetView>
  </sheetViews>
  <sheetFormatPr defaultRowHeight="15" zeroHeight="false" outlineLevelRow="0" outlineLevelCol="0"/>
  <cols>
    <col collapsed="false" customWidth="true" hidden="false" outlineLevel="0" max="1" min="1" style="2" width="9.13"/>
    <col collapsed="false" customWidth="true" hidden="false" outlineLevel="0" max="2" min="2" style="2" width="41.29"/>
    <col collapsed="false" customWidth="true" hidden="false" outlineLevel="0" max="3" min="3" style="2" width="44.71"/>
    <col collapsed="false" customWidth="true" hidden="false" outlineLevel="0" max="4" min="4" style="2" width="19.71"/>
    <col collapsed="false" customWidth="true" hidden="false" outlineLevel="0" max="6" min="5" style="356" width="19.71"/>
    <col collapsed="false" customWidth="true" hidden="false" outlineLevel="0" max="7" min="7" style="356" width="18.85"/>
    <col collapsed="false" customWidth="true" hidden="false" outlineLevel="0" max="8" min="8" style="0" width="20.42"/>
    <col collapsed="false" customWidth="true" hidden="false" outlineLevel="0" max="9" min="9" style="447" width="36.14"/>
    <col collapsed="false" customWidth="true" hidden="false" outlineLevel="0" max="1025" min="10" style="0" width="8.67"/>
  </cols>
  <sheetData>
    <row r="1" customFormat="false" ht="17.35" hidden="false" customHeight="false" outlineLevel="0" collapsed="false">
      <c r="I1" s="448" t="s">
        <v>1066</v>
      </c>
    </row>
    <row r="2" customFormat="false" ht="36.75" hidden="false" customHeight="true" outlineLevel="0" collapsed="false">
      <c r="A2" s="434" t="s">
        <v>1067</v>
      </c>
      <c r="B2" s="434"/>
      <c r="C2" s="434"/>
      <c r="D2" s="434"/>
      <c r="E2" s="434"/>
      <c r="F2" s="434"/>
      <c r="G2" s="434"/>
      <c r="H2" s="434"/>
      <c r="I2" s="434"/>
    </row>
    <row r="3" customFormat="false" ht="36.75" hidden="false" customHeight="true" outlineLevel="0" collapsed="false">
      <c r="A3" s="449"/>
      <c r="B3" s="449"/>
      <c r="C3" s="449"/>
      <c r="D3" s="449"/>
      <c r="E3" s="449"/>
      <c r="F3" s="449"/>
      <c r="G3" s="449"/>
      <c r="H3" s="449"/>
      <c r="I3" s="449"/>
    </row>
    <row r="4" customFormat="false" ht="35.25" hidden="false" customHeight="true" outlineLevel="0" collapsed="false">
      <c r="A4" s="66" t="s">
        <v>1009</v>
      </c>
      <c r="B4" s="66"/>
      <c r="C4" s="66"/>
      <c r="D4" s="66"/>
      <c r="E4" s="66"/>
      <c r="F4" s="66"/>
      <c r="G4" s="66"/>
      <c r="H4" s="66"/>
      <c r="I4" s="66"/>
    </row>
    <row r="6" customFormat="false" ht="44.05" hidden="false" customHeight="false" outlineLevel="0" collapsed="false">
      <c r="A6" s="450" t="s">
        <v>1068</v>
      </c>
      <c r="B6" s="451" t="s">
        <v>1069</v>
      </c>
      <c r="C6" s="452" t="s">
        <v>1070</v>
      </c>
      <c r="D6" s="452" t="s">
        <v>1071</v>
      </c>
      <c r="E6" s="453" t="s">
        <v>1072</v>
      </c>
      <c r="F6" s="453" t="s">
        <v>1073</v>
      </c>
      <c r="G6" s="453" t="s">
        <v>1074</v>
      </c>
      <c r="H6" s="454" t="s">
        <v>1075</v>
      </c>
      <c r="I6" s="455" t="s">
        <v>1076</v>
      </c>
    </row>
    <row r="7" customFormat="false" ht="30" hidden="false" customHeight="false" outlineLevel="0" collapsed="false">
      <c r="A7" s="456" t="s">
        <v>1077</v>
      </c>
      <c r="B7" s="456" t="s">
        <v>1078</v>
      </c>
      <c r="C7" s="457" t="s">
        <v>1079</v>
      </c>
      <c r="D7" s="457"/>
      <c r="E7" s="458"/>
      <c r="F7" s="458"/>
      <c r="G7" s="458"/>
      <c r="H7" s="459" t="n">
        <v>0</v>
      </c>
      <c r="I7" s="460" t="s">
        <v>1080</v>
      </c>
    </row>
    <row r="8" customFormat="false" ht="15.9" hidden="false" customHeight="false" outlineLevel="0" collapsed="false">
      <c r="A8" s="456" t="s">
        <v>1081</v>
      </c>
      <c r="B8" s="456" t="s">
        <v>1082</v>
      </c>
      <c r="C8" s="457" t="s">
        <v>1083</v>
      </c>
      <c r="D8" s="457" t="s">
        <v>1084</v>
      </c>
      <c r="E8" s="458" t="n">
        <v>80</v>
      </c>
      <c r="F8" s="458" t="n">
        <v>80</v>
      </c>
      <c r="G8" s="458" t="n">
        <v>20</v>
      </c>
      <c r="H8" s="459" t="n">
        <v>0</v>
      </c>
      <c r="I8" s="460" t="s">
        <v>1085</v>
      </c>
    </row>
    <row r="9" customFormat="false" ht="30" hidden="false" customHeight="false" outlineLevel="0" collapsed="false">
      <c r="A9" s="456" t="s">
        <v>1086</v>
      </c>
      <c r="B9" s="456" t="s">
        <v>1087</v>
      </c>
      <c r="C9" s="457" t="s">
        <v>1088</v>
      </c>
      <c r="D9" s="457"/>
      <c r="E9" s="458"/>
      <c r="F9" s="458"/>
      <c r="G9" s="458"/>
      <c r="H9" s="459" t="n">
        <v>0</v>
      </c>
      <c r="I9" s="460" t="s">
        <v>1080</v>
      </c>
    </row>
    <row r="10" customFormat="false" ht="15.9" hidden="false" customHeight="false" outlineLevel="0" collapsed="false">
      <c r="A10" s="461" t="s">
        <v>1089</v>
      </c>
      <c r="B10" s="461" t="s">
        <v>1090</v>
      </c>
      <c r="C10" s="462" t="s">
        <v>1091</v>
      </c>
      <c r="D10" s="462" t="s">
        <v>1092</v>
      </c>
      <c r="E10" s="458"/>
      <c r="F10" s="458" t="n">
        <v>50</v>
      </c>
      <c r="G10" s="458"/>
      <c r="H10" s="459" t="n">
        <v>0</v>
      </c>
      <c r="I10" s="460" t="s">
        <v>1085</v>
      </c>
    </row>
    <row r="11" customFormat="false" ht="15.9" hidden="false" customHeight="false" outlineLevel="0" collapsed="false">
      <c r="A11" s="461" t="s">
        <v>1089</v>
      </c>
      <c r="B11" s="461" t="s">
        <v>1090</v>
      </c>
      <c r="C11" s="462" t="s">
        <v>1091</v>
      </c>
      <c r="D11" s="462" t="s">
        <v>1093</v>
      </c>
      <c r="E11" s="458"/>
      <c r="F11" s="458"/>
      <c r="G11" s="458" t="n">
        <v>36</v>
      </c>
      <c r="H11" s="459" t="n">
        <v>0</v>
      </c>
      <c r="I11" s="460" t="s">
        <v>1085</v>
      </c>
    </row>
    <row r="12" customFormat="false" ht="30" hidden="false" customHeight="false" outlineLevel="0" collapsed="false">
      <c r="A12" s="456" t="s">
        <v>1094</v>
      </c>
      <c r="B12" s="456" t="s">
        <v>1095</v>
      </c>
      <c r="C12" s="457" t="s">
        <v>1096</v>
      </c>
      <c r="D12" s="457"/>
      <c r="E12" s="458"/>
      <c r="F12" s="458"/>
      <c r="G12" s="458"/>
      <c r="H12" s="459" t="n">
        <v>0</v>
      </c>
      <c r="I12" s="460" t="s">
        <v>1080</v>
      </c>
    </row>
    <row r="13" customFormat="false" ht="30" hidden="false" customHeight="false" outlineLevel="0" collapsed="false">
      <c r="A13" s="456" t="s">
        <v>1097</v>
      </c>
      <c r="B13" s="456" t="s">
        <v>1098</v>
      </c>
      <c r="C13" s="457" t="s">
        <v>1099</v>
      </c>
      <c r="D13" s="457"/>
      <c r="E13" s="458"/>
      <c r="F13" s="458"/>
      <c r="G13" s="458"/>
      <c r="H13" s="459" t="n">
        <v>0</v>
      </c>
      <c r="I13" s="460" t="s">
        <v>1080</v>
      </c>
    </row>
    <row r="14" customFormat="false" ht="30" hidden="false" customHeight="false" outlineLevel="0" collapsed="false">
      <c r="A14" s="456" t="s">
        <v>1100</v>
      </c>
      <c r="B14" s="456" t="s">
        <v>1101</v>
      </c>
      <c r="C14" s="457" t="s">
        <v>1102</v>
      </c>
      <c r="D14" s="457"/>
      <c r="E14" s="458"/>
      <c r="F14" s="458"/>
      <c r="G14" s="458"/>
      <c r="H14" s="459" t="n">
        <v>0</v>
      </c>
      <c r="I14" s="460" t="s">
        <v>1080</v>
      </c>
    </row>
    <row r="15" customFormat="false" ht="44.05" hidden="false" customHeight="false" outlineLevel="0" collapsed="false">
      <c r="A15" s="456" t="s">
        <v>1103</v>
      </c>
      <c r="B15" s="456" t="s">
        <v>1104</v>
      </c>
      <c r="C15" s="457" t="s">
        <v>1105</v>
      </c>
      <c r="D15" s="457"/>
      <c r="E15" s="458"/>
      <c r="F15" s="458"/>
      <c r="G15" s="458"/>
      <c r="H15" s="459" t="n">
        <v>0</v>
      </c>
      <c r="I15" s="460" t="s">
        <v>1080</v>
      </c>
    </row>
    <row r="16" customFormat="false" ht="30" hidden="false" customHeight="false" outlineLevel="0" collapsed="false">
      <c r="A16" s="456" t="s">
        <v>1106</v>
      </c>
      <c r="B16" s="456" t="s">
        <v>1107</v>
      </c>
      <c r="C16" s="457" t="s">
        <v>1108</v>
      </c>
      <c r="D16" s="457"/>
      <c r="E16" s="458"/>
      <c r="F16" s="458"/>
      <c r="G16" s="458"/>
      <c r="H16" s="459" t="n">
        <v>0</v>
      </c>
      <c r="I16" s="460" t="s">
        <v>1080</v>
      </c>
    </row>
    <row r="17" customFormat="false" ht="30" hidden="false" customHeight="false" outlineLevel="0" collapsed="false">
      <c r="A17" s="456" t="s">
        <v>1109</v>
      </c>
      <c r="B17" s="456" t="s">
        <v>1110</v>
      </c>
      <c r="C17" s="457" t="s">
        <v>1111</v>
      </c>
      <c r="D17" s="457" t="s">
        <v>1112</v>
      </c>
      <c r="E17" s="458" t="n">
        <v>150</v>
      </c>
      <c r="F17" s="458" t="n">
        <v>50</v>
      </c>
      <c r="G17" s="458"/>
      <c r="H17" s="459" t="n">
        <v>1</v>
      </c>
      <c r="I17" s="460"/>
      <c r="M17" s="0" t="n">
        <v>1</v>
      </c>
    </row>
    <row r="18" customFormat="false" ht="30" hidden="false" customHeight="false" outlineLevel="0" collapsed="false">
      <c r="A18" s="456" t="s">
        <v>1109</v>
      </c>
      <c r="B18" s="456" t="s">
        <v>1110</v>
      </c>
      <c r="C18" s="457" t="s">
        <v>1111</v>
      </c>
      <c r="D18" s="457" t="s">
        <v>1113</v>
      </c>
      <c r="E18" s="458" t="n">
        <v>50</v>
      </c>
      <c r="F18" s="458" t="n">
        <v>120</v>
      </c>
      <c r="G18" s="458"/>
      <c r="H18" s="459" t="n">
        <v>1</v>
      </c>
      <c r="I18" s="460"/>
    </row>
    <row r="19" customFormat="false" ht="30" hidden="false" customHeight="false" outlineLevel="0" collapsed="false">
      <c r="A19" s="456" t="s">
        <v>1114</v>
      </c>
      <c r="B19" s="456" t="s">
        <v>1115</v>
      </c>
      <c r="C19" s="457" t="s">
        <v>1116</v>
      </c>
      <c r="D19" s="457" t="s">
        <v>1117</v>
      </c>
      <c r="E19" s="458"/>
      <c r="F19" s="458" t="n">
        <v>10</v>
      </c>
      <c r="G19" s="458" t="n">
        <v>25</v>
      </c>
      <c r="H19" s="459" t="n">
        <v>0</v>
      </c>
      <c r="I19" s="460" t="s">
        <v>1085</v>
      </c>
    </row>
    <row r="20" customFormat="false" ht="30" hidden="false" customHeight="false" outlineLevel="0" collapsed="false">
      <c r="A20" s="456" t="s">
        <v>1114</v>
      </c>
      <c r="B20" s="456" t="s">
        <v>1115</v>
      </c>
      <c r="C20" s="457" t="s">
        <v>1116</v>
      </c>
      <c r="D20" s="457" t="s">
        <v>1118</v>
      </c>
      <c r="E20" s="458"/>
      <c r="F20" s="458" t="n">
        <v>85</v>
      </c>
      <c r="G20" s="458"/>
      <c r="H20" s="459" t="n">
        <v>0</v>
      </c>
      <c r="I20" s="460" t="s">
        <v>1085</v>
      </c>
    </row>
    <row r="21" customFormat="false" ht="30" hidden="false" customHeight="false" outlineLevel="0" collapsed="false">
      <c r="A21" s="456" t="s">
        <v>1119</v>
      </c>
      <c r="B21" s="456" t="s">
        <v>1120</v>
      </c>
      <c r="C21" s="457" t="s">
        <v>1121</v>
      </c>
      <c r="D21" s="457" t="s">
        <v>1122</v>
      </c>
      <c r="E21" s="458"/>
      <c r="F21" s="458" t="n">
        <v>24</v>
      </c>
      <c r="G21" s="458"/>
      <c r="H21" s="459" t="n">
        <v>0</v>
      </c>
      <c r="I21" s="460" t="s">
        <v>1085</v>
      </c>
    </row>
    <row r="22" customFormat="false" ht="30" hidden="false" customHeight="false" outlineLevel="0" collapsed="false">
      <c r="A22" s="456" t="s">
        <v>1077</v>
      </c>
      <c r="B22" s="456" t="s">
        <v>1123</v>
      </c>
      <c r="C22" s="457" t="s">
        <v>1124</v>
      </c>
      <c r="D22" s="457"/>
      <c r="E22" s="458"/>
      <c r="F22" s="458"/>
      <c r="G22" s="458"/>
      <c r="H22" s="459" t="n">
        <v>0</v>
      </c>
      <c r="I22" s="460" t="s">
        <v>1080</v>
      </c>
    </row>
    <row r="23" customFormat="false" ht="30" hidden="false" customHeight="false" outlineLevel="0" collapsed="false">
      <c r="A23" s="456" t="s">
        <v>1077</v>
      </c>
      <c r="B23" s="456" t="s">
        <v>1123</v>
      </c>
      <c r="C23" s="457" t="s">
        <v>1125</v>
      </c>
      <c r="D23" s="457"/>
      <c r="E23" s="458"/>
      <c r="F23" s="458"/>
      <c r="G23" s="458"/>
      <c r="H23" s="459" t="n">
        <v>0</v>
      </c>
      <c r="I23" s="460" t="s">
        <v>1080</v>
      </c>
    </row>
    <row r="24" customFormat="false" ht="15.9" hidden="false" customHeight="false" outlineLevel="0" collapsed="false">
      <c r="A24" s="456" t="s">
        <v>1126</v>
      </c>
      <c r="B24" s="456" t="s">
        <v>1127</v>
      </c>
      <c r="C24" s="457" t="s">
        <v>1128</v>
      </c>
      <c r="D24" s="457" t="s">
        <v>1129</v>
      </c>
      <c r="E24" s="458" t="n">
        <v>500</v>
      </c>
      <c r="F24" s="458"/>
      <c r="G24" s="458" t="n">
        <f aca="false">340</f>
        <v>340</v>
      </c>
      <c r="H24" s="459" t="n">
        <v>1</v>
      </c>
      <c r="I24" s="460"/>
    </row>
    <row r="25" customFormat="false" ht="15.9" hidden="false" customHeight="false" outlineLevel="0" collapsed="false">
      <c r="A25" s="456" t="s">
        <v>1094</v>
      </c>
      <c r="B25" s="456" t="s">
        <v>1130</v>
      </c>
      <c r="C25" s="457" t="s">
        <v>1131</v>
      </c>
      <c r="D25" s="457" t="s">
        <v>1132</v>
      </c>
      <c r="E25" s="458"/>
      <c r="F25" s="458"/>
      <c r="G25" s="458" t="n">
        <v>200</v>
      </c>
      <c r="H25" s="459" t="n">
        <v>1</v>
      </c>
      <c r="I25" s="460"/>
    </row>
    <row r="26" customFormat="false" ht="30" hidden="false" customHeight="false" outlineLevel="0" collapsed="false">
      <c r="A26" s="456" t="s">
        <v>1094</v>
      </c>
      <c r="B26" s="456" t="s">
        <v>1130</v>
      </c>
      <c r="C26" s="457" t="s">
        <v>1131</v>
      </c>
      <c r="D26" s="457" t="s">
        <v>1133</v>
      </c>
      <c r="E26" s="458" t="n">
        <v>900</v>
      </c>
      <c r="F26" s="458"/>
      <c r="G26" s="458" t="n">
        <f aca="false">840+412</f>
        <v>1252</v>
      </c>
      <c r="H26" s="459" t="n">
        <v>1</v>
      </c>
      <c r="I26" s="460"/>
    </row>
    <row r="27" customFormat="false" ht="30" hidden="false" customHeight="false" outlineLevel="0" collapsed="false">
      <c r="A27" s="456" t="s">
        <v>1134</v>
      </c>
      <c r="B27" s="456" t="s">
        <v>1135</v>
      </c>
      <c r="C27" s="457" t="s">
        <v>1136</v>
      </c>
      <c r="D27" s="457"/>
      <c r="E27" s="458"/>
      <c r="F27" s="458"/>
      <c r="G27" s="458"/>
      <c r="H27" s="459" t="n">
        <v>0</v>
      </c>
      <c r="I27" s="460" t="s">
        <v>1080</v>
      </c>
    </row>
    <row r="28" customFormat="false" ht="30" hidden="false" customHeight="false" outlineLevel="0" collapsed="false">
      <c r="A28" s="456" t="s">
        <v>1137</v>
      </c>
      <c r="B28" s="456" t="s">
        <v>1138</v>
      </c>
      <c r="C28" s="457" t="s">
        <v>1139</v>
      </c>
      <c r="D28" s="457" t="s">
        <v>1140</v>
      </c>
      <c r="E28" s="458"/>
      <c r="F28" s="458"/>
      <c r="G28" s="458" t="n">
        <v>100</v>
      </c>
      <c r="H28" s="459" t="n">
        <v>0</v>
      </c>
      <c r="I28" s="460" t="s">
        <v>1085</v>
      </c>
    </row>
    <row r="29" customFormat="false" ht="30" hidden="false" customHeight="false" outlineLevel="0" collapsed="false">
      <c r="A29" s="456" t="s">
        <v>1137</v>
      </c>
      <c r="B29" s="456" t="s">
        <v>1138</v>
      </c>
      <c r="C29" s="457" t="s">
        <v>1139</v>
      </c>
      <c r="D29" s="457" t="s">
        <v>1141</v>
      </c>
      <c r="E29" s="458" t="n">
        <v>184</v>
      </c>
      <c r="F29" s="458"/>
      <c r="G29" s="458"/>
      <c r="H29" s="459" t="n">
        <v>0</v>
      </c>
      <c r="I29" s="460" t="s">
        <v>1085</v>
      </c>
    </row>
    <row r="30" customFormat="false" ht="30" hidden="false" customHeight="false" outlineLevel="0" collapsed="false">
      <c r="A30" s="456" t="s">
        <v>1137</v>
      </c>
      <c r="B30" s="456" t="s">
        <v>1138</v>
      </c>
      <c r="C30" s="457" t="s">
        <v>1139</v>
      </c>
      <c r="D30" s="457" t="s">
        <v>1142</v>
      </c>
      <c r="E30" s="458"/>
      <c r="F30" s="458" t="n">
        <v>25</v>
      </c>
      <c r="G30" s="458"/>
      <c r="H30" s="459" t="n">
        <v>0</v>
      </c>
      <c r="I30" s="460" t="s">
        <v>1085</v>
      </c>
    </row>
    <row r="31" customFormat="false" ht="30" hidden="false" customHeight="false" outlineLevel="0" collapsed="false">
      <c r="A31" s="456" t="s">
        <v>1137</v>
      </c>
      <c r="B31" s="456" t="s">
        <v>1138</v>
      </c>
      <c r="C31" s="457" t="s">
        <v>1139</v>
      </c>
      <c r="D31" s="457" t="s">
        <v>1143</v>
      </c>
      <c r="E31" s="458" t="n">
        <v>20</v>
      </c>
      <c r="F31" s="458"/>
      <c r="G31" s="458"/>
      <c r="H31" s="459" t="n">
        <v>0</v>
      </c>
      <c r="I31" s="460" t="s">
        <v>1085</v>
      </c>
    </row>
    <row r="32" customFormat="false" ht="30" hidden="false" customHeight="false" outlineLevel="0" collapsed="false">
      <c r="A32" s="456" t="s">
        <v>1137</v>
      </c>
      <c r="B32" s="456" t="s">
        <v>1138</v>
      </c>
      <c r="C32" s="457" t="s">
        <v>1139</v>
      </c>
      <c r="D32" s="457" t="s">
        <v>1144</v>
      </c>
      <c r="E32" s="458" t="n">
        <f aca="false">174+10</f>
        <v>184</v>
      </c>
      <c r="F32" s="458"/>
      <c r="G32" s="458" t="n">
        <v>100</v>
      </c>
      <c r="H32" s="459" t="n">
        <v>1</v>
      </c>
      <c r="I32" s="460"/>
    </row>
    <row r="33" customFormat="false" ht="30" hidden="false" customHeight="false" outlineLevel="0" collapsed="false">
      <c r="A33" s="456" t="s">
        <v>1137</v>
      </c>
      <c r="B33" s="456" t="s">
        <v>1138</v>
      </c>
      <c r="C33" s="457" t="s">
        <v>1139</v>
      </c>
      <c r="D33" s="457" t="s">
        <v>1145</v>
      </c>
      <c r="E33" s="458" t="n">
        <v>20</v>
      </c>
      <c r="F33" s="458"/>
      <c r="G33" s="458"/>
      <c r="H33" s="459" t="n">
        <v>0</v>
      </c>
      <c r="I33" s="460" t="s">
        <v>1085</v>
      </c>
    </row>
    <row r="34" customFormat="false" ht="15.9" hidden="false" customHeight="false" outlineLevel="0" collapsed="false">
      <c r="A34" s="456" t="s">
        <v>1081</v>
      </c>
      <c r="B34" s="456" t="s">
        <v>1146</v>
      </c>
      <c r="C34" s="457" t="s">
        <v>1147</v>
      </c>
      <c r="D34" s="457" t="s">
        <v>1148</v>
      </c>
      <c r="E34" s="458" t="n">
        <v>30</v>
      </c>
      <c r="F34" s="458" t="n">
        <v>20</v>
      </c>
      <c r="G34" s="458" t="n">
        <f aca="false">49+110</f>
        <v>159</v>
      </c>
      <c r="H34" s="459" t="n">
        <v>1</v>
      </c>
      <c r="I34" s="460"/>
    </row>
    <row r="35" customFormat="false" ht="30" hidden="false" customHeight="false" outlineLevel="0" collapsed="false">
      <c r="A35" s="456" t="s">
        <v>1077</v>
      </c>
      <c r="B35" s="456" t="s">
        <v>1149</v>
      </c>
      <c r="C35" s="457" t="s">
        <v>1150</v>
      </c>
      <c r="D35" s="457" t="s">
        <v>1151</v>
      </c>
      <c r="E35" s="458" t="n">
        <v>100</v>
      </c>
      <c r="F35" s="458" t="n">
        <v>100</v>
      </c>
      <c r="G35" s="458" t="n">
        <f aca="false">50</f>
        <v>50</v>
      </c>
      <c r="H35" s="459" t="n">
        <v>1</v>
      </c>
      <c r="I35" s="460"/>
    </row>
    <row r="36" customFormat="false" ht="30" hidden="false" customHeight="false" outlineLevel="0" collapsed="false">
      <c r="A36" s="456" t="s">
        <v>1077</v>
      </c>
      <c r="B36" s="456" t="s">
        <v>1149</v>
      </c>
      <c r="C36" s="457" t="s">
        <v>1150</v>
      </c>
      <c r="D36" s="457" t="s">
        <v>1152</v>
      </c>
      <c r="E36" s="458" t="n">
        <v>80</v>
      </c>
      <c r="F36" s="458" t="n">
        <v>50</v>
      </c>
      <c r="G36" s="458" t="n">
        <f aca="false">70</f>
        <v>70</v>
      </c>
      <c r="H36" s="459" t="n">
        <v>1</v>
      </c>
      <c r="I36" s="460"/>
    </row>
    <row r="37" customFormat="false" ht="30" hidden="false" customHeight="false" outlineLevel="0" collapsed="false">
      <c r="A37" s="456" t="s">
        <v>1153</v>
      </c>
      <c r="B37" s="456" t="s">
        <v>1154</v>
      </c>
      <c r="C37" s="457" t="s">
        <v>1155</v>
      </c>
      <c r="D37" s="457"/>
      <c r="E37" s="458"/>
      <c r="F37" s="458"/>
      <c r="G37" s="458"/>
      <c r="H37" s="459" t="n">
        <v>0</v>
      </c>
      <c r="I37" s="460" t="s">
        <v>1080</v>
      </c>
    </row>
    <row r="38" customFormat="false" ht="15.9" hidden="false" customHeight="false" outlineLevel="0" collapsed="false">
      <c r="A38" s="456" t="s">
        <v>1156</v>
      </c>
      <c r="B38" s="456" t="s">
        <v>1157</v>
      </c>
      <c r="C38" s="457" t="s">
        <v>1158</v>
      </c>
      <c r="D38" s="457" t="s">
        <v>1159</v>
      </c>
      <c r="E38" s="458" t="n">
        <v>3</v>
      </c>
      <c r="F38" s="458"/>
      <c r="G38" s="458" t="n">
        <v>5</v>
      </c>
      <c r="H38" s="459" t="n">
        <v>0</v>
      </c>
      <c r="I38" s="460" t="s">
        <v>1085</v>
      </c>
    </row>
    <row r="39" customFormat="false" ht="15.9" hidden="false" customHeight="false" outlineLevel="0" collapsed="false">
      <c r="A39" s="461" t="s">
        <v>1160</v>
      </c>
      <c r="B39" s="461" t="s">
        <v>1161</v>
      </c>
      <c r="C39" s="462" t="s">
        <v>1162</v>
      </c>
      <c r="D39" s="462" t="s">
        <v>1151</v>
      </c>
      <c r="E39" s="458" t="n">
        <v>450</v>
      </c>
      <c r="F39" s="458" t="n">
        <v>150</v>
      </c>
      <c r="G39" s="458" t="n">
        <v>260</v>
      </c>
      <c r="H39" s="459" t="n">
        <v>1</v>
      </c>
      <c r="I39" s="460"/>
    </row>
    <row r="40" customFormat="false" ht="15.9" hidden="false" customHeight="false" outlineLevel="0" collapsed="false">
      <c r="A40" s="461" t="s">
        <v>1160</v>
      </c>
      <c r="B40" s="461" t="s">
        <v>1161</v>
      </c>
      <c r="C40" s="462" t="s">
        <v>1162</v>
      </c>
      <c r="D40" s="462" t="s">
        <v>1163</v>
      </c>
      <c r="E40" s="458"/>
      <c r="F40" s="458"/>
      <c r="G40" s="458" t="n">
        <v>150</v>
      </c>
      <c r="H40" s="459" t="n">
        <v>1</v>
      </c>
      <c r="I40" s="460"/>
    </row>
    <row r="41" customFormat="false" ht="15.9" hidden="false" customHeight="false" outlineLevel="0" collapsed="false">
      <c r="A41" s="461" t="s">
        <v>1160</v>
      </c>
      <c r="B41" s="461" t="s">
        <v>1161</v>
      </c>
      <c r="C41" s="462" t="s">
        <v>1162</v>
      </c>
      <c r="D41" s="462" t="s">
        <v>1164</v>
      </c>
      <c r="E41" s="458" t="n">
        <v>800</v>
      </c>
      <c r="F41" s="458" t="n">
        <v>375</v>
      </c>
      <c r="G41" s="458" t="n">
        <v>350</v>
      </c>
      <c r="H41" s="459" t="n">
        <v>1</v>
      </c>
      <c r="I41" s="460"/>
    </row>
    <row r="42" customFormat="false" ht="15.9" hidden="false" customHeight="false" outlineLevel="0" collapsed="false">
      <c r="A42" s="461" t="s">
        <v>1160</v>
      </c>
      <c r="B42" s="461" t="s">
        <v>1161</v>
      </c>
      <c r="C42" s="462" t="s">
        <v>1162</v>
      </c>
      <c r="D42" s="462" t="s">
        <v>1165</v>
      </c>
      <c r="E42" s="458" t="n">
        <v>200</v>
      </c>
      <c r="F42" s="458"/>
      <c r="G42" s="458"/>
      <c r="H42" s="459" t="n">
        <v>1</v>
      </c>
      <c r="I42" s="460"/>
    </row>
    <row r="43" customFormat="false" ht="15.9" hidden="false" customHeight="false" outlineLevel="0" collapsed="false">
      <c r="A43" s="461" t="s">
        <v>1160</v>
      </c>
      <c r="B43" s="461" t="s">
        <v>1161</v>
      </c>
      <c r="C43" s="462" t="s">
        <v>1162</v>
      </c>
      <c r="D43" s="462" t="s">
        <v>1166</v>
      </c>
      <c r="E43" s="458"/>
      <c r="F43" s="458"/>
      <c r="G43" s="458" t="n">
        <v>135</v>
      </c>
      <c r="H43" s="459" t="n">
        <v>0</v>
      </c>
      <c r="I43" s="460" t="s">
        <v>1085</v>
      </c>
    </row>
    <row r="44" customFormat="false" ht="15.9" hidden="false" customHeight="false" outlineLevel="0" collapsed="false">
      <c r="A44" s="456" t="s">
        <v>1137</v>
      </c>
      <c r="B44" s="456" t="s">
        <v>1167</v>
      </c>
      <c r="C44" s="457" t="s">
        <v>1168</v>
      </c>
      <c r="D44" s="457"/>
      <c r="E44" s="458"/>
      <c r="F44" s="458"/>
      <c r="G44" s="458"/>
      <c r="H44" s="459" t="n">
        <v>0</v>
      </c>
      <c r="I44" s="460" t="s">
        <v>1085</v>
      </c>
    </row>
    <row r="45" customFormat="false" ht="44.05" hidden="false" customHeight="false" outlineLevel="0" collapsed="false">
      <c r="A45" s="456" t="s">
        <v>1169</v>
      </c>
      <c r="B45" s="456" t="s">
        <v>1170</v>
      </c>
      <c r="C45" s="457" t="s">
        <v>1171</v>
      </c>
      <c r="D45" s="457" t="s">
        <v>1172</v>
      </c>
      <c r="E45" s="458" t="n">
        <v>5</v>
      </c>
      <c r="F45" s="458"/>
      <c r="G45" s="458"/>
      <c r="H45" s="459" t="n">
        <v>1</v>
      </c>
      <c r="I45" s="460"/>
    </row>
    <row r="46" customFormat="false" ht="30" hidden="false" customHeight="false" outlineLevel="0" collapsed="false">
      <c r="A46" s="456" t="s">
        <v>1094</v>
      </c>
      <c r="B46" s="456" t="s">
        <v>1095</v>
      </c>
      <c r="C46" s="457" t="s">
        <v>1173</v>
      </c>
      <c r="D46" s="457"/>
      <c r="E46" s="458"/>
      <c r="F46" s="458"/>
      <c r="G46" s="458"/>
      <c r="H46" s="459" t="n">
        <v>0</v>
      </c>
      <c r="I46" s="460" t="s">
        <v>1080</v>
      </c>
    </row>
    <row r="47" customFormat="false" ht="15.9" hidden="false" customHeight="false" outlineLevel="0" collapsed="false">
      <c r="A47" s="456" t="s">
        <v>1174</v>
      </c>
      <c r="B47" s="456" t="s">
        <v>1175</v>
      </c>
      <c r="C47" s="457" t="s">
        <v>1176</v>
      </c>
      <c r="D47" s="457" t="s">
        <v>1177</v>
      </c>
      <c r="E47" s="458" t="n">
        <f aca="false">20</f>
        <v>20</v>
      </c>
      <c r="F47" s="458" t="n">
        <v>400</v>
      </c>
      <c r="G47" s="458" t="n">
        <f aca="false">100+135</f>
        <v>235</v>
      </c>
      <c r="H47" s="459" t="n">
        <v>1</v>
      </c>
      <c r="I47" s="460"/>
    </row>
    <row r="48" customFormat="false" ht="30" hidden="false" customHeight="false" outlineLevel="0" collapsed="false">
      <c r="A48" s="456" t="s">
        <v>1178</v>
      </c>
      <c r="B48" s="456" t="s">
        <v>1179</v>
      </c>
      <c r="C48" s="457" t="s">
        <v>1180</v>
      </c>
      <c r="D48" s="457"/>
      <c r="E48" s="458"/>
      <c r="F48" s="458"/>
      <c r="G48" s="458"/>
      <c r="H48" s="459" t="n">
        <v>0</v>
      </c>
      <c r="I48" s="460" t="s">
        <v>1080</v>
      </c>
    </row>
    <row r="49" customFormat="false" ht="15.9" hidden="false" customHeight="false" outlineLevel="0" collapsed="false">
      <c r="A49" s="461" t="s">
        <v>1077</v>
      </c>
      <c r="B49" s="461" t="s">
        <v>1181</v>
      </c>
      <c r="C49" s="462" t="s">
        <v>1182</v>
      </c>
      <c r="D49" s="462" t="s">
        <v>1183</v>
      </c>
      <c r="E49" s="458"/>
      <c r="F49" s="458" t="n">
        <v>150</v>
      </c>
      <c r="G49" s="458" t="n">
        <v>225</v>
      </c>
      <c r="H49" s="459" t="n">
        <v>1</v>
      </c>
      <c r="I49" s="460"/>
    </row>
    <row r="50" customFormat="false" ht="30" hidden="false" customHeight="false" outlineLevel="0" collapsed="false">
      <c r="A50" s="456" t="s">
        <v>1184</v>
      </c>
      <c r="B50" s="456" t="s">
        <v>1185</v>
      </c>
      <c r="C50" s="457" t="s">
        <v>1186</v>
      </c>
      <c r="D50" s="457"/>
      <c r="E50" s="458"/>
      <c r="F50" s="458"/>
      <c r="G50" s="458"/>
      <c r="H50" s="459" t="n">
        <v>0</v>
      </c>
      <c r="I50" s="460" t="s">
        <v>1080</v>
      </c>
    </row>
    <row r="51" customFormat="false" ht="30" hidden="false" customHeight="false" outlineLevel="0" collapsed="false">
      <c r="A51" s="463" t="s">
        <v>1077</v>
      </c>
      <c r="B51" s="463" t="s">
        <v>1149</v>
      </c>
      <c r="C51" s="464" t="s">
        <v>1187</v>
      </c>
      <c r="D51" s="464" t="s">
        <v>1188</v>
      </c>
      <c r="E51" s="465" t="n">
        <v>50</v>
      </c>
      <c r="F51" s="465" t="n">
        <v>100</v>
      </c>
      <c r="G51" s="465" t="n">
        <v>150</v>
      </c>
      <c r="H51" s="459" t="n">
        <v>1</v>
      </c>
      <c r="I51" s="460"/>
    </row>
    <row r="52" customFormat="false" ht="30" hidden="false" customHeight="false" outlineLevel="0" collapsed="false">
      <c r="A52" s="456" t="s">
        <v>1077</v>
      </c>
      <c r="B52" s="456" t="s">
        <v>1123</v>
      </c>
      <c r="C52" s="457" t="s">
        <v>1189</v>
      </c>
      <c r="D52" s="457"/>
      <c r="E52" s="458"/>
      <c r="F52" s="458"/>
      <c r="G52" s="458"/>
      <c r="H52" s="459" t="n">
        <v>0</v>
      </c>
      <c r="I52" s="460" t="s">
        <v>1080</v>
      </c>
    </row>
    <row r="53" customFormat="false" ht="30" hidden="false" customHeight="false" outlineLevel="0" collapsed="false">
      <c r="A53" s="456" t="s">
        <v>1190</v>
      </c>
      <c r="B53" s="456" t="s">
        <v>1191</v>
      </c>
      <c r="C53" s="457" t="s">
        <v>1192</v>
      </c>
      <c r="D53" s="457"/>
      <c r="E53" s="458"/>
      <c r="F53" s="458"/>
      <c r="G53" s="458"/>
      <c r="H53" s="459" t="n">
        <v>0</v>
      </c>
      <c r="I53" s="460" t="s">
        <v>1080</v>
      </c>
    </row>
    <row r="54" customFormat="false" ht="30" hidden="false" customHeight="false" outlineLevel="0" collapsed="false">
      <c r="A54" s="456" t="s">
        <v>1193</v>
      </c>
      <c r="B54" s="456" t="s">
        <v>1194</v>
      </c>
      <c r="C54" s="457" t="s">
        <v>1195</v>
      </c>
      <c r="D54" s="457"/>
      <c r="E54" s="458"/>
      <c r="F54" s="458"/>
      <c r="G54" s="458"/>
      <c r="H54" s="459" t="n">
        <v>0</v>
      </c>
      <c r="I54" s="460" t="s">
        <v>1080</v>
      </c>
    </row>
    <row r="55" customFormat="false" ht="15.9" hidden="false" customHeight="false" outlineLevel="0" collapsed="false">
      <c r="A55" s="456" t="s">
        <v>1196</v>
      </c>
      <c r="B55" s="456" t="s">
        <v>1197</v>
      </c>
      <c r="C55" s="457" t="s">
        <v>1198</v>
      </c>
      <c r="D55" s="457"/>
      <c r="E55" s="458"/>
      <c r="F55" s="458"/>
      <c r="G55" s="458"/>
      <c r="H55" s="459" t="n">
        <v>0</v>
      </c>
      <c r="I55" s="460" t="s">
        <v>1085</v>
      </c>
    </row>
    <row r="56" customFormat="false" ht="30" hidden="false" customHeight="false" outlineLevel="0" collapsed="false">
      <c r="A56" s="456" t="s">
        <v>1199</v>
      </c>
      <c r="B56" s="456" t="s">
        <v>1200</v>
      </c>
      <c r="C56" s="457" t="s">
        <v>1201</v>
      </c>
      <c r="D56" s="457"/>
      <c r="E56" s="458"/>
      <c r="F56" s="458"/>
      <c r="G56" s="458"/>
      <c r="H56" s="459" t="n">
        <v>0</v>
      </c>
      <c r="I56" s="460" t="s">
        <v>1080</v>
      </c>
    </row>
    <row r="57" customFormat="false" ht="30" hidden="false" customHeight="false" outlineLevel="0" collapsed="false">
      <c r="A57" s="463" t="s">
        <v>1156</v>
      </c>
      <c r="B57" s="463" t="s">
        <v>1157</v>
      </c>
      <c r="C57" s="464" t="s">
        <v>1202</v>
      </c>
      <c r="D57" s="464"/>
      <c r="E57" s="465"/>
      <c r="F57" s="465"/>
      <c r="G57" s="465"/>
      <c r="H57" s="459" t="n">
        <v>0</v>
      </c>
      <c r="I57" s="460" t="s">
        <v>1080</v>
      </c>
    </row>
    <row r="58" customFormat="false" ht="30" hidden="false" customHeight="false" outlineLevel="0" collapsed="false">
      <c r="A58" s="456" t="s">
        <v>1081</v>
      </c>
      <c r="B58" s="456" t="s">
        <v>1082</v>
      </c>
      <c r="C58" s="457" t="s">
        <v>1203</v>
      </c>
      <c r="D58" s="457"/>
      <c r="E58" s="458"/>
      <c r="F58" s="458"/>
      <c r="G58" s="458"/>
      <c r="H58" s="459" t="n">
        <v>0</v>
      </c>
      <c r="I58" s="460" t="s">
        <v>1080</v>
      </c>
    </row>
    <row r="59" customFormat="false" ht="30" hidden="false" customHeight="false" outlineLevel="0" collapsed="false">
      <c r="A59" s="456" t="s">
        <v>1103</v>
      </c>
      <c r="B59" s="456" t="s">
        <v>1104</v>
      </c>
      <c r="C59" s="457" t="s">
        <v>1204</v>
      </c>
      <c r="D59" s="457"/>
      <c r="E59" s="458"/>
      <c r="F59" s="458"/>
      <c r="G59" s="458"/>
      <c r="H59" s="459" t="n">
        <v>0</v>
      </c>
      <c r="I59" s="460" t="s">
        <v>1080</v>
      </c>
    </row>
    <row r="60" customFormat="false" ht="30" hidden="false" customHeight="false" outlineLevel="0" collapsed="false">
      <c r="A60" s="456" t="s">
        <v>1205</v>
      </c>
      <c r="B60" s="456" t="s">
        <v>1206</v>
      </c>
      <c r="C60" s="457" t="s">
        <v>1207</v>
      </c>
      <c r="D60" s="457"/>
      <c r="E60" s="458"/>
      <c r="F60" s="458"/>
      <c r="G60" s="458"/>
      <c r="H60" s="459" t="n">
        <v>0</v>
      </c>
      <c r="I60" s="460" t="s">
        <v>1080</v>
      </c>
    </row>
    <row r="61" customFormat="false" ht="30" hidden="false" customHeight="false" outlineLevel="0" collapsed="false">
      <c r="A61" s="456" t="s">
        <v>1208</v>
      </c>
      <c r="B61" s="456" t="s">
        <v>1209</v>
      </c>
      <c r="C61" s="457" t="s">
        <v>1210</v>
      </c>
      <c r="D61" s="457"/>
      <c r="E61" s="458"/>
      <c r="F61" s="458"/>
      <c r="G61" s="458"/>
      <c r="H61" s="459" t="n">
        <v>0</v>
      </c>
      <c r="I61" s="460" t="s">
        <v>1080</v>
      </c>
    </row>
    <row r="62" customFormat="false" ht="30" hidden="false" customHeight="false" outlineLevel="0" collapsed="false">
      <c r="A62" s="456" t="s">
        <v>1211</v>
      </c>
      <c r="B62" s="456" t="s">
        <v>1212</v>
      </c>
      <c r="C62" s="457" t="s">
        <v>1213</v>
      </c>
      <c r="D62" s="457" t="s">
        <v>1214</v>
      </c>
      <c r="E62" s="458" t="n">
        <v>100</v>
      </c>
      <c r="F62" s="458" t="n">
        <v>100</v>
      </c>
      <c r="G62" s="458" t="n">
        <v>206</v>
      </c>
      <c r="H62" s="459" t="n">
        <v>1</v>
      </c>
      <c r="I62" s="460"/>
    </row>
    <row r="63" customFormat="false" ht="30" hidden="false" customHeight="false" outlineLevel="0" collapsed="false">
      <c r="A63" s="456" t="s">
        <v>1211</v>
      </c>
      <c r="B63" s="456" t="s">
        <v>1212</v>
      </c>
      <c r="C63" s="457" t="s">
        <v>1213</v>
      </c>
      <c r="D63" s="457" t="s">
        <v>1215</v>
      </c>
      <c r="E63" s="458"/>
      <c r="F63" s="458" t="n">
        <v>80</v>
      </c>
      <c r="G63" s="458" t="n">
        <v>80</v>
      </c>
      <c r="H63" s="459" t="n">
        <v>1</v>
      </c>
      <c r="I63" s="460"/>
    </row>
    <row r="64" customFormat="false" ht="15.9" hidden="false" customHeight="false" outlineLevel="0" collapsed="false">
      <c r="A64" s="456" t="s">
        <v>1211</v>
      </c>
      <c r="B64" s="456" t="s">
        <v>1212</v>
      </c>
      <c r="C64" s="457" t="s">
        <v>1213</v>
      </c>
      <c r="D64" s="457" t="s">
        <v>1216</v>
      </c>
      <c r="E64" s="458" t="n">
        <v>140</v>
      </c>
      <c r="F64" s="458" t="n">
        <v>240</v>
      </c>
      <c r="G64" s="458"/>
      <c r="H64" s="459" t="n">
        <v>0</v>
      </c>
      <c r="I64" s="460" t="s">
        <v>1085</v>
      </c>
    </row>
    <row r="65" customFormat="false" ht="15.9" hidden="false" customHeight="false" outlineLevel="0" collapsed="false">
      <c r="A65" s="456" t="s">
        <v>1211</v>
      </c>
      <c r="B65" s="456" t="s">
        <v>1212</v>
      </c>
      <c r="C65" s="457" t="s">
        <v>1213</v>
      </c>
      <c r="D65" s="457" t="s">
        <v>1129</v>
      </c>
      <c r="E65" s="458" t="n">
        <v>100</v>
      </c>
      <c r="F65" s="458" t="n">
        <v>179</v>
      </c>
      <c r="G65" s="458"/>
      <c r="H65" s="459" t="n">
        <v>1</v>
      </c>
      <c r="I65" s="460"/>
    </row>
    <row r="66" customFormat="false" ht="30" hidden="false" customHeight="false" outlineLevel="0" collapsed="false">
      <c r="A66" s="456" t="s">
        <v>1077</v>
      </c>
      <c r="B66" s="456" t="s">
        <v>1149</v>
      </c>
      <c r="C66" s="457" t="s">
        <v>1217</v>
      </c>
      <c r="D66" s="457"/>
      <c r="E66" s="458"/>
      <c r="F66" s="458"/>
      <c r="G66" s="458"/>
      <c r="H66" s="459" t="n">
        <v>0</v>
      </c>
      <c r="I66" s="460" t="s">
        <v>1080</v>
      </c>
    </row>
    <row r="67" customFormat="false" ht="30" hidden="false" customHeight="false" outlineLevel="0" collapsed="false">
      <c r="A67" s="456" t="s">
        <v>1109</v>
      </c>
      <c r="B67" s="456" t="s">
        <v>1110</v>
      </c>
      <c r="C67" s="457" t="s">
        <v>1218</v>
      </c>
      <c r="D67" s="457" t="s">
        <v>1219</v>
      </c>
      <c r="E67" s="458" t="n">
        <v>100</v>
      </c>
      <c r="F67" s="458"/>
      <c r="G67" s="458"/>
      <c r="H67" s="459" t="n">
        <v>0</v>
      </c>
      <c r="I67" s="460" t="s">
        <v>1085</v>
      </c>
    </row>
    <row r="68" customFormat="false" ht="30" hidden="false" customHeight="false" outlineLevel="0" collapsed="false">
      <c r="A68" s="456" t="s">
        <v>1220</v>
      </c>
      <c r="B68" s="456" t="s">
        <v>1221</v>
      </c>
      <c r="C68" s="457" t="s">
        <v>1222</v>
      </c>
      <c r="D68" s="466" t="s">
        <v>1223</v>
      </c>
      <c r="E68" s="458" t="n">
        <v>10</v>
      </c>
      <c r="F68" s="0"/>
      <c r="G68" s="458"/>
      <c r="H68" s="459" t="n">
        <v>0</v>
      </c>
      <c r="I68" s="460" t="s">
        <v>1085</v>
      </c>
    </row>
    <row r="69" customFormat="false" ht="44.05" hidden="false" customHeight="false" outlineLevel="0" collapsed="false">
      <c r="A69" s="456" t="s">
        <v>1097</v>
      </c>
      <c r="B69" s="456" t="s">
        <v>1098</v>
      </c>
      <c r="C69" s="457" t="s">
        <v>1224</v>
      </c>
      <c r="D69" s="457"/>
      <c r="E69" s="458"/>
      <c r="F69" s="458"/>
      <c r="G69" s="458"/>
      <c r="H69" s="459" t="n">
        <v>0</v>
      </c>
      <c r="I69" s="460" t="s">
        <v>1080</v>
      </c>
    </row>
    <row r="70" customFormat="false" ht="30" hidden="false" customHeight="false" outlineLevel="0" collapsed="false">
      <c r="A70" s="456" t="s">
        <v>1225</v>
      </c>
      <c r="B70" s="456" t="s">
        <v>1226</v>
      </c>
      <c r="C70" s="457" t="s">
        <v>1227</v>
      </c>
      <c r="D70" s="457"/>
      <c r="E70" s="458"/>
      <c r="F70" s="458"/>
      <c r="G70" s="458"/>
      <c r="H70" s="459" t="n">
        <v>0</v>
      </c>
      <c r="I70" s="460" t="s">
        <v>1080</v>
      </c>
    </row>
    <row r="71" customFormat="false" ht="15.9" hidden="false" customHeight="false" outlineLevel="0" collapsed="false">
      <c r="A71" s="456" t="s">
        <v>1228</v>
      </c>
      <c r="B71" s="456" t="s">
        <v>1229</v>
      </c>
      <c r="C71" s="457" t="s">
        <v>1230</v>
      </c>
      <c r="D71" s="457" t="s">
        <v>1231</v>
      </c>
      <c r="E71" s="458" t="n">
        <f aca="false">200+300</f>
        <v>500</v>
      </c>
      <c r="F71" s="458" t="n">
        <v>100</v>
      </c>
      <c r="G71" s="458" t="n">
        <v>500</v>
      </c>
      <c r="H71" s="459" t="n">
        <v>1</v>
      </c>
      <c r="I71" s="460"/>
    </row>
    <row r="72" customFormat="false" ht="44.05" hidden="false" customHeight="false" outlineLevel="0" collapsed="false">
      <c r="A72" s="456" t="s">
        <v>1228</v>
      </c>
      <c r="B72" s="456" t="s">
        <v>1229</v>
      </c>
      <c r="C72" s="457" t="s">
        <v>1230</v>
      </c>
      <c r="D72" s="457" t="s">
        <v>1232</v>
      </c>
      <c r="E72" s="458" t="n">
        <v>117</v>
      </c>
      <c r="F72" s="458" t="n">
        <v>100</v>
      </c>
      <c r="G72" s="458" t="n">
        <v>135</v>
      </c>
      <c r="H72" s="459" t="n">
        <v>1</v>
      </c>
      <c r="I72" s="460"/>
    </row>
    <row r="73" customFormat="false" ht="15.9" hidden="false" customHeight="false" outlineLevel="0" collapsed="false">
      <c r="A73" s="456" t="s">
        <v>1233</v>
      </c>
      <c r="B73" s="456" t="s">
        <v>1234</v>
      </c>
      <c r="C73" s="457" t="s">
        <v>1235</v>
      </c>
      <c r="D73" s="457" t="s">
        <v>1236</v>
      </c>
      <c r="E73" s="458" t="n">
        <v>40</v>
      </c>
      <c r="F73" s="458" t="n">
        <v>80</v>
      </c>
      <c r="G73" s="458" t="n">
        <f aca="false">50+182</f>
        <v>232</v>
      </c>
      <c r="H73" s="459" t="n">
        <v>1</v>
      </c>
      <c r="I73" s="460"/>
    </row>
    <row r="74" customFormat="false" ht="15.9" hidden="false" customHeight="false" outlineLevel="0" collapsed="false">
      <c r="A74" s="456" t="s">
        <v>1233</v>
      </c>
      <c r="B74" s="456" t="s">
        <v>1234</v>
      </c>
      <c r="C74" s="457" t="s">
        <v>1235</v>
      </c>
      <c r="D74" s="457" t="s">
        <v>1237</v>
      </c>
      <c r="E74" s="458"/>
      <c r="F74" s="458"/>
      <c r="G74" s="458" t="n">
        <v>100</v>
      </c>
      <c r="H74" s="459" t="n">
        <v>0</v>
      </c>
      <c r="I74" s="460" t="s">
        <v>1085</v>
      </c>
    </row>
    <row r="75" customFormat="false" ht="30" hidden="false" customHeight="false" outlineLevel="0" collapsed="false">
      <c r="A75" s="456" t="s">
        <v>1233</v>
      </c>
      <c r="B75" s="456" t="s">
        <v>1234</v>
      </c>
      <c r="C75" s="457" t="s">
        <v>1235</v>
      </c>
      <c r="D75" s="457" t="s">
        <v>1238</v>
      </c>
      <c r="E75" s="458"/>
      <c r="F75" s="458" t="n">
        <v>15</v>
      </c>
      <c r="G75" s="458"/>
      <c r="H75" s="459" t="n">
        <v>0</v>
      </c>
      <c r="I75" s="460" t="s">
        <v>1085</v>
      </c>
    </row>
    <row r="76" customFormat="false" ht="15.9" hidden="false" customHeight="false" outlineLevel="0" collapsed="false">
      <c r="A76" s="456" t="s">
        <v>1233</v>
      </c>
      <c r="B76" s="456" t="s">
        <v>1234</v>
      </c>
      <c r="C76" s="457" t="s">
        <v>1235</v>
      </c>
      <c r="D76" s="457" t="s">
        <v>1239</v>
      </c>
      <c r="E76" s="458" t="n">
        <v>10</v>
      </c>
      <c r="F76" s="458" t="n">
        <f aca="false">45</f>
        <v>45</v>
      </c>
      <c r="G76" s="458"/>
      <c r="H76" s="459" t="n">
        <v>0</v>
      </c>
      <c r="I76" s="460" t="s">
        <v>1085</v>
      </c>
    </row>
    <row r="77" customFormat="false" ht="15.9" hidden="false" customHeight="false" outlineLevel="0" collapsed="false">
      <c r="A77" s="456" t="s">
        <v>1233</v>
      </c>
      <c r="B77" s="456" t="s">
        <v>1234</v>
      </c>
      <c r="C77" s="457" t="s">
        <v>1235</v>
      </c>
      <c r="D77" s="457" t="s">
        <v>1240</v>
      </c>
      <c r="E77" s="458" t="n">
        <v>20</v>
      </c>
      <c r="F77" s="458"/>
      <c r="G77" s="458"/>
      <c r="H77" s="459" t="n">
        <v>0</v>
      </c>
      <c r="I77" s="460" t="s">
        <v>1085</v>
      </c>
    </row>
    <row r="78" customFormat="false" ht="15.9" hidden="false" customHeight="false" outlineLevel="0" collapsed="false">
      <c r="A78" s="461" t="s">
        <v>1086</v>
      </c>
      <c r="B78" s="461" t="s">
        <v>1241</v>
      </c>
      <c r="C78" s="462" t="s">
        <v>1242</v>
      </c>
      <c r="D78" s="462"/>
      <c r="E78" s="458"/>
      <c r="F78" s="458"/>
      <c r="G78" s="458"/>
      <c r="H78" s="459" t="n">
        <v>0</v>
      </c>
      <c r="I78" s="460" t="s">
        <v>1085</v>
      </c>
    </row>
    <row r="79" customFormat="false" ht="30" hidden="false" customHeight="false" outlineLevel="0" collapsed="false">
      <c r="A79" s="456" t="s">
        <v>1243</v>
      </c>
      <c r="B79" s="456" t="s">
        <v>1244</v>
      </c>
      <c r="C79" s="457" t="s">
        <v>1245</v>
      </c>
      <c r="D79" s="457" t="s">
        <v>1246</v>
      </c>
      <c r="E79" s="458"/>
      <c r="F79" s="458"/>
      <c r="G79" s="458"/>
      <c r="H79" s="459" t="n">
        <v>1</v>
      </c>
      <c r="I79" s="460"/>
    </row>
    <row r="80" customFormat="false" ht="30" hidden="false" customHeight="false" outlineLevel="0" collapsed="false">
      <c r="A80" s="456" t="s">
        <v>1243</v>
      </c>
      <c r="B80" s="456" t="s">
        <v>1244</v>
      </c>
      <c r="C80" s="457" t="s">
        <v>1245</v>
      </c>
      <c r="D80" s="457" t="s">
        <v>1247</v>
      </c>
      <c r="E80" s="458" t="n">
        <v>250</v>
      </c>
      <c r="F80" s="458" t="n">
        <v>60</v>
      </c>
      <c r="G80" s="458"/>
      <c r="H80" s="459" t="n">
        <v>0</v>
      </c>
      <c r="I80" s="460" t="s">
        <v>1085</v>
      </c>
    </row>
    <row r="81" customFormat="false" ht="30" hidden="false" customHeight="false" outlineLevel="0" collapsed="false">
      <c r="A81" s="456" t="s">
        <v>1243</v>
      </c>
      <c r="B81" s="456" t="s">
        <v>1244</v>
      </c>
      <c r="C81" s="457" t="s">
        <v>1245</v>
      </c>
      <c r="D81" s="457" t="s">
        <v>1248</v>
      </c>
      <c r="E81" s="458" t="n">
        <v>40</v>
      </c>
      <c r="F81" s="458" t="n">
        <v>50</v>
      </c>
      <c r="G81" s="458"/>
      <c r="H81" s="459" t="n">
        <v>0</v>
      </c>
      <c r="I81" s="460" t="s">
        <v>1085</v>
      </c>
    </row>
    <row r="82" customFormat="false" ht="15.9" hidden="false" customHeight="false" outlineLevel="0" collapsed="false">
      <c r="A82" s="456" t="s">
        <v>1249</v>
      </c>
      <c r="B82" s="456" t="s">
        <v>1250</v>
      </c>
      <c r="C82" s="457" t="s">
        <v>1251</v>
      </c>
      <c r="D82" s="457"/>
      <c r="E82" s="458"/>
      <c r="F82" s="458"/>
      <c r="G82" s="458"/>
      <c r="H82" s="459" t="n">
        <v>0</v>
      </c>
      <c r="I82" s="460" t="s">
        <v>1085</v>
      </c>
    </row>
    <row r="83" customFormat="false" ht="15.9" hidden="false" customHeight="false" outlineLevel="0" collapsed="false">
      <c r="A83" s="461" t="s">
        <v>1077</v>
      </c>
      <c r="B83" s="461" t="s">
        <v>1181</v>
      </c>
      <c r="C83" s="462" t="s">
        <v>1252</v>
      </c>
      <c r="D83" s="462"/>
      <c r="E83" s="458"/>
      <c r="F83" s="458"/>
      <c r="G83" s="458"/>
      <c r="H83" s="459" t="n">
        <v>0</v>
      </c>
      <c r="I83" s="460" t="s">
        <v>1085</v>
      </c>
    </row>
    <row r="84" customFormat="false" ht="30" hidden="false" customHeight="false" outlineLevel="0" collapsed="false">
      <c r="A84" s="456" t="s">
        <v>1153</v>
      </c>
      <c r="B84" s="456" t="s">
        <v>1253</v>
      </c>
      <c r="C84" s="457" t="s">
        <v>1254</v>
      </c>
      <c r="D84" s="457"/>
      <c r="E84" s="458"/>
      <c r="F84" s="458"/>
      <c r="G84" s="458"/>
      <c r="H84" s="459" t="n">
        <v>0</v>
      </c>
      <c r="I84" s="460" t="s">
        <v>1085</v>
      </c>
    </row>
    <row r="85" customFormat="false" ht="30" hidden="false" customHeight="false" outlineLevel="0" collapsed="false">
      <c r="A85" s="456" t="s">
        <v>1153</v>
      </c>
      <c r="B85" s="456" t="s">
        <v>1253</v>
      </c>
      <c r="C85" s="457" t="s">
        <v>1255</v>
      </c>
      <c r="D85" s="457"/>
      <c r="E85" s="458"/>
      <c r="F85" s="458"/>
      <c r="G85" s="458"/>
      <c r="H85" s="459" t="n">
        <v>0</v>
      </c>
      <c r="I85" s="460" t="s">
        <v>1085</v>
      </c>
    </row>
    <row r="86" customFormat="false" ht="30" hidden="false" customHeight="false" outlineLevel="0" collapsed="false">
      <c r="A86" s="456" t="s">
        <v>1153</v>
      </c>
      <c r="B86" s="456" t="s">
        <v>1154</v>
      </c>
      <c r="C86" s="457" t="s">
        <v>1256</v>
      </c>
      <c r="D86" s="457"/>
      <c r="E86" s="458"/>
      <c r="F86" s="458"/>
      <c r="G86" s="458"/>
      <c r="H86" s="459" t="n">
        <v>0</v>
      </c>
      <c r="I86" s="460" t="s">
        <v>1085</v>
      </c>
    </row>
    <row r="87" customFormat="false" ht="15.9" hidden="false" customHeight="false" outlineLevel="0" collapsed="false">
      <c r="A87" s="461" t="s">
        <v>1184</v>
      </c>
      <c r="B87" s="461" t="s">
        <v>1257</v>
      </c>
      <c r="C87" s="462" t="s">
        <v>1258</v>
      </c>
      <c r="D87" s="462"/>
      <c r="E87" s="458"/>
      <c r="F87" s="458"/>
      <c r="G87" s="458"/>
      <c r="H87" s="459" t="n">
        <v>0</v>
      </c>
      <c r="I87" s="460" t="s">
        <v>1085</v>
      </c>
    </row>
    <row r="88" customFormat="false" ht="15.9" hidden="false" customHeight="false" outlineLevel="0" collapsed="false">
      <c r="A88" s="461" t="s">
        <v>1259</v>
      </c>
      <c r="B88" s="461" t="s">
        <v>1260</v>
      </c>
      <c r="C88" s="462" t="s">
        <v>1261</v>
      </c>
      <c r="D88" s="462"/>
      <c r="E88" s="458"/>
      <c r="F88" s="458"/>
      <c r="G88" s="458"/>
      <c r="H88" s="459" t="n">
        <v>0</v>
      </c>
      <c r="I88" s="460" t="s">
        <v>1085</v>
      </c>
    </row>
    <row r="89" customFormat="false" ht="15.9" hidden="false" customHeight="false" outlineLevel="0" collapsed="false">
      <c r="A89" s="456" t="s">
        <v>1262</v>
      </c>
      <c r="B89" s="456" t="s">
        <v>1263</v>
      </c>
      <c r="C89" s="457" t="s">
        <v>1264</v>
      </c>
      <c r="D89" s="457"/>
      <c r="E89" s="458"/>
      <c r="F89" s="458"/>
      <c r="G89" s="458"/>
      <c r="H89" s="459" t="n">
        <v>0</v>
      </c>
      <c r="I89" s="460" t="s">
        <v>1085</v>
      </c>
    </row>
    <row r="90" customFormat="false" ht="15.9" hidden="false" customHeight="false" outlineLevel="0" collapsed="false">
      <c r="A90" s="456" t="s">
        <v>1094</v>
      </c>
      <c r="B90" s="456" t="s">
        <v>1095</v>
      </c>
      <c r="C90" s="457" t="s">
        <v>1265</v>
      </c>
      <c r="D90" s="457"/>
      <c r="E90" s="458"/>
      <c r="F90" s="458"/>
      <c r="G90" s="458"/>
      <c r="H90" s="459" t="n">
        <v>0</v>
      </c>
      <c r="I90" s="460" t="s">
        <v>1085</v>
      </c>
    </row>
    <row r="91" customFormat="false" ht="30" hidden="false" customHeight="false" outlineLevel="0" collapsed="false">
      <c r="A91" s="456" t="s">
        <v>1109</v>
      </c>
      <c r="B91" s="456" t="s">
        <v>1266</v>
      </c>
      <c r="C91" s="457" t="s">
        <v>1267</v>
      </c>
      <c r="D91" s="457"/>
      <c r="E91" s="458"/>
      <c r="F91" s="458"/>
      <c r="G91" s="458"/>
      <c r="H91" s="459" t="n">
        <v>0</v>
      </c>
      <c r="I91" s="460" t="s">
        <v>1080</v>
      </c>
    </row>
    <row r="92" customFormat="false" ht="30" hidden="false" customHeight="false" outlineLevel="0" collapsed="false">
      <c r="A92" s="456" t="s">
        <v>1268</v>
      </c>
      <c r="B92" s="456" t="s">
        <v>1269</v>
      </c>
      <c r="C92" s="457" t="s">
        <v>1270</v>
      </c>
      <c r="D92" s="457"/>
      <c r="E92" s="458"/>
      <c r="F92" s="458"/>
      <c r="G92" s="458"/>
      <c r="H92" s="459" t="n">
        <v>0</v>
      </c>
      <c r="I92" s="460" t="s">
        <v>1080</v>
      </c>
    </row>
    <row r="93" customFormat="false" ht="30" hidden="false" customHeight="false" outlineLevel="0" collapsed="false">
      <c r="A93" s="456" t="s">
        <v>1178</v>
      </c>
      <c r="B93" s="456" t="s">
        <v>1179</v>
      </c>
      <c r="C93" s="457" t="s">
        <v>1271</v>
      </c>
      <c r="D93" s="457" t="s">
        <v>1272</v>
      </c>
      <c r="E93" s="458"/>
      <c r="F93" s="458"/>
      <c r="G93" s="458" t="n">
        <f aca="false">40</f>
        <v>40</v>
      </c>
      <c r="H93" s="459" t="n">
        <v>1</v>
      </c>
      <c r="I93" s="460"/>
    </row>
    <row r="94" customFormat="false" ht="30" hidden="false" customHeight="false" outlineLevel="0" collapsed="false">
      <c r="A94" s="456" t="s">
        <v>1178</v>
      </c>
      <c r="B94" s="456" t="s">
        <v>1179</v>
      </c>
      <c r="C94" s="457" t="s">
        <v>1271</v>
      </c>
      <c r="D94" s="457" t="s">
        <v>1273</v>
      </c>
      <c r="E94" s="458"/>
      <c r="F94" s="458" t="n">
        <v>45</v>
      </c>
      <c r="G94" s="458"/>
      <c r="H94" s="459" t="n">
        <v>0</v>
      </c>
      <c r="I94" s="460" t="s">
        <v>1085</v>
      </c>
    </row>
    <row r="95" customFormat="false" ht="30" hidden="false" customHeight="false" outlineLevel="0" collapsed="false">
      <c r="A95" s="456" t="s">
        <v>1081</v>
      </c>
      <c r="B95" s="456" t="s">
        <v>1082</v>
      </c>
      <c r="C95" s="457" t="s">
        <v>1274</v>
      </c>
      <c r="D95" s="457"/>
      <c r="E95" s="458"/>
      <c r="F95" s="458"/>
      <c r="G95" s="458"/>
      <c r="H95" s="459" t="n">
        <v>0</v>
      </c>
      <c r="I95" s="460" t="s">
        <v>1080</v>
      </c>
    </row>
    <row r="96" customFormat="false" ht="30" hidden="false" customHeight="false" outlineLevel="0" collapsed="false">
      <c r="A96" s="456" t="s">
        <v>1275</v>
      </c>
      <c r="B96" s="456" t="s">
        <v>1130</v>
      </c>
      <c r="C96" s="457" t="s">
        <v>1276</v>
      </c>
      <c r="D96" s="457"/>
      <c r="E96" s="458"/>
      <c r="F96" s="458"/>
      <c r="G96" s="458"/>
      <c r="H96" s="459" t="n">
        <v>0</v>
      </c>
      <c r="I96" s="460" t="s">
        <v>1080</v>
      </c>
    </row>
    <row r="97" customFormat="false" ht="15.9" hidden="false" customHeight="false" outlineLevel="0" collapsed="false">
      <c r="A97" s="456" t="s">
        <v>1277</v>
      </c>
      <c r="B97" s="456" t="s">
        <v>1278</v>
      </c>
      <c r="C97" s="457" t="s">
        <v>1279</v>
      </c>
      <c r="D97" s="457"/>
      <c r="E97" s="458"/>
      <c r="F97" s="458"/>
      <c r="G97" s="458"/>
      <c r="H97" s="459" t="n">
        <v>0</v>
      </c>
      <c r="I97" s="460"/>
    </row>
    <row r="98" customFormat="false" ht="15.9" hidden="false" customHeight="false" outlineLevel="0" collapsed="false">
      <c r="A98" s="456" t="s">
        <v>1081</v>
      </c>
      <c r="B98" s="456" t="s">
        <v>1146</v>
      </c>
      <c r="C98" s="457" t="s">
        <v>1280</v>
      </c>
      <c r="D98" s="457" t="s">
        <v>1281</v>
      </c>
      <c r="E98" s="458" t="n">
        <v>20</v>
      </c>
      <c r="F98" s="458" t="n">
        <v>30</v>
      </c>
      <c r="G98" s="458" t="n">
        <v>60</v>
      </c>
      <c r="H98" s="459" t="n">
        <v>1</v>
      </c>
      <c r="I98" s="460"/>
    </row>
    <row r="99" customFormat="false" ht="15.9" hidden="false" customHeight="false" outlineLevel="0" collapsed="false">
      <c r="A99" s="456" t="s">
        <v>1081</v>
      </c>
      <c r="B99" s="456" t="s">
        <v>1146</v>
      </c>
      <c r="C99" s="457" t="s">
        <v>1280</v>
      </c>
      <c r="D99" s="457" t="s">
        <v>1282</v>
      </c>
      <c r="E99" s="458" t="n">
        <v>5</v>
      </c>
      <c r="F99" s="458"/>
      <c r="G99" s="458" t="n">
        <v>10</v>
      </c>
      <c r="H99" s="459" t="n">
        <v>1</v>
      </c>
      <c r="I99" s="460"/>
    </row>
    <row r="100" customFormat="false" ht="30" hidden="false" customHeight="false" outlineLevel="0" collapsed="false">
      <c r="A100" s="456" t="s">
        <v>1283</v>
      </c>
      <c r="B100" s="456" t="s">
        <v>1284</v>
      </c>
      <c r="C100" s="457" t="s">
        <v>1285</v>
      </c>
      <c r="D100" s="457"/>
      <c r="E100" s="458"/>
      <c r="F100" s="458"/>
      <c r="G100" s="458"/>
      <c r="H100" s="459" t="n">
        <v>0</v>
      </c>
      <c r="I100" s="460" t="s">
        <v>1080</v>
      </c>
    </row>
    <row r="101" customFormat="false" ht="44.05" hidden="false" customHeight="false" outlineLevel="0" collapsed="false">
      <c r="A101" s="456" t="s">
        <v>1286</v>
      </c>
      <c r="B101" s="456" t="s">
        <v>1287</v>
      </c>
      <c r="C101" s="457" t="s">
        <v>1288</v>
      </c>
      <c r="D101" s="457" t="s">
        <v>1289</v>
      </c>
      <c r="E101" s="458"/>
      <c r="F101" s="458" t="n">
        <v>500</v>
      </c>
      <c r="G101" s="458" t="n">
        <f aca="false">2510+4255</f>
        <v>6765</v>
      </c>
      <c r="H101" s="459" t="n">
        <v>1</v>
      </c>
      <c r="I101" s="460"/>
    </row>
    <row r="102" customFormat="false" ht="44.05" hidden="false" customHeight="false" outlineLevel="0" collapsed="false">
      <c r="A102" s="456" t="s">
        <v>1286</v>
      </c>
      <c r="B102" s="456" t="s">
        <v>1287</v>
      </c>
      <c r="C102" s="457" t="s">
        <v>1288</v>
      </c>
      <c r="D102" s="457" t="s">
        <v>1290</v>
      </c>
      <c r="E102" s="458" t="n">
        <v>220</v>
      </c>
      <c r="F102" s="458" t="n">
        <v>1280</v>
      </c>
      <c r="G102" s="458"/>
      <c r="H102" s="459" t="n">
        <v>0</v>
      </c>
      <c r="I102" s="460" t="s">
        <v>1085</v>
      </c>
    </row>
    <row r="103" customFormat="false" ht="44.05" hidden="false" customHeight="false" outlineLevel="0" collapsed="false">
      <c r="A103" s="456" t="s">
        <v>1286</v>
      </c>
      <c r="B103" s="456" t="s">
        <v>1287</v>
      </c>
      <c r="C103" s="457" t="s">
        <v>1288</v>
      </c>
      <c r="D103" s="457" t="s">
        <v>1291</v>
      </c>
      <c r="E103" s="458" t="n">
        <v>100</v>
      </c>
      <c r="F103" s="458" t="n">
        <v>1500</v>
      </c>
      <c r="G103" s="458"/>
      <c r="H103" s="459" t="n">
        <v>0</v>
      </c>
      <c r="I103" s="460" t="s">
        <v>1085</v>
      </c>
    </row>
    <row r="104" customFormat="false" ht="44.05" hidden="false" customHeight="false" outlineLevel="0" collapsed="false">
      <c r="A104" s="456" t="s">
        <v>1286</v>
      </c>
      <c r="B104" s="456" t="s">
        <v>1287</v>
      </c>
      <c r="C104" s="457" t="s">
        <v>1288</v>
      </c>
      <c r="D104" s="457" t="s">
        <v>1292</v>
      </c>
      <c r="E104" s="458"/>
      <c r="F104" s="458" t="n">
        <v>600</v>
      </c>
      <c r="G104" s="458"/>
      <c r="H104" s="459" t="n">
        <v>0</v>
      </c>
      <c r="I104" s="460" t="s">
        <v>1085</v>
      </c>
    </row>
    <row r="105" customFormat="false" ht="15.9" hidden="false" customHeight="false" outlineLevel="0" collapsed="false">
      <c r="A105" s="456" t="s">
        <v>1293</v>
      </c>
      <c r="B105" s="456" t="s">
        <v>1294</v>
      </c>
      <c r="C105" s="457" t="s">
        <v>1295</v>
      </c>
      <c r="D105" s="457"/>
      <c r="E105" s="458"/>
      <c r="F105" s="458"/>
      <c r="G105" s="458"/>
      <c r="H105" s="459" t="n">
        <v>0</v>
      </c>
      <c r="I105" s="460" t="s">
        <v>1085</v>
      </c>
    </row>
    <row r="106" customFormat="false" ht="30" hidden="false" customHeight="false" outlineLevel="0" collapsed="false">
      <c r="A106" s="456" t="s">
        <v>1077</v>
      </c>
      <c r="B106" s="456" t="s">
        <v>1149</v>
      </c>
      <c r="C106" s="457" t="s">
        <v>1296</v>
      </c>
      <c r="D106" s="457" t="s">
        <v>1297</v>
      </c>
      <c r="E106" s="458" t="n">
        <v>120</v>
      </c>
      <c r="F106" s="458" t="n">
        <v>100</v>
      </c>
      <c r="G106" s="458" t="n">
        <v>200</v>
      </c>
      <c r="H106" s="459" t="n">
        <v>1</v>
      </c>
      <c r="I106" s="460"/>
    </row>
    <row r="107" customFormat="false" ht="30" hidden="false" customHeight="false" outlineLevel="0" collapsed="false">
      <c r="A107" s="456" t="s">
        <v>1077</v>
      </c>
      <c r="B107" s="456" t="s">
        <v>1149</v>
      </c>
      <c r="C107" s="457" t="s">
        <v>1296</v>
      </c>
      <c r="D107" s="457" t="s">
        <v>1298</v>
      </c>
      <c r="E107" s="458" t="n">
        <v>50</v>
      </c>
      <c r="F107" s="458" t="n">
        <v>50</v>
      </c>
      <c r="G107" s="458" t="n">
        <v>100</v>
      </c>
      <c r="H107" s="459" t="n">
        <v>0</v>
      </c>
      <c r="I107" s="460" t="s">
        <v>1085</v>
      </c>
    </row>
    <row r="108" customFormat="false" ht="15.9" hidden="false" customHeight="false" outlineLevel="0" collapsed="false">
      <c r="A108" s="456" t="s">
        <v>1275</v>
      </c>
      <c r="B108" s="456" t="s">
        <v>1130</v>
      </c>
      <c r="C108" s="457" t="s">
        <v>1299</v>
      </c>
      <c r="D108" s="457"/>
      <c r="E108" s="458"/>
      <c r="F108" s="458"/>
      <c r="G108" s="458"/>
      <c r="H108" s="459" t="n">
        <v>0</v>
      </c>
      <c r="I108" s="460" t="s">
        <v>1085</v>
      </c>
    </row>
    <row r="109" customFormat="false" ht="15.9" hidden="false" customHeight="false" outlineLevel="0" collapsed="false">
      <c r="A109" s="456" t="s">
        <v>1300</v>
      </c>
      <c r="B109" s="456" t="s">
        <v>1301</v>
      </c>
      <c r="C109" s="457" t="s">
        <v>1302</v>
      </c>
      <c r="D109" s="457"/>
      <c r="E109" s="458"/>
      <c r="F109" s="458"/>
      <c r="G109" s="458"/>
      <c r="H109" s="459" t="n">
        <v>0</v>
      </c>
      <c r="I109" s="460" t="s">
        <v>1085</v>
      </c>
    </row>
    <row r="110" customFormat="false" ht="15.9" hidden="false" customHeight="false" outlineLevel="0" collapsed="false">
      <c r="A110" s="456" t="s">
        <v>1094</v>
      </c>
      <c r="B110" s="456" t="s">
        <v>1130</v>
      </c>
      <c r="C110" s="457" t="s">
        <v>1303</v>
      </c>
      <c r="D110" s="457"/>
      <c r="E110" s="458"/>
      <c r="F110" s="458"/>
      <c r="G110" s="458"/>
      <c r="H110" s="459" t="n">
        <v>0</v>
      </c>
      <c r="I110" s="460" t="s">
        <v>1085</v>
      </c>
    </row>
    <row r="111" customFormat="false" ht="15.9" hidden="false" customHeight="false" outlineLevel="0" collapsed="false">
      <c r="A111" s="456" t="s">
        <v>1228</v>
      </c>
      <c r="B111" s="456" t="s">
        <v>1229</v>
      </c>
      <c r="C111" s="457" t="s">
        <v>1304</v>
      </c>
      <c r="D111" s="457" t="s">
        <v>1305</v>
      </c>
      <c r="E111" s="458" t="n">
        <v>30</v>
      </c>
      <c r="F111" s="458" t="n">
        <v>30</v>
      </c>
      <c r="G111" s="458" t="n">
        <v>25</v>
      </c>
      <c r="H111" s="459" t="n">
        <v>1</v>
      </c>
      <c r="I111" s="460"/>
    </row>
    <row r="112" customFormat="false" ht="15.9" hidden="false" customHeight="false" outlineLevel="0" collapsed="false">
      <c r="A112" s="456" t="s">
        <v>1228</v>
      </c>
      <c r="B112" s="456" t="s">
        <v>1229</v>
      </c>
      <c r="C112" s="457" t="s">
        <v>1304</v>
      </c>
      <c r="D112" s="457" t="s">
        <v>1306</v>
      </c>
      <c r="E112" s="458" t="n">
        <v>40</v>
      </c>
      <c r="F112" s="458" t="n">
        <v>20</v>
      </c>
      <c r="G112" s="458"/>
      <c r="H112" s="459" t="n">
        <v>0</v>
      </c>
      <c r="I112" s="460" t="s">
        <v>1085</v>
      </c>
    </row>
    <row r="113" customFormat="false" ht="15.9" hidden="false" customHeight="false" outlineLevel="0" collapsed="false">
      <c r="A113" s="456" t="s">
        <v>1233</v>
      </c>
      <c r="B113" s="456" t="s">
        <v>1234</v>
      </c>
      <c r="C113" s="457" t="s">
        <v>1307</v>
      </c>
      <c r="D113" s="457" t="s">
        <v>1308</v>
      </c>
      <c r="E113" s="458" t="n">
        <f aca="false">80+10</f>
        <v>90</v>
      </c>
      <c r="F113" s="458" t="n">
        <f aca="false">148+32</f>
        <v>180</v>
      </c>
      <c r="G113" s="458" t="n">
        <f aca="false">160+125</f>
        <v>285</v>
      </c>
      <c r="H113" s="459" t="n">
        <v>1</v>
      </c>
      <c r="I113" s="460"/>
    </row>
    <row r="114" customFormat="false" ht="15.9" hidden="false" customHeight="false" outlineLevel="0" collapsed="false">
      <c r="A114" s="456" t="s">
        <v>1233</v>
      </c>
      <c r="B114" s="456" t="s">
        <v>1234</v>
      </c>
      <c r="C114" s="457" t="s">
        <v>1307</v>
      </c>
      <c r="D114" s="457" t="s">
        <v>1309</v>
      </c>
      <c r="E114" s="458"/>
      <c r="F114" s="458" t="n">
        <v>20</v>
      </c>
      <c r="G114" s="458" t="n">
        <v>10</v>
      </c>
      <c r="H114" s="459" t="n">
        <v>0</v>
      </c>
      <c r="I114" s="460" t="s">
        <v>1085</v>
      </c>
    </row>
    <row r="115" customFormat="false" ht="30" hidden="false" customHeight="false" outlineLevel="0" collapsed="false">
      <c r="A115" s="456" t="s">
        <v>1310</v>
      </c>
      <c r="B115" s="456" t="s">
        <v>1311</v>
      </c>
      <c r="C115" s="457" t="s">
        <v>1312</v>
      </c>
      <c r="D115" s="457"/>
      <c r="E115" s="458"/>
      <c r="F115" s="458"/>
      <c r="G115" s="458"/>
      <c r="H115" s="459" t="n">
        <v>0</v>
      </c>
      <c r="I115" s="460" t="s">
        <v>1085</v>
      </c>
    </row>
    <row r="116" customFormat="false" ht="30" hidden="false" customHeight="false" outlineLevel="0" collapsed="false">
      <c r="A116" s="456" t="s">
        <v>1313</v>
      </c>
      <c r="B116" s="456" t="s">
        <v>1314</v>
      </c>
      <c r="C116" s="457" t="s">
        <v>1315</v>
      </c>
      <c r="D116" s="457" t="s">
        <v>1316</v>
      </c>
      <c r="E116" s="458" t="n">
        <v>70</v>
      </c>
      <c r="F116" s="458" t="n">
        <v>40</v>
      </c>
      <c r="G116" s="458"/>
      <c r="H116" s="459" t="n">
        <v>1</v>
      </c>
      <c r="I116" s="460"/>
    </row>
    <row r="117" customFormat="false" ht="30" hidden="false" customHeight="false" outlineLevel="0" collapsed="false">
      <c r="A117" s="456" t="s">
        <v>1313</v>
      </c>
      <c r="B117" s="456" t="s">
        <v>1314</v>
      </c>
      <c r="C117" s="457" t="s">
        <v>1315</v>
      </c>
      <c r="D117" s="457" t="s">
        <v>1317</v>
      </c>
      <c r="E117" s="458" t="n">
        <v>34</v>
      </c>
      <c r="F117" s="458" t="n">
        <v>84</v>
      </c>
      <c r="G117" s="458"/>
      <c r="H117" s="459" t="n">
        <v>0</v>
      </c>
      <c r="I117" s="460" t="s">
        <v>1085</v>
      </c>
    </row>
    <row r="118" customFormat="false" ht="30" hidden="false" customHeight="false" outlineLevel="0" collapsed="false">
      <c r="A118" s="461" t="s">
        <v>1318</v>
      </c>
      <c r="B118" s="456" t="s">
        <v>1319</v>
      </c>
      <c r="C118" s="462" t="s">
        <v>1320</v>
      </c>
      <c r="D118" s="462" t="s">
        <v>1321</v>
      </c>
      <c r="E118" s="458" t="n">
        <v>100</v>
      </c>
      <c r="F118" s="458"/>
      <c r="G118" s="458"/>
      <c r="H118" s="459" t="n">
        <v>0</v>
      </c>
      <c r="I118" s="460" t="s">
        <v>1085</v>
      </c>
    </row>
    <row r="119" customFormat="false" ht="30" hidden="false" customHeight="false" outlineLevel="0" collapsed="false">
      <c r="A119" s="461" t="s">
        <v>1318</v>
      </c>
      <c r="B119" s="456" t="s">
        <v>1319</v>
      </c>
      <c r="C119" s="462" t="s">
        <v>1320</v>
      </c>
      <c r="D119" s="462" t="s">
        <v>1322</v>
      </c>
      <c r="E119" s="458"/>
      <c r="F119" s="458" t="n">
        <v>12</v>
      </c>
      <c r="G119" s="458" t="n">
        <v>71</v>
      </c>
      <c r="H119" s="459" t="n">
        <v>1</v>
      </c>
      <c r="I119" s="460"/>
    </row>
    <row r="120" customFormat="false" ht="30" hidden="false" customHeight="false" outlineLevel="0" collapsed="false">
      <c r="A120" s="461" t="s">
        <v>1323</v>
      </c>
      <c r="B120" s="456" t="s">
        <v>1324</v>
      </c>
      <c r="C120" s="462" t="s">
        <v>1325</v>
      </c>
      <c r="D120" s="462"/>
      <c r="E120" s="458"/>
      <c r="F120" s="458"/>
      <c r="G120" s="458"/>
      <c r="H120" s="459" t="n">
        <v>0</v>
      </c>
      <c r="I120" s="460" t="s">
        <v>1085</v>
      </c>
    </row>
    <row r="121" customFormat="false" ht="15.9" hidden="false" customHeight="false" outlineLevel="0" collapsed="false">
      <c r="A121" s="456" t="s">
        <v>1081</v>
      </c>
      <c r="B121" s="456" t="s">
        <v>1082</v>
      </c>
      <c r="C121" s="457" t="s">
        <v>1326</v>
      </c>
      <c r="D121" s="457"/>
      <c r="E121" s="458"/>
      <c r="F121" s="458"/>
      <c r="G121" s="458"/>
      <c r="H121" s="459" t="n">
        <v>0</v>
      </c>
      <c r="I121" s="460" t="s">
        <v>1085</v>
      </c>
    </row>
    <row r="122" customFormat="false" ht="30" hidden="false" customHeight="false" outlineLevel="0" collapsed="false">
      <c r="A122" s="456" t="s">
        <v>1077</v>
      </c>
      <c r="B122" s="456" t="s">
        <v>1123</v>
      </c>
      <c r="C122" s="457" t="s">
        <v>1327</v>
      </c>
      <c r="D122" s="457"/>
      <c r="E122" s="458"/>
      <c r="F122" s="458"/>
      <c r="G122" s="458"/>
      <c r="H122" s="459" t="n">
        <v>0</v>
      </c>
      <c r="I122" s="460" t="s">
        <v>1085</v>
      </c>
    </row>
    <row r="123" customFormat="false" ht="30" hidden="false" customHeight="false" outlineLevel="0" collapsed="false">
      <c r="A123" s="456" t="s">
        <v>1077</v>
      </c>
      <c r="B123" s="456" t="s">
        <v>1149</v>
      </c>
      <c r="C123" s="457" t="s">
        <v>1328</v>
      </c>
      <c r="D123" s="457"/>
      <c r="E123" s="458"/>
      <c r="F123" s="458"/>
      <c r="G123" s="458"/>
      <c r="H123" s="459" t="n">
        <v>0</v>
      </c>
      <c r="I123" s="460" t="s">
        <v>1085</v>
      </c>
    </row>
    <row r="124" customFormat="false" ht="15.9" hidden="false" customHeight="false" outlineLevel="0" collapsed="false">
      <c r="A124" s="456" t="s">
        <v>1277</v>
      </c>
      <c r="B124" s="456" t="s">
        <v>1278</v>
      </c>
      <c r="C124" s="457" t="s">
        <v>1329</v>
      </c>
      <c r="D124" s="457"/>
      <c r="E124" s="458"/>
      <c r="F124" s="458"/>
      <c r="G124" s="458"/>
      <c r="H124" s="459" t="n">
        <v>0</v>
      </c>
      <c r="I124" s="460" t="s">
        <v>1085</v>
      </c>
    </row>
    <row r="125" customFormat="false" ht="44.05" hidden="false" customHeight="false" outlineLevel="0" collapsed="false">
      <c r="A125" s="456" t="s">
        <v>1077</v>
      </c>
      <c r="B125" s="456" t="s">
        <v>1078</v>
      </c>
      <c r="C125" s="457" t="s">
        <v>1330</v>
      </c>
      <c r="D125" s="457" t="s">
        <v>1331</v>
      </c>
      <c r="E125" s="458"/>
      <c r="F125" s="458" t="n">
        <f aca="false">5+50</f>
        <v>55</v>
      </c>
      <c r="G125" s="458"/>
      <c r="H125" s="459" t="n">
        <v>0</v>
      </c>
      <c r="I125" s="460" t="s">
        <v>1085</v>
      </c>
    </row>
    <row r="126" customFormat="false" ht="30" hidden="false" customHeight="false" outlineLevel="0" collapsed="false">
      <c r="A126" s="456" t="s">
        <v>1153</v>
      </c>
      <c r="B126" s="456" t="s">
        <v>1332</v>
      </c>
      <c r="C126" s="457" t="s">
        <v>1333</v>
      </c>
      <c r="D126" s="457"/>
      <c r="E126" s="458"/>
      <c r="F126" s="458"/>
      <c r="G126" s="458"/>
      <c r="H126" s="459" t="n">
        <v>0</v>
      </c>
      <c r="I126" s="460" t="s">
        <v>1085</v>
      </c>
    </row>
    <row r="127" customFormat="false" ht="30" hidden="false" customHeight="false" outlineLevel="0" collapsed="false">
      <c r="A127" s="456" t="s">
        <v>1334</v>
      </c>
      <c r="B127" s="456" t="s">
        <v>1335</v>
      </c>
      <c r="C127" s="457" t="s">
        <v>1336</v>
      </c>
      <c r="D127" s="457"/>
      <c r="E127" s="458"/>
      <c r="F127" s="458"/>
      <c r="G127" s="458"/>
      <c r="H127" s="459" t="n">
        <v>0</v>
      </c>
      <c r="I127" s="460" t="s">
        <v>1085</v>
      </c>
    </row>
    <row r="128" customFormat="false" ht="30" hidden="false" customHeight="false" outlineLevel="0" collapsed="false">
      <c r="A128" s="456" t="s">
        <v>1337</v>
      </c>
      <c r="B128" s="456" t="s">
        <v>1338</v>
      </c>
      <c r="C128" s="457" t="s">
        <v>1339</v>
      </c>
      <c r="D128" s="457"/>
      <c r="E128" s="458"/>
      <c r="F128" s="458"/>
      <c r="G128" s="458"/>
      <c r="H128" s="459" t="n">
        <v>0</v>
      </c>
      <c r="I128" s="460" t="s">
        <v>1085</v>
      </c>
    </row>
    <row r="129" customFormat="false" ht="15.9" hidden="false" customHeight="false" outlineLevel="0" collapsed="false">
      <c r="A129" s="456" t="s">
        <v>1340</v>
      </c>
      <c r="B129" s="456" t="s">
        <v>1341</v>
      </c>
      <c r="C129" s="457" t="s">
        <v>1342</v>
      </c>
      <c r="D129" s="457" t="s">
        <v>1343</v>
      </c>
      <c r="E129" s="458" t="n">
        <v>239</v>
      </c>
      <c r="F129" s="458"/>
      <c r="G129" s="458"/>
      <c r="H129" s="459" t="n">
        <v>1</v>
      </c>
      <c r="I129" s="460"/>
    </row>
    <row r="130" customFormat="false" ht="15.9" hidden="false" customHeight="false" outlineLevel="0" collapsed="false">
      <c r="A130" s="456" t="s">
        <v>1156</v>
      </c>
      <c r="B130" s="456" t="s">
        <v>1344</v>
      </c>
      <c r="C130" s="457" t="s">
        <v>1345</v>
      </c>
      <c r="D130" s="457"/>
      <c r="E130" s="458"/>
      <c r="F130" s="458"/>
      <c r="G130" s="458"/>
      <c r="H130" s="459" t="n">
        <v>0</v>
      </c>
      <c r="I130" s="460" t="s">
        <v>1085</v>
      </c>
    </row>
    <row r="131" customFormat="false" ht="15.9" hidden="false" customHeight="false" outlineLevel="0" collapsed="false">
      <c r="A131" s="461" t="s">
        <v>1310</v>
      </c>
      <c r="B131" s="456" t="s">
        <v>1346</v>
      </c>
      <c r="C131" s="462" t="s">
        <v>1347</v>
      </c>
      <c r="D131" s="462" t="s">
        <v>1348</v>
      </c>
      <c r="E131" s="458"/>
      <c r="F131" s="458" t="n">
        <f aca="false">200+14</f>
        <v>214</v>
      </c>
      <c r="G131" s="458" t="n">
        <f aca="false">150</f>
        <v>150</v>
      </c>
      <c r="H131" s="459" t="n">
        <v>0</v>
      </c>
      <c r="I131" s="460" t="s">
        <v>1085</v>
      </c>
    </row>
    <row r="132" customFormat="false" ht="15.9" hidden="false" customHeight="false" outlineLevel="0" collapsed="false">
      <c r="A132" s="461" t="s">
        <v>1310</v>
      </c>
      <c r="B132" s="456" t="s">
        <v>1346</v>
      </c>
      <c r="C132" s="462" t="s">
        <v>1347</v>
      </c>
      <c r="D132" s="462" t="s">
        <v>1349</v>
      </c>
      <c r="E132" s="458" t="n">
        <f aca="false">250+200+50</f>
        <v>500</v>
      </c>
      <c r="F132" s="458" t="n">
        <v>230</v>
      </c>
      <c r="G132" s="458" t="n">
        <f aca="false">220+275</f>
        <v>495</v>
      </c>
      <c r="H132" s="459" t="n">
        <v>1</v>
      </c>
      <c r="I132" s="460"/>
    </row>
    <row r="133" customFormat="false" ht="15.9" hidden="false" customHeight="false" outlineLevel="0" collapsed="false">
      <c r="A133" s="461" t="s">
        <v>1310</v>
      </c>
      <c r="B133" s="456" t="s">
        <v>1346</v>
      </c>
      <c r="C133" s="462" t="s">
        <v>1347</v>
      </c>
      <c r="D133" s="462" t="s">
        <v>1350</v>
      </c>
      <c r="E133" s="458" t="n">
        <v>10</v>
      </c>
      <c r="F133" s="458" t="n">
        <v>21</v>
      </c>
      <c r="G133" s="458" t="n">
        <v>50</v>
      </c>
      <c r="H133" s="459" t="n">
        <v>1</v>
      </c>
      <c r="I133" s="460"/>
    </row>
    <row r="134" customFormat="false" ht="15.9" hidden="false" customHeight="false" outlineLevel="0" collapsed="false">
      <c r="A134" s="456" t="s">
        <v>1351</v>
      </c>
      <c r="B134" s="456" t="s">
        <v>1352</v>
      </c>
      <c r="C134" s="457" t="s">
        <v>1353</v>
      </c>
      <c r="D134" s="457"/>
      <c r="E134" s="458"/>
      <c r="F134" s="458"/>
      <c r="G134" s="458"/>
      <c r="H134" s="459" t="n">
        <v>0</v>
      </c>
      <c r="I134" s="460" t="s">
        <v>1085</v>
      </c>
    </row>
    <row r="135" customFormat="false" ht="15" hidden="false" customHeight="false" outlineLevel="0" collapsed="false">
      <c r="A135" s="461" t="s">
        <v>1313</v>
      </c>
      <c r="B135" s="461" t="s">
        <v>1354</v>
      </c>
      <c r="C135" s="462" t="s">
        <v>1355</v>
      </c>
      <c r="D135" s="462" t="s">
        <v>1356</v>
      </c>
      <c r="E135" s="458"/>
      <c r="F135" s="458"/>
      <c r="G135" s="458"/>
      <c r="H135" s="459" t="n">
        <v>1</v>
      </c>
      <c r="I135" s="460"/>
    </row>
    <row r="136" customFormat="false" ht="15.9" hidden="false" customHeight="false" outlineLevel="0" collapsed="false">
      <c r="A136" s="456" t="s">
        <v>1357</v>
      </c>
      <c r="B136" s="456" t="s">
        <v>1358</v>
      </c>
      <c r="C136" s="457" t="s">
        <v>1359</v>
      </c>
      <c r="D136" s="457"/>
      <c r="E136" s="458"/>
      <c r="F136" s="458"/>
      <c r="G136" s="458"/>
      <c r="H136" s="459" t="n">
        <v>0</v>
      </c>
      <c r="I136" s="460" t="s">
        <v>1085</v>
      </c>
    </row>
    <row r="137" customFormat="false" ht="15.9" hidden="false" customHeight="false" outlineLevel="0" collapsed="false">
      <c r="A137" s="461" t="s">
        <v>1360</v>
      </c>
      <c r="B137" s="456" t="s">
        <v>1361</v>
      </c>
      <c r="C137" s="462" t="s">
        <v>1362</v>
      </c>
      <c r="D137" s="462" t="s">
        <v>1363</v>
      </c>
      <c r="E137" s="458" t="n">
        <f aca="false">130+300</f>
        <v>430</v>
      </c>
      <c r="F137" s="458"/>
      <c r="G137" s="458"/>
      <c r="H137" s="459" t="n">
        <v>1</v>
      </c>
      <c r="I137" s="460"/>
    </row>
    <row r="138" customFormat="false" ht="15.9" hidden="false" customHeight="false" outlineLevel="0" collapsed="false">
      <c r="A138" s="461" t="s">
        <v>1360</v>
      </c>
      <c r="B138" s="456" t="s">
        <v>1361</v>
      </c>
      <c r="C138" s="462" t="s">
        <v>1362</v>
      </c>
      <c r="D138" s="462" t="s">
        <v>1364</v>
      </c>
      <c r="E138" s="458"/>
      <c r="F138" s="458"/>
      <c r="G138" s="458"/>
      <c r="H138" s="459" t="n">
        <v>1</v>
      </c>
      <c r="I138" s="460"/>
    </row>
    <row r="139" customFormat="false" ht="15.9" hidden="false" customHeight="false" outlineLevel="0" collapsed="false">
      <c r="A139" s="461" t="s">
        <v>1360</v>
      </c>
      <c r="B139" s="456" t="s">
        <v>1361</v>
      </c>
      <c r="C139" s="462" t="s">
        <v>1362</v>
      </c>
      <c r="D139" s="462" t="s">
        <v>1365</v>
      </c>
      <c r="E139" s="458"/>
      <c r="F139" s="458"/>
      <c r="G139" s="458"/>
      <c r="H139" s="459" t="n">
        <v>0</v>
      </c>
      <c r="I139" s="460" t="s">
        <v>1085</v>
      </c>
    </row>
    <row r="140" customFormat="false" ht="15.9" hidden="false" customHeight="false" outlineLevel="0" collapsed="false">
      <c r="A140" s="461" t="s">
        <v>1360</v>
      </c>
      <c r="B140" s="456" t="s">
        <v>1361</v>
      </c>
      <c r="C140" s="462" t="s">
        <v>1362</v>
      </c>
      <c r="D140" s="462" t="s">
        <v>1366</v>
      </c>
      <c r="E140" s="458" t="n">
        <v>400</v>
      </c>
      <c r="F140" s="458"/>
      <c r="G140" s="458"/>
      <c r="H140" s="459" t="n">
        <v>0</v>
      </c>
      <c r="I140" s="460" t="s">
        <v>1085</v>
      </c>
    </row>
    <row r="141" customFormat="false" ht="15.9" hidden="false" customHeight="false" outlineLevel="0" collapsed="false">
      <c r="A141" s="461" t="s">
        <v>1360</v>
      </c>
      <c r="B141" s="456" t="s">
        <v>1361</v>
      </c>
      <c r="C141" s="462" t="s">
        <v>1362</v>
      </c>
      <c r="D141" s="462" t="s">
        <v>1367</v>
      </c>
      <c r="E141" s="458" t="n">
        <v>167</v>
      </c>
      <c r="F141" s="458" t="n">
        <v>167</v>
      </c>
      <c r="G141" s="458"/>
      <c r="H141" s="459" t="n">
        <v>1</v>
      </c>
      <c r="I141" s="460"/>
    </row>
    <row r="142" customFormat="false" ht="15.9" hidden="false" customHeight="false" outlineLevel="0" collapsed="false">
      <c r="A142" s="461" t="s">
        <v>1360</v>
      </c>
      <c r="B142" s="456" t="s">
        <v>1361</v>
      </c>
      <c r="C142" s="462" t="s">
        <v>1362</v>
      </c>
      <c r="D142" s="462" t="s">
        <v>1368</v>
      </c>
      <c r="E142" s="458" t="n">
        <v>300</v>
      </c>
      <c r="F142" s="458"/>
      <c r="G142" s="458"/>
      <c r="H142" s="459" t="n">
        <v>0</v>
      </c>
      <c r="I142" s="460" t="s">
        <v>1085</v>
      </c>
    </row>
    <row r="143" customFormat="false" ht="15.9" hidden="false" customHeight="false" outlineLevel="0" collapsed="false">
      <c r="A143" s="456" t="s">
        <v>1081</v>
      </c>
      <c r="B143" s="456" t="s">
        <v>1369</v>
      </c>
      <c r="C143" s="457" t="s">
        <v>1370</v>
      </c>
      <c r="D143" s="457"/>
      <c r="E143" s="458"/>
      <c r="F143" s="458"/>
      <c r="G143" s="458"/>
      <c r="H143" s="459" t="n">
        <v>0</v>
      </c>
      <c r="I143" s="460" t="s">
        <v>1085</v>
      </c>
    </row>
    <row r="144" customFormat="false" ht="15.9" hidden="false" customHeight="false" outlineLevel="0" collapsed="false">
      <c r="A144" s="456" t="s">
        <v>1106</v>
      </c>
      <c r="B144" s="456" t="s">
        <v>1107</v>
      </c>
      <c r="C144" s="457" t="s">
        <v>1371</v>
      </c>
      <c r="D144" s="457" t="s">
        <v>1372</v>
      </c>
      <c r="E144" s="458"/>
      <c r="F144" s="458" t="n">
        <v>15</v>
      </c>
      <c r="G144" s="458" t="n">
        <v>30</v>
      </c>
      <c r="H144" s="459" t="n">
        <v>1</v>
      </c>
      <c r="I144" s="460"/>
    </row>
    <row r="145" customFormat="false" ht="30" hidden="false" customHeight="false" outlineLevel="0" collapsed="false">
      <c r="A145" s="456" t="s">
        <v>1106</v>
      </c>
      <c r="B145" s="456" t="s">
        <v>1107</v>
      </c>
      <c r="C145" s="457" t="s">
        <v>1371</v>
      </c>
      <c r="D145" s="457" t="s">
        <v>1373</v>
      </c>
      <c r="E145" s="458"/>
      <c r="F145" s="458" t="n">
        <v>54</v>
      </c>
      <c r="G145" s="458"/>
      <c r="H145" s="459" t="n">
        <v>0</v>
      </c>
      <c r="I145" s="460" t="s">
        <v>1085</v>
      </c>
    </row>
    <row r="146" customFormat="false" ht="30" hidden="false" customHeight="false" outlineLevel="0" collapsed="false">
      <c r="A146" s="456" t="s">
        <v>1323</v>
      </c>
      <c r="B146" s="456" t="s">
        <v>1374</v>
      </c>
      <c r="C146" s="457" t="s">
        <v>1375</v>
      </c>
      <c r="D146" s="457"/>
      <c r="E146" s="458"/>
      <c r="F146" s="458"/>
      <c r="G146" s="458"/>
      <c r="H146" s="459" t="n">
        <v>0</v>
      </c>
      <c r="I146" s="460" t="s">
        <v>1085</v>
      </c>
    </row>
    <row r="147" customFormat="false" ht="30" hidden="false" customHeight="false" outlineLevel="0" collapsed="false">
      <c r="A147" s="461" t="s">
        <v>1318</v>
      </c>
      <c r="B147" s="456" t="s">
        <v>1319</v>
      </c>
      <c r="C147" s="462" t="s">
        <v>1376</v>
      </c>
      <c r="D147" s="462" t="s">
        <v>1377</v>
      </c>
      <c r="E147" s="458" t="n">
        <v>100</v>
      </c>
      <c r="F147" s="458" t="n">
        <v>50</v>
      </c>
      <c r="G147" s="458" t="n">
        <f aca="false">150</f>
        <v>150</v>
      </c>
      <c r="H147" s="459" t="n">
        <v>1</v>
      </c>
      <c r="I147" s="460"/>
    </row>
    <row r="148" customFormat="false" ht="30" hidden="false" customHeight="false" outlineLevel="0" collapsed="false">
      <c r="A148" s="461" t="s">
        <v>1318</v>
      </c>
      <c r="B148" s="456" t="s">
        <v>1319</v>
      </c>
      <c r="C148" s="462" t="s">
        <v>1376</v>
      </c>
      <c r="D148" s="462" t="s">
        <v>1378</v>
      </c>
      <c r="E148" s="458" t="n">
        <v>123</v>
      </c>
      <c r="F148" s="458" t="n">
        <f aca="false">27</f>
        <v>27</v>
      </c>
      <c r="G148" s="458"/>
      <c r="H148" s="459" t="n">
        <v>0</v>
      </c>
      <c r="I148" s="460" t="s">
        <v>1085</v>
      </c>
    </row>
    <row r="149" customFormat="false" ht="30" hidden="false" customHeight="false" outlineLevel="0" collapsed="false">
      <c r="A149" s="456" t="s">
        <v>1153</v>
      </c>
      <c r="B149" s="456" t="s">
        <v>1253</v>
      </c>
      <c r="C149" s="457" t="s">
        <v>1379</v>
      </c>
      <c r="D149" s="457"/>
      <c r="E149" s="458"/>
      <c r="F149" s="458"/>
      <c r="G149" s="458"/>
      <c r="H149" s="459" t="n">
        <v>0</v>
      </c>
      <c r="I149" s="460" t="s">
        <v>1085</v>
      </c>
    </row>
    <row r="150" customFormat="false" ht="15.9" hidden="false" customHeight="false" outlineLevel="0" collapsed="false">
      <c r="A150" s="456" t="s">
        <v>1268</v>
      </c>
      <c r="B150" s="456" t="s">
        <v>1269</v>
      </c>
      <c r="C150" s="457" t="s">
        <v>1380</v>
      </c>
      <c r="D150" s="457" t="s">
        <v>1381</v>
      </c>
      <c r="E150" s="458"/>
      <c r="F150" s="458" t="n">
        <v>50</v>
      </c>
      <c r="G150" s="458"/>
      <c r="H150" s="459" t="n">
        <v>0</v>
      </c>
      <c r="I150" s="460" t="s">
        <v>1085</v>
      </c>
    </row>
    <row r="151" customFormat="false" ht="15.9" hidden="false" customHeight="false" outlineLevel="0" collapsed="false">
      <c r="A151" s="456" t="s">
        <v>1277</v>
      </c>
      <c r="B151" s="456" t="s">
        <v>1278</v>
      </c>
      <c r="C151" s="457" t="s">
        <v>1382</v>
      </c>
      <c r="D151" s="457"/>
      <c r="E151" s="458"/>
      <c r="F151" s="458"/>
      <c r="G151" s="458"/>
      <c r="H151" s="459" t="n">
        <v>0</v>
      </c>
      <c r="I151" s="460" t="s">
        <v>1085</v>
      </c>
    </row>
    <row r="152" customFormat="false" ht="15.9" hidden="false" customHeight="false" outlineLevel="0" collapsed="false">
      <c r="A152" s="456" t="s">
        <v>1383</v>
      </c>
      <c r="B152" s="456" t="s">
        <v>1384</v>
      </c>
      <c r="C152" s="457" t="s">
        <v>1385</v>
      </c>
      <c r="D152" s="457"/>
      <c r="E152" s="458"/>
      <c r="F152" s="458"/>
      <c r="G152" s="458"/>
      <c r="H152" s="459" t="n">
        <v>0</v>
      </c>
      <c r="I152" s="460" t="s">
        <v>1085</v>
      </c>
    </row>
    <row r="153" customFormat="false" ht="30" hidden="false" customHeight="false" outlineLevel="0" collapsed="false">
      <c r="A153" s="461" t="s">
        <v>1323</v>
      </c>
      <c r="B153" s="456" t="s">
        <v>1324</v>
      </c>
      <c r="C153" s="462" t="s">
        <v>1386</v>
      </c>
      <c r="D153" s="462" t="s">
        <v>1387</v>
      </c>
      <c r="E153" s="458" t="n">
        <v>150</v>
      </c>
      <c r="F153" s="458" t="n">
        <v>90</v>
      </c>
      <c r="G153" s="458"/>
      <c r="H153" s="459" t="n">
        <v>1</v>
      </c>
      <c r="I153" s="460"/>
    </row>
    <row r="154" customFormat="false" ht="30" hidden="false" customHeight="false" outlineLevel="0" collapsed="false">
      <c r="A154" s="461" t="s">
        <v>1323</v>
      </c>
      <c r="B154" s="456" t="s">
        <v>1324</v>
      </c>
      <c r="C154" s="462" t="s">
        <v>1386</v>
      </c>
      <c r="D154" s="462" t="s">
        <v>1388</v>
      </c>
      <c r="E154" s="458" t="n">
        <v>200</v>
      </c>
      <c r="F154" s="458"/>
      <c r="G154" s="458" t="n">
        <f aca="false">24</f>
        <v>24</v>
      </c>
      <c r="H154" s="459" t="n">
        <v>1</v>
      </c>
      <c r="I154" s="460"/>
    </row>
    <row r="155" customFormat="false" ht="30" hidden="false" customHeight="false" outlineLevel="0" collapsed="false">
      <c r="A155" s="456" t="s">
        <v>1313</v>
      </c>
      <c r="B155" s="456" t="s">
        <v>1314</v>
      </c>
      <c r="C155" s="457" t="s">
        <v>1389</v>
      </c>
      <c r="D155" s="457" t="s">
        <v>1390</v>
      </c>
      <c r="E155" s="458"/>
      <c r="F155" s="458" t="n">
        <v>50</v>
      </c>
      <c r="G155" s="458"/>
      <c r="H155" s="459" t="n">
        <v>1</v>
      </c>
      <c r="I155" s="460"/>
    </row>
    <row r="156" customFormat="false" ht="30" hidden="false" customHeight="false" outlineLevel="0" collapsed="false">
      <c r="A156" s="456" t="s">
        <v>1313</v>
      </c>
      <c r="B156" s="456" t="s">
        <v>1314</v>
      </c>
      <c r="C156" s="457" t="s">
        <v>1389</v>
      </c>
      <c r="D156" s="457" t="s">
        <v>1391</v>
      </c>
      <c r="E156" s="458"/>
      <c r="F156" s="458" t="n">
        <v>50</v>
      </c>
      <c r="G156" s="458"/>
      <c r="H156" s="459" t="n">
        <v>0</v>
      </c>
      <c r="I156" s="460" t="s">
        <v>1085</v>
      </c>
    </row>
    <row r="157" customFormat="false" ht="15.9" hidden="false" customHeight="false" outlineLevel="0" collapsed="false">
      <c r="A157" s="456" t="s">
        <v>1275</v>
      </c>
      <c r="B157" s="456" t="s">
        <v>1392</v>
      </c>
      <c r="C157" s="457" t="s">
        <v>1393</v>
      </c>
      <c r="D157" s="457"/>
      <c r="E157" s="458"/>
      <c r="F157" s="458"/>
      <c r="G157" s="458"/>
      <c r="H157" s="459" t="n">
        <v>0</v>
      </c>
      <c r="I157" s="460" t="s">
        <v>1085</v>
      </c>
    </row>
    <row r="158" customFormat="false" ht="30" hidden="false" customHeight="false" outlineLevel="0" collapsed="false">
      <c r="A158" s="456" t="s">
        <v>1313</v>
      </c>
      <c r="B158" s="456" t="s">
        <v>1314</v>
      </c>
      <c r="C158" s="457" t="s">
        <v>1394</v>
      </c>
      <c r="D158" s="457" t="s">
        <v>1395</v>
      </c>
      <c r="E158" s="458" t="n">
        <v>200</v>
      </c>
      <c r="F158" s="458"/>
      <c r="G158" s="458"/>
      <c r="H158" s="459" t="n">
        <v>1</v>
      </c>
      <c r="I158" s="460"/>
    </row>
    <row r="159" customFormat="false" ht="15.9" hidden="false" customHeight="false" outlineLevel="0" collapsed="false">
      <c r="A159" s="456" t="s">
        <v>1396</v>
      </c>
      <c r="B159" s="456" t="s">
        <v>1397</v>
      </c>
      <c r="C159" s="457" t="s">
        <v>1398</v>
      </c>
      <c r="D159" s="457" t="s">
        <v>1399</v>
      </c>
      <c r="E159" s="458" t="n">
        <v>50</v>
      </c>
      <c r="F159" s="458" t="n">
        <v>50</v>
      </c>
      <c r="G159" s="458"/>
      <c r="H159" s="459" t="n">
        <v>0</v>
      </c>
      <c r="I159" s="460" t="s">
        <v>1085</v>
      </c>
    </row>
    <row r="160" customFormat="false" ht="15.9" hidden="false" customHeight="false" outlineLevel="0" collapsed="false">
      <c r="A160" s="456" t="s">
        <v>1396</v>
      </c>
      <c r="B160" s="456" t="s">
        <v>1397</v>
      </c>
      <c r="C160" s="457" t="s">
        <v>1398</v>
      </c>
      <c r="D160" s="457" t="s">
        <v>1400</v>
      </c>
      <c r="E160" s="458" t="n">
        <v>45</v>
      </c>
      <c r="F160" s="458" t="n">
        <v>55</v>
      </c>
      <c r="G160" s="458"/>
      <c r="H160" s="459" t="n">
        <v>1</v>
      </c>
      <c r="I160" s="460"/>
    </row>
    <row r="161" customFormat="false" ht="44.05" hidden="false" customHeight="false" outlineLevel="0" collapsed="false">
      <c r="A161" s="456" t="s">
        <v>1396</v>
      </c>
      <c r="B161" s="456" t="s">
        <v>1397</v>
      </c>
      <c r="C161" s="457" t="s">
        <v>1398</v>
      </c>
      <c r="D161" s="457" t="s">
        <v>1401</v>
      </c>
      <c r="E161" s="458" t="n">
        <v>20</v>
      </c>
      <c r="F161" s="458" t="n">
        <v>20</v>
      </c>
      <c r="G161" s="458"/>
      <c r="H161" s="459" t="n">
        <v>1</v>
      </c>
      <c r="I161" s="460"/>
    </row>
    <row r="162" customFormat="false" ht="52.5" hidden="false" customHeight="false" outlineLevel="0" collapsed="false">
      <c r="A162" s="456" t="s">
        <v>1402</v>
      </c>
      <c r="B162" s="456" t="s">
        <v>1403</v>
      </c>
      <c r="C162" s="457" t="s">
        <v>1404</v>
      </c>
      <c r="D162" s="457" t="s">
        <v>1405</v>
      </c>
      <c r="E162" s="458"/>
      <c r="F162" s="458"/>
      <c r="G162" s="458" t="n">
        <v>20</v>
      </c>
      <c r="H162" s="459" t="n">
        <v>0</v>
      </c>
      <c r="I162" s="460" t="s">
        <v>1085</v>
      </c>
    </row>
    <row r="163" customFormat="false" ht="30" hidden="false" customHeight="false" outlineLevel="0" collapsed="false">
      <c r="A163" s="456" t="s">
        <v>1077</v>
      </c>
      <c r="B163" s="456" t="s">
        <v>1149</v>
      </c>
      <c r="C163" s="457" t="s">
        <v>1406</v>
      </c>
      <c r="D163" s="457"/>
      <c r="E163" s="458"/>
      <c r="F163" s="458"/>
      <c r="G163" s="458"/>
      <c r="H163" s="459" t="n">
        <v>0</v>
      </c>
      <c r="I163" s="460" t="s">
        <v>1085</v>
      </c>
    </row>
    <row r="164" customFormat="false" ht="15.9" hidden="false" customHeight="false" outlineLevel="0" collapsed="false">
      <c r="A164" s="456" t="s">
        <v>1094</v>
      </c>
      <c r="B164" s="456" t="s">
        <v>1095</v>
      </c>
      <c r="C164" s="457" t="s">
        <v>1407</v>
      </c>
      <c r="D164" s="457"/>
      <c r="E164" s="458"/>
      <c r="F164" s="458"/>
      <c r="G164" s="458"/>
      <c r="H164" s="459" t="n">
        <v>0</v>
      </c>
      <c r="I164" s="460" t="s">
        <v>1085</v>
      </c>
    </row>
    <row r="165" customFormat="false" ht="15.9" hidden="false" customHeight="false" outlineLevel="0" collapsed="false">
      <c r="A165" s="461" t="s">
        <v>1259</v>
      </c>
      <c r="B165" s="461" t="s">
        <v>1260</v>
      </c>
      <c r="C165" s="462" t="s">
        <v>1408</v>
      </c>
      <c r="D165" s="462" t="s">
        <v>1409</v>
      </c>
      <c r="E165" s="458" t="n">
        <v>500</v>
      </c>
      <c r="F165" s="458" t="n">
        <v>249</v>
      </c>
      <c r="G165" s="458" t="n">
        <v>712</v>
      </c>
      <c r="H165" s="459" t="n">
        <v>1</v>
      </c>
      <c r="I165" s="460"/>
    </row>
    <row r="166" customFormat="false" ht="15.9" hidden="false" customHeight="false" outlineLevel="0" collapsed="false">
      <c r="A166" s="461" t="s">
        <v>1259</v>
      </c>
      <c r="B166" s="461" t="s">
        <v>1260</v>
      </c>
      <c r="C166" s="462" t="s">
        <v>1408</v>
      </c>
      <c r="D166" s="462" t="s">
        <v>1410</v>
      </c>
      <c r="E166" s="458" t="n">
        <v>1000</v>
      </c>
      <c r="F166" s="458" t="n">
        <v>149</v>
      </c>
      <c r="G166" s="458" t="n">
        <v>1225</v>
      </c>
      <c r="H166" s="459" t="n">
        <v>1</v>
      </c>
      <c r="I166" s="460"/>
    </row>
    <row r="167" customFormat="false" ht="15.9" hidden="false" customHeight="false" outlineLevel="0" collapsed="false">
      <c r="A167" s="461" t="s">
        <v>1259</v>
      </c>
      <c r="B167" s="461" t="s">
        <v>1260</v>
      </c>
      <c r="C167" s="462" t="s">
        <v>1408</v>
      </c>
      <c r="D167" s="462" t="s">
        <v>1411</v>
      </c>
      <c r="E167" s="458"/>
      <c r="F167" s="458"/>
      <c r="G167" s="458" t="n">
        <v>220</v>
      </c>
      <c r="H167" s="459" t="n">
        <v>1</v>
      </c>
      <c r="I167" s="460"/>
    </row>
    <row r="168" customFormat="false" ht="15.9" hidden="false" customHeight="false" outlineLevel="0" collapsed="false">
      <c r="A168" s="461" t="s">
        <v>1259</v>
      </c>
      <c r="B168" s="461" t="s">
        <v>1260</v>
      </c>
      <c r="C168" s="462" t="s">
        <v>1408</v>
      </c>
      <c r="D168" s="462" t="s">
        <v>1412</v>
      </c>
      <c r="E168" s="458" t="n">
        <v>350</v>
      </c>
      <c r="F168" s="458" t="n">
        <v>349</v>
      </c>
      <c r="G168" s="458" t="n">
        <v>162</v>
      </c>
      <c r="H168" s="459" t="n">
        <v>1</v>
      </c>
      <c r="I168" s="460"/>
    </row>
    <row r="169" customFormat="false" ht="15.9" hidden="false" customHeight="false" outlineLevel="0" collapsed="false">
      <c r="A169" s="461" t="s">
        <v>1211</v>
      </c>
      <c r="B169" s="461" t="s">
        <v>1413</v>
      </c>
      <c r="C169" s="462" t="s">
        <v>1414</v>
      </c>
      <c r="D169" s="462" t="s">
        <v>1415</v>
      </c>
      <c r="E169" s="458" t="n">
        <f aca="false">150+10</f>
        <v>160</v>
      </c>
      <c r="F169" s="458" t="n">
        <v>200</v>
      </c>
      <c r="G169" s="458"/>
      <c r="H169" s="459" t="n">
        <v>0</v>
      </c>
      <c r="I169" s="460" t="s">
        <v>1085</v>
      </c>
    </row>
    <row r="170" customFormat="false" ht="15.9" hidden="false" customHeight="false" outlineLevel="0" collapsed="false">
      <c r="A170" s="461" t="s">
        <v>1211</v>
      </c>
      <c r="B170" s="461" t="s">
        <v>1413</v>
      </c>
      <c r="C170" s="462" t="s">
        <v>1414</v>
      </c>
      <c r="D170" s="462" t="s">
        <v>1416</v>
      </c>
      <c r="E170" s="458"/>
      <c r="F170" s="458" t="n">
        <v>84</v>
      </c>
      <c r="G170" s="458"/>
      <c r="H170" s="459" t="n">
        <v>0</v>
      </c>
      <c r="I170" s="460" t="s">
        <v>1085</v>
      </c>
    </row>
    <row r="171" customFormat="false" ht="15.9" hidden="false" customHeight="false" outlineLevel="0" collapsed="false">
      <c r="A171" s="461" t="s">
        <v>1211</v>
      </c>
      <c r="B171" s="461" t="s">
        <v>1413</v>
      </c>
      <c r="C171" s="462" t="s">
        <v>1414</v>
      </c>
      <c r="D171" s="462" t="s">
        <v>1417</v>
      </c>
      <c r="E171" s="458"/>
      <c r="F171" s="458"/>
      <c r="G171" s="458" t="n">
        <f aca="false">70+120</f>
        <v>190</v>
      </c>
      <c r="H171" s="459" t="n">
        <v>0</v>
      </c>
      <c r="I171" s="460" t="s">
        <v>1085</v>
      </c>
    </row>
    <row r="172" customFormat="false" ht="15.9" hidden="false" customHeight="false" outlineLevel="0" collapsed="false">
      <c r="A172" s="461" t="s">
        <v>1211</v>
      </c>
      <c r="B172" s="461" t="s">
        <v>1413</v>
      </c>
      <c r="C172" s="462" t="s">
        <v>1414</v>
      </c>
      <c r="D172" s="462" t="s">
        <v>1418</v>
      </c>
      <c r="E172" s="458" t="n">
        <f aca="false">276+10</f>
        <v>286</v>
      </c>
      <c r="F172" s="458" t="n">
        <v>172</v>
      </c>
      <c r="G172" s="458"/>
      <c r="H172" s="459" t="n">
        <v>0</v>
      </c>
      <c r="I172" s="460" t="s">
        <v>1085</v>
      </c>
    </row>
    <row r="173" customFormat="false" ht="30" hidden="false" customHeight="false" outlineLevel="0" collapsed="false">
      <c r="A173" s="456" t="s">
        <v>1419</v>
      </c>
      <c r="B173" s="456" t="s">
        <v>1420</v>
      </c>
      <c r="C173" s="457" t="s">
        <v>1421</v>
      </c>
      <c r="D173" s="457" t="s">
        <v>1422</v>
      </c>
      <c r="E173" s="458" t="n">
        <v>14</v>
      </c>
      <c r="F173" s="458" t="n">
        <v>2</v>
      </c>
      <c r="G173" s="458" t="n">
        <v>125</v>
      </c>
      <c r="H173" s="459" t="n">
        <v>0</v>
      </c>
      <c r="I173" s="460" t="s">
        <v>1085</v>
      </c>
    </row>
    <row r="174" customFormat="false" ht="30" hidden="false" customHeight="false" outlineLevel="0" collapsed="false">
      <c r="A174" s="456" t="s">
        <v>1419</v>
      </c>
      <c r="B174" s="456" t="s">
        <v>1420</v>
      </c>
      <c r="C174" s="457" t="s">
        <v>1421</v>
      </c>
      <c r="D174" s="457" t="s">
        <v>1423</v>
      </c>
      <c r="E174" s="458" t="n">
        <v>10</v>
      </c>
      <c r="F174" s="458" t="n">
        <v>130</v>
      </c>
      <c r="G174" s="458"/>
      <c r="H174" s="459" t="n">
        <v>0</v>
      </c>
      <c r="I174" s="460" t="s">
        <v>1085</v>
      </c>
    </row>
    <row r="175" customFormat="false" ht="15.9" hidden="false" customHeight="false" outlineLevel="0" collapsed="false">
      <c r="A175" s="456" t="s">
        <v>1419</v>
      </c>
      <c r="B175" s="456" t="s">
        <v>1420</v>
      </c>
      <c r="C175" s="457" t="s">
        <v>1421</v>
      </c>
      <c r="D175" s="457" t="s">
        <v>1424</v>
      </c>
      <c r="E175" s="458"/>
      <c r="F175" s="458"/>
      <c r="G175" s="458" t="n">
        <v>72</v>
      </c>
      <c r="H175" s="459" t="n">
        <v>0</v>
      </c>
      <c r="I175" s="460" t="s">
        <v>1085</v>
      </c>
    </row>
    <row r="176" customFormat="false" ht="30" hidden="false" customHeight="false" outlineLevel="0" collapsed="false">
      <c r="A176" s="456" t="s">
        <v>1425</v>
      </c>
      <c r="B176" s="456" t="s">
        <v>1426</v>
      </c>
      <c r="C176" s="457" t="s">
        <v>1427</v>
      </c>
      <c r="D176" s="457" t="s">
        <v>1428</v>
      </c>
      <c r="E176" s="458"/>
      <c r="F176" s="458"/>
      <c r="G176" s="458" t="n">
        <v>20</v>
      </c>
      <c r="H176" s="459" t="n">
        <v>0</v>
      </c>
      <c r="I176" s="460" t="s">
        <v>1085</v>
      </c>
    </row>
    <row r="177" s="447" customFormat="true" ht="30" hidden="false" customHeight="false" outlineLevel="0" collapsed="false">
      <c r="A177" s="456" t="s">
        <v>1425</v>
      </c>
      <c r="B177" s="456" t="s">
        <v>1426</v>
      </c>
      <c r="C177" s="457" t="s">
        <v>1427</v>
      </c>
      <c r="D177" s="457" t="s">
        <v>1429</v>
      </c>
      <c r="E177" s="458" t="n">
        <v>10</v>
      </c>
      <c r="F177" s="458"/>
      <c r="G177" s="458" t="n">
        <v>40</v>
      </c>
      <c r="H177" s="467" t="n">
        <v>0</v>
      </c>
      <c r="I177" s="460" t="s">
        <v>1085</v>
      </c>
    </row>
    <row r="178" s="447" customFormat="true" ht="30" hidden="false" customHeight="false" outlineLevel="0" collapsed="false">
      <c r="A178" s="456" t="s">
        <v>1425</v>
      </c>
      <c r="B178" s="456" t="s">
        <v>1426</v>
      </c>
      <c r="C178" s="457" t="s">
        <v>1427</v>
      </c>
      <c r="D178" s="457" t="s">
        <v>1430</v>
      </c>
      <c r="E178" s="458" t="n">
        <v>10</v>
      </c>
      <c r="F178" s="458"/>
      <c r="G178" s="458"/>
      <c r="H178" s="467" t="n">
        <v>0</v>
      </c>
      <c r="I178" s="460" t="s">
        <v>1085</v>
      </c>
    </row>
    <row r="179" customFormat="false" ht="30" hidden="false" customHeight="false" outlineLevel="0" collapsed="false">
      <c r="A179" s="456" t="s">
        <v>1431</v>
      </c>
      <c r="B179" s="456" t="s">
        <v>1432</v>
      </c>
      <c r="C179" s="457" t="s">
        <v>1433</v>
      </c>
      <c r="D179" s="457"/>
      <c r="E179" s="458"/>
      <c r="F179" s="458"/>
      <c r="G179" s="458"/>
      <c r="H179" s="459" t="n">
        <v>0</v>
      </c>
      <c r="I179" s="460" t="s">
        <v>1085</v>
      </c>
    </row>
    <row r="180" customFormat="false" ht="30" hidden="false" customHeight="false" outlineLevel="0" collapsed="false">
      <c r="A180" s="456" t="s">
        <v>1313</v>
      </c>
      <c r="B180" s="456" t="s">
        <v>1314</v>
      </c>
      <c r="C180" s="457" t="s">
        <v>1434</v>
      </c>
      <c r="D180" s="457"/>
      <c r="E180" s="458"/>
      <c r="F180" s="458"/>
      <c r="G180" s="458"/>
      <c r="H180" s="459" t="n">
        <v>0</v>
      </c>
      <c r="I180" s="460" t="s">
        <v>1085</v>
      </c>
    </row>
    <row r="181" customFormat="false" ht="30" hidden="false" customHeight="false" outlineLevel="0" collapsed="false">
      <c r="A181" s="456" t="s">
        <v>1077</v>
      </c>
      <c r="B181" s="456" t="s">
        <v>1149</v>
      </c>
      <c r="C181" s="457" t="s">
        <v>1435</v>
      </c>
      <c r="D181" s="457" t="s">
        <v>1436</v>
      </c>
      <c r="E181" s="458"/>
      <c r="F181" s="458"/>
      <c r="G181" s="458" t="n">
        <v>20</v>
      </c>
      <c r="H181" s="459" t="n">
        <v>0</v>
      </c>
      <c r="I181" s="460" t="s">
        <v>1085</v>
      </c>
    </row>
    <row r="182" customFormat="false" ht="30" hidden="false" customHeight="false" outlineLevel="0" collapsed="false">
      <c r="A182" s="456" t="s">
        <v>1313</v>
      </c>
      <c r="B182" s="456" t="s">
        <v>1314</v>
      </c>
      <c r="C182" s="457" t="s">
        <v>1437</v>
      </c>
      <c r="D182" s="457" t="s">
        <v>1438</v>
      </c>
      <c r="E182" s="458"/>
      <c r="F182" s="458" t="n">
        <v>20</v>
      </c>
      <c r="G182" s="458"/>
      <c r="H182" s="459" t="n">
        <v>0</v>
      </c>
      <c r="I182" s="460" t="s">
        <v>1085</v>
      </c>
    </row>
    <row r="183" customFormat="false" ht="30" hidden="false" customHeight="false" outlineLevel="0" collapsed="false">
      <c r="A183" s="456" t="s">
        <v>1439</v>
      </c>
      <c r="B183" s="456" t="s">
        <v>1440</v>
      </c>
      <c r="C183" s="457" t="s">
        <v>1441</v>
      </c>
      <c r="D183" s="457" t="s">
        <v>1442</v>
      </c>
      <c r="E183" s="458" t="n">
        <v>20</v>
      </c>
      <c r="F183" s="458" t="n">
        <v>50</v>
      </c>
      <c r="G183" s="458"/>
      <c r="H183" s="459" t="n">
        <v>0</v>
      </c>
      <c r="I183" s="460" t="s">
        <v>1085</v>
      </c>
    </row>
    <row r="184" customFormat="false" ht="30" hidden="false" customHeight="false" outlineLevel="0" collapsed="false">
      <c r="A184" s="456" t="s">
        <v>1439</v>
      </c>
      <c r="B184" s="456" t="s">
        <v>1440</v>
      </c>
      <c r="C184" s="457" t="s">
        <v>1441</v>
      </c>
      <c r="D184" s="457" t="s">
        <v>1443</v>
      </c>
      <c r="E184" s="458"/>
      <c r="F184" s="458" t="n">
        <v>500</v>
      </c>
      <c r="G184" s="458"/>
      <c r="H184" s="459" t="n">
        <v>0</v>
      </c>
      <c r="I184" s="460" t="s">
        <v>1085</v>
      </c>
    </row>
    <row r="185" customFormat="false" ht="30" hidden="false" customHeight="false" outlineLevel="0" collapsed="false">
      <c r="A185" s="456" t="s">
        <v>1439</v>
      </c>
      <c r="B185" s="456" t="s">
        <v>1440</v>
      </c>
      <c r="C185" s="457" t="s">
        <v>1441</v>
      </c>
      <c r="D185" s="457" t="s">
        <v>1444</v>
      </c>
      <c r="E185" s="458" t="n">
        <v>34</v>
      </c>
      <c r="F185" s="458" t="n">
        <v>167</v>
      </c>
      <c r="G185" s="458"/>
      <c r="H185" s="459" t="n">
        <v>0</v>
      </c>
      <c r="I185" s="460" t="s">
        <v>1085</v>
      </c>
    </row>
    <row r="186" customFormat="false" ht="15.9" hidden="false" customHeight="false" outlineLevel="0" collapsed="false">
      <c r="A186" s="456" t="s">
        <v>1445</v>
      </c>
      <c r="B186" s="456" t="s">
        <v>1446</v>
      </c>
      <c r="C186" s="457" t="s">
        <v>1447</v>
      </c>
      <c r="D186" s="457"/>
      <c r="E186" s="458"/>
      <c r="F186" s="458"/>
      <c r="G186" s="458"/>
      <c r="H186" s="459" t="n">
        <v>0</v>
      </c>
      <c r="I186" s="460" t="s">
        <v>1085</v>
      </c>
    </row>
  </sheetData>
  <autoFilter ref="A6:C6"/>
  <mergeCells count="3">
    <mergeCell ref="A2:I2"/>
    <mergeCell ref="A3:I3"/>
    <mergeCell ref="A4:I4"/>
  </mergeCells>
  <dataValidations count="1">
    <dataValidation allowBlank="true" error="Введите 0 или 1" operator="between" prompt="1 - в наличии, 0 - отсутствует" showDropDown="false" showErrorMessage="true" showInputMessage="true" sqref="H7:H186" type="whole">
      <formula1>0</formula1>
      <formula2>1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X2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N33" activeCellId="1" sqref="A7:D186 N33"/>
    </sheetView>
  </sheetViews>
  <sheetFormatPr defaultRowHeight="15" zeroHeight="false" outlineLevelRow="0" outlineLevelCol="0"/>
  <cols>
    <col collapsed="false" customWidth="true" hidden="false" outlineLevel="0" max="2" min="1" style="0" width="7.87"/>
    <col collapsed="false" customWidth="true" hidden="false" outlineLevel="0" max="3" min="3" style="0" width="23.71"/>
    <col collapsed="false" customWidth="true" hidden="false" outlineLevel="0" max="5" min="4" style="0" width="13.29"/>
    <col collapsed="false" customWidth="true" hidden="false" outlineLevel="0" max="6" min="6" style="0" width="12.29"/>
    <col collapsed="false" customWidth="true" hidden="false" outlineLevel="0" max="14" min="7" style="0" width="13.02"/>
    <col collapsed="false" customWidth="true" hidden="false" outlineLevel="0" max="15" min="15" style="0" width="12.29"/>
    <col collapsed="false" customWidth="true" hidden="false" outlineLevel="0" max="16" min="16" style="0" width="20.3"/>
    <col collapsed="false" customWidth="true" hidden="false" outlineLevel="0" max="17" min="17" style="0" width="19.14"/>
    <col collapsed="false" customWidth="true" hidden="false" outlineLevel="0" max="19" min="18" style="0" width="12.57"/>
    <col collapsed="false" customWidth="true" hidden="false" outlineLevel="0" max="20" min="20" style="0" width="8.67"/>
    <col collapsed="false" customWidth="true" hidden="false" outlineLevel="0" max="21" min="21" style="0" width="15.88"/>
    <col collapsed="false" customWidth="true" hidden="false" outlineLevel="0" max="22" min="22" style="0" width="11.14"/>
    <col collapsed="false" customWidth="true" hidden="false" outlineLevel="0" max="23" min="23" style="0" width="12.29"/>
    <col collapsed="false" customWidth="true" hidden="false" outlineLevel="0" max="24" min="24" style="0" width="11.57"/>
    <col collapsed="false" customWidth="true" hidden="false" outlineLevel="0" max="25" min="25" style="0" width="11.3"/>
    <col collapsed="false" customWidth="true" hidden="false" outlineLevel="0" max="26" min="26" style="0" width="11.86"/>
    <col collapsed="false" customWidth="true" hidden="false" outlineLevel="0" max="1025" min="27" style="0" width="8.67"/>
  </cols>
  <sheetData>
    <row r="2" customFormat="false" ht="20.25" hidden="false" customHeight="false" outlineLevel="0" collapsed="false">
      <c r="A2" s="38"/>
      <c r="B2" s="38"/>
      <c r="C2" s="468" t="s">
        <v>1448</v>
      </c>
      <c r="D2" s="38"/>
      <c r="E2" s="38"/>
      <c r="G2" s="38"/>
      <c r="H2" s="38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38"/>
      <c r="T2" s="38"/>
      <c r="U2" s="38"/>
      <c r="V2" s="38"/>
      <c r="W2" s="470" t="s">
        <v>1449</v>
      </c>
      <c r="X2" s="38"/>
    </row>
    <row r="3" customFormat="false" ht="15" hidden="false" customHeight="false" outlineLevel="0" collapsed="false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customFormat="false" ht="43.5" hidden="false" customHeight="true" outlineLevel="0" collapsed="false">
      <c r="A4" s="471" t="s">
        <v>754</v>
      </c>
      <c r="B4" s="471" t="s">
        <v>1450</v>
      </c>
      <c r="C4" s="472" t="s">
        <v>1451</v>
      </c>
      <c r="D4" s="45" t="s">
        <v>1452</v>
      </c>
      <c r="E4" s="45"/>
      <c r="F4" s="45"/>
      <c r="G4" s="45"/>
      <c r="H4" s="45" t="s">
        <v>1453</v>
      </c>
      <c r="I4" s="45"/>
      <c r="J4" s="45"/>
      <c r="K4" s="45"/>
      <c r="L4" s="45"/>
      <c r="M4" s="473" t="s">
        <v>1454</v>
      </c>
      <c r="N4" s="473"/>
      <c r="O4" s="473"/>
      <c r="P4" s="473"/>
      <c r="Q4" s="473"/>
      <c r="R4" s="473"/>
      <c r="S4" s="473"/>
      <c r="T4" s="473"/>
      <c r="U4" s="41" t="s">
        <v>1455</v>
      </c>
      <c r="V4" s="41"/>
      <c r="W4" s="41"/>
      <c r="X4" s="41"/>
    </row>
    <row r="5" customFormat="false" ht="87" hidden="false" customHeight="true" outlineLevel="0" collapsed="false">
      <c r="A5" s="471"/>
      <c r="B5" s="471"/>
      <c r="C5" s="472"/>
      <c r="D5" s="61" t="s">
        <v>1456</v>
      </c>
      <c r="E5" s="61" t="s">
        <v>1457</v>
      </c>
      <c r="F5" s="61" t="s">
        <v>1458</v>
      </c>
      <c r="G5" s="61" t="s">
        <v>1459</v>
      </c>
      <c r="H5" s="61" t="s">
        <v>1460</v>
      </c>
      <c r="I5" s="61" t="s">
        <v>1461</v>
      </c>
      <c r="J5" s="61" t="s">
        <v>1462</v>
      </c>
      <c r="K5" s="61" t="s">
        <v>1463</v>
      </c>
      <c r="L5" s="61" t="s">
        <v>1464</v>
      </c>
      <c r="M5" s="61" t="s">
        <v>1465</v>
      </c>
      <c r="N5" s="61"/>
      <c r="O5" s="61"/>
      <c r="P5" s="61" t="s">
        <v>1466</v>
      </c>
      <c r="Q5" s="61"/>
      <c r="R5" s="61"/>
      <c r="S5" s="61" t="s">
        <v>1467</v>
      </c>
      <c r="T5" s="61"/>
      <c r="U5" s="61" t="s">
        <v>1468</v>
      </c>
      <c r="V5" s="61" t="s">
        <v>1469</v>
      </c>
      <c r="W5" s="61" t="s">
        <v>1470</v>
      </c>
      <c r="X5" s="61"/>
    </row>
    <row r="6" customFormat="false" ht="87" hidden="false" customHeight="true" outlineLevel="0" collapsed="false">
      <c r="A6" s="471"/>
      <c r="B6" s="471"/>
      <c r="C6" s="472"/>
      <c r="D6" s="61"/>
      <c r="E6" s="61"/>
      <c r="F6" s="61"/>
      <c r="G6" s="61"/>
      <c r="H6" s="61"/>
      <c r="I6" s="61"/>
      <c r="J6" s="61"/>
      <c r="K6" s="61"/>
      <c r="L6" s="61"/>
      <c r="M6" s="61" t="s">
        <v>1471</v>
      </c>
      <c r="N6" s="61" t="s">
        <v>1472</v>
      </c>
      <c r="O6" s="61" t="s">
        <v>1473</v>
      </c>
      <c r="P6" s="61" t="s">
        <v>1474</v>
      </c>
      <c r="Q6" s="61" t="s">
        <v>1475</v>
      </c>
      <c r="R6" s="61" t="s">
        <v>1476</v>
      </c>
      <c r="S6" s="61" t="s">
        <v>1477</v>
      </c>
      <c r="T6" s="61" t="s">
        <v>1478</v>
      </c>
      <c r="U6" s="61"/>
      <c r="V6" s="61"/>
      <c r="W6" s="61" t="s">
        <v>1479</v>
      </c>
      <c r="X6" s="47" t="s">
        <v>1480</v>
      </c>
    </row>
    <row r="7" customFormat="false" ht="24.75" hidden="false" customHeight="true" outlineLevel="0" collapsed="false">
      <c r="A7" s="260"/>
      <c r="B7" s="26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1"/>
      <c r="U7" s="47"/>
      <c r="V7" s="47"/>
      <c r="W7" s="47"/>
      <c r="X7" s="47"/>
    </row>
    <row r="8" customFormat="false" ht="28.5" hidden="false" customHeight="true" outlineLevel="0" collapsed="false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</row>
    <row r="9" customFormat="false" ht="26.25" hidden="false" customHeight="true" outlineLevel="0" collapsed="false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</row>
    <row r="10" customFormat="false" ht="24" hidden="false" customHeight="true" outlineLevel="0" collapsed="false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</row>
    <row r="11" customFormat="false" ht="28.5" hidden="false" customHeight="true" outlineLevel="0" collapsed="false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</row>
    <row r="12" customFormat="false" ht="26.25" hidden="false" customHeight="true" outlineLevel="0" collapsed="false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</row>
    <row r="13" customFormat="false" ht="25.5" hidden="false" customHeight="true" outlineLevel="0" collapsed="false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</row>
    <row r="14" customFormat="false" ht="25.5" hidden="false" customHeight="true" outlineLevel="0" collapsed="false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</row>
    <row r="15" customFormat="false" ht="25.5" hidden="false" customHeight="true" outlineLevel="0" collapsed="false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</row>
    <row r="16" customFormat="false" ht="27.75" hidden="false" customHeight="tru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</row>
    <row r="17" customFormat="false" ht="22.5" hidden="false" customHeight="true" outlineLevel="0" collapsed="false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</row>
    <row r="18" customFormat="false" ht="25.5" hidden="false" customHeight="true" outlineLevel="0" collapsed="false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</row>
    <row r="19" customFormat="false" ht="24" hidden="false" customHeight="true" outlineLevel="0" collapsed="false">
      <c r="A19" s="474"/>
      <c r="B19" s="474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</row>
    <row r="20" customFormat="false" ht="15" hidden="false" customHeight="false" outlineLevel="0" collapsed="false">
      <c r="A20" s="329"/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</row>
    <row r="21" customFormat="false" ht="15" hidden="false" customHeight="false" outlineLevel="0" collapsed="false">
      <c r="A21" s="329"/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</row>
    <row r="22" customFormat="false" ht="15" hidden="false" customHeight="false" outlineLevel="0" collapsed="false">
      <c r="A22" s="329"/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/>
      <c r="V22" s="329"/>
      <c r="W22" s="329"/>
      <c r="X22" s="329"/>
    </row>
    <row r="23" customFormat="false" ht="15" hidden="false" customHeight="false" outlineLevel="0" collapsed="false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329"/>
      <c r="Q23" s="329"/>
      <c r="R23" s="329"/>
      <c r="S23" s="329"/>
      <c r="T23" s="329"/>
      <c r="U23" s="329"/>
      <c r="V23" s="329"/>
      <c r="W23" s="329"/>
      <c r="X23" s="329"/>
    </row>
    <row r="24" customFormat="false" ht="15" hidden="false" customHeight="false" outlineLevel="0" collapsed="false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29"/>
      <c r="P24" s="329"/>
      <c r="Q24" s="329"/>
      <c r="R24" s="329"/>
      <c r="S24" s="329"/>
      <c r="T24" s="329"/>
      <c r="U24" s="329"/>
      <c r="V24" s="329"/>
      <c r="W24" s="329"/>
      <c r="X24" s="329"/>
    </row>
    <row r="25" customFormat="false" ht="15" hidden="false" customHeight="false" outlineLevel="0" collapsed="false">
      <c r="A25" s="329"/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</row>
    <row r="26" customFormat="false" ht="15" hidden="false" customHeight="false" outlineLevel="0" collapsed="false">
      <c r="A26" s="329"/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</row>
    <row r="27" customFormat="false" ht="15" hidden="false" customHeight="false" outlineLevel="0" collapsed="false">
      <c r="A27" s="329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</row>
    <row r="28" customFormat="false" ht="15" hidden="false" customHeight="false" outlineLevel="0" collapsed="false">
      <c r="A28" s="329"/>
      <c r="B28" s="329"/>
      <c r="C28" s="329"/>
      <c r="D28" s="329"/>
      <c r="E28" s="329"/>
      <c r="F28" s="329"/>
      <c r="G28" s="329"/>
      <c r="H28" s="329"/>
      <c r="I28" s="329"/>
      <c r="J28" s="329"/>
      <c r="K28" s="329"/>
      <c r="L28" s="329"/>
      <c r="M28" s="329"/>
      <c r="N28" s="329"/>
      <c r="O28" s="329"/>
      <c r="P28" s="329"/>
      <c r="Q28" s="329"/>
      <c r="R28" s="329"/>
      <c r="S28" s="329"/>
      <c r="T28" s="329"/>
      <c r="U28" s="329"/>
      <c r="V28" s="329"/>
      <c r="W28" s="329"/>
      <c r="X28" s="329"/>
    </row>
  </sheetData>
  <mergeCells count="23">
    <mergeCell ref="I2:R2"/>
    <mergeCell ref="A4:A6"/>
    <mergeCell ref="B4:B6"/>
    <mergeCell ref="C4:C6"/>
    <mergeCell ref="D4:G4"/>
    <mergeCell ref="H4:L4"/>
    <mergeCell ref="M4:T4"/>
    <mergeCell ref="U4:X4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O5"/>
    <mergeCell ref="P5:R5"/>
    <mergeCell ref="S5:T5"/>
    <mergeCell ref="U5:U6"/>
    <mergeCell ref="V5:V6"/>
    <mergeCell ref="W5:X5"/>
  </mergeCells>
  <dataValidations count="2">
    <dataValidation allowBlank="true" error="Ошибка! Введите 0 или 1" operator="between" prompt="0 - не рекомендовано, 1 - рекомендовано" showDropDown="false" showErrorMessage="true" showInputMessage="true" sqref="H7:L19" type="whole">
      <formula1>0</formula1>
      <formula2>1</formula2>
    </dataValidation>
    <dataValidation allowBlank="true" operator="between" prompt="Введите 0 или 1" showDropDown="false" showErrorMessage="true" showInputMessage="true" sqref="M7:X19" type="whole">
      <formula1>0</formula1>
      <formula2>1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8" activeCellId="1" sqref="A7:D186 O18"/>
    </sheetView>
  </sheetViews>
  <sheetFormatPr defaultRowHeight="15" zeroHeight="false" outlineLevelRow="0" outlineLevelCol="0"/>
  <cols>
    <col collapsed="false" customWidth="true" hidden="false" outlineLevel="0" max="1" min="1" style="0" width="29.42"/>
    <col collapsed="false" customWidth="true" hidden="false" outlineLevel="0" max="1025" min="2" style="0" width="8.67"/>
  </cols>
  <sheetData>
    <row r="1" customFormat="false" ht="15" hidden="false" customHeight="true" outlineLevel="0" collapsed="false">
      <c r="E1" s="475" t="s">
        <v>1481</v>
      </c>
      <c r="F1" s="475"/>
      <c r="G1" s="475"/>
    </row>
    <row r="3" customFormat="false" ht="36" hidden="false" customHeight="true" outlineLevel="0" collapsed="false">
      <c r="A3" s="476" t="s">
        <v>1482</v>
      </c>
      <c r="B3" s="476"/>
      <c r="C3" s="476"/>
      <c r="D3" s="476"/>
      <c r="E3" s="476"/>
      <c r="F3" s="476"/>
      <c r="G3" s="476"/>
    </row>
    <row r="4" customFormat="false" ht="15.75" hidden="false" customHeight="false" outlineLevel="0" collapsed="false">
      <c r="A4" s="477" t="s">
        <v>1483</v>
      </c>
      <c r="B4" s="478" t="s">
        <v>1484</v>
      </c>
      <c r="C4" s="478"/>
      <c r="D4" s="478"/>
      <c r="E4" s="478" t="s">
        <v>476</v>
      </c>
      <c r="F4" s="478"/>
      <c r="G4" s="478"/>
    </row>
    <row r="5" customFormat="false" ht="15.75" hidden="false" customHeight="false" outlineLevel="0" collapsed="false">
      <c r="A5" s="477"/>
      <c r="B5" s="478" t="n">
        <v>2018</v>
      </c>
      <c r="C5" s="478" t="n">
        <v>2019</v>
      </c>
      <c r="D5" s="478" t="n">
        <v>2020</v>
      </c>
      <c r="E5" s="478" t="n">
        <v>2018</v>
      </c>
      <c r="F5" s="478" t="n">
        <v>2019</v>
      </c>
      <c r="G5" s="478" t="n">
        <v>2020</v>
      </c>
    </row>
    <row r="6" customFormat="false" ht="33.75" hidden="false" customHeight="true" outlineLevel="0" collapsed="false">
      <c r="A6" s="479" t="s">
        <v>1485</v>
      </c>
      <c r="B6" s="478" t="n">
        <v>0</v>
      </c>
      <c r="C6" s="478" t="n">
        <v>4</v>
      </c>
      <c r="D6" s="478" t="n">
        <v>21</v>
      </c>
      <c r="E6" s="478"/>
      <c r="F6" s="478"/>
      <c r="G6" s="478"/>
    </row>
    <row r="7" customFormat="false" ht="36.75" hidden="false" customHeight="true" outlineLevel="0" collapsed="false">
      <c r="A7" s="357" t="s">
        <v>1486</v>
      </c>
      <c r="B7" s="357"/>
      <c r="C7" s="357"/>
      <c r="D7" s="357"/>
      <c r="E7" s="357"/>
      <c r="F7" s="357"/>
      <c r="G7" s="357"/>
    </row>
    <row r="8" customFormat="false" ht="33.75" hidden="false" customHeight="true" outlineLevel="0" collapsed="false">
      <c r="A8" s="480" t="s">
        <v>1487</v>
      </c>
      <c r="B8" s="478" t="n">
        <v>0</v>
      </c>
      <c r="C8" s="478" t="n">
        <v>1</v>
      </c>
      <c r="D8" s="478"/>
      <c r="E8" s="478"/>
      <c r="F8" s="478"/>
      <c r="G8" s="478"/>
    </row>
    <row r="9" customFormat="false" ht="33.75" hidden="false" customHeight="true" outlineLevel="0" collapsed="false">
      <c r="A9" s="480" t="s">
        <v>1488</v>
      </c>
      <c r="B9" s="478" t="n">
        <v>0</v>
      </c>
      <c r="C9" s="478" t="n">
        <v>1</v>
      </c>
      <c r="D9" s="478" t="n">
        <v>5</v>
      </c>
      <c r="E9" s="478"/>
      <c r="F9" s="478"/>
      <c r="G9" s="478"/>
    </row>
    <row r="10" customFormat="false" ht="33.75" hidden="false" customHeight="true" outlineLevel="0" collapsed="false">
      <c r="A10" s="480" t="s">
        <v>1489</v>
      </c>
      <c r="B10" s="478" t="n">
        <v>0</v>
      </c>
      <c r="C10" s="478" t="n">
        <v>1</v>
      </c>
      <c r="D10" s="478" t="n">
        <v>2</v>
      </c>
      <c r="E10" s="478"/>
      <c r="F10" s="478"/>
      <c r="G10" s="478"/>
    </row>
    <row r="11" customFormat="false" ht="33.75" hidden="false" customHeight="true" outlineLevel="0" collapsed="false">
      <c r="A11" s="480" t="s">
        <v>1490</v>
      </c>
      <c r="B11" s="478" t="n">
        <v>0</v>
      </c>
      <c r="C11" s="478"/>
      <c r="D11" s="478" t="n">
        <v>1</v>
      </c>
      <c r="E11" s="478"/>
      <c r="F11" s="478"/>
      <c r="G11" s="478"/>
    </row>
    <row r="12" customFormat="false" ht="33.75" hidden="false" customHeight="true" outlineLevel="0" collapsed="false">
      <c r="A12" s="480" t="s">
        <v>1491</v>
      </c>
      <c r="B12" s="478" t="n">
        <v>0</v>
      </c>
      <c r="C12" s="478"/>
      <c r="D12" s="478" t="n">
        <v>4</v>
      </c>
      <c r="E12" s="478"/>
      <c r="F12" s="478"/>
      <c r="G12" s="478"/>
    </row>
    <row r="13" customFormat="false" ht="33.75" hidden="false" customHeight="true" outlineLevel="0" collapsed="false">
      <c r="A13" s="480" t="s">
        <v>1492</v>
      </c>
      <c r="B13" s="478" t="n">
        <v>0</v>
      </c>
      <c r="C13" s="478"/>
      <c r="D13" s="478" t="n">
        <v>2</v>
      </c>
      <c r="E13" s="478"/>
      <c r="F13" s="478"/>
      <c r="G13" s="478"/>
    </row>
    <row r="14" customFormat="false" ht="33.75" hidden="false" customHeight="true" outlineLevel="0" collapsed="false">
      <c r="A14" s="480" t="s">
        <v>1493</v>
      </c>
      <c r="B14" s="478" t="n">
        <v>0</v>
      </c>
      <c r="C14" s="478"/>
      <c r="D14" s="478" t="n">
        <v>4</v>
      </c>
      <c r="E14" s="478"/>
      <c r="F14" s="478"/>
      <c r="G14" s="478"/>
    </row>
    <row r="15" customFormat="false" ht="33.75" hidden="false" customHeight="true" outlineLevel="0" collapsed="false">
      <c r="A15" s="480" t="s">
        <v>1494</v>
      </c>
      <c r="B15" s="478" t="n">
        <v>0</v>
      </c>
      <c r="C15" s="478"/>
      <c r="D15" s="478" t="n">
        <v>1</v>
      </c>
      <c r="E15" s="478"/>
      <c r="F15" s="478"/>
      <c r="G15" s="478"/>
    </row>
    <row r="16" customFormat="false" ht="33.75" hidden="false" customHeight="true" outlineLevel="0" collapsed="false">
      <c r="A16" s="480" t="s">
        <v>1495</v>
      </c>
      <c r="B16" s="478" t="n">
        <v>0</v>
      </c>
      <c r="C16" s="478"/>
      <c r="D16" s="478" t="n">
        <v>2</v>
      </c>
      <c r="E16" s="478"/>
      <c r="F16" s="478"/>
      <c r="G16" s="478"/>
    </row>
    <row r="17" customFormat="false" ht="33.75" hidden="false" customHeight="true" outlineLevel="0" collapsed="false">
      <c r="A17" s="480" t="s">
        <v>1496</v>
      </c>
      <c r="B17" s="478" t="n">
        <v>0</v>
      </c>
      <c r="C17" s="478" t="n">
        <v>1</v>
      </c>
      <c r="D17" s="478"/>
      <c r="E17" s="478"/>
      <c r="F17" s="478"/>
      <c r="G17" s="478"/>
    </row>
    <row r="18" customFormat="false" ht="72.75" hidden="false" customHeight="true" outlineLevel="0" collapsed="false">
      <c r="A18" s="479" t="s">
        <v>1497</v>
      </c>
      <c r="B18" s="478"/>
      <c r="C18" s="481" t="s">
        <v>1498</v>
      </c>
      <c r="D18" s="481" t="s">
        <v>1499</v>
      </c>
      <c r="E18" s="478"/>
      <c r="F18" s="478"/>
      <c r="G18" s="478"/>
    </row>
    <row r="19" customFormat="false" ht="47.25" hidden="false" customHeight="false" outlineLevel="0" collapsed="false">
      <c r="A19" s="479" t="s">
        <v>1500</v>
      </c>
      <c r="B19" s="482" t="s">
        <v>1501</v>
      </c>
      <c r="C19" s="482"/>
      <c r="D19" s="482"/>
      <c r="E19" s="482"/>
      <c r="F19" s="482"/>
      <c r="G19" s="482"/>
    </row>
  </sheetData>
  <mergeCells count="7">
    <mergeCell ref="E1:G1"/>
    <mergeCell ref="A3:G3"/>
    <mergeCell ref="A4:A5"/>
    <mergeCell ref="B4:D4"/>
    <mergeCell ref="E4:G4"/>
    <mergeCell ref="A7:G7"/>
    <mergeCell ref="B19:G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E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1" sqref="A7:D186 E8"/>
    </sheetView>
  </sheetViews>
  <sheetFormatPr defaultRowHeight="15" zeroHeight="false" outlineLevelRow="0" outlineLevelCol="0"/>
  <cols>
    <col collapsed="false" customWidth="true" hidden="false" outlineLevel="0" max="1" min="1" style="38" width="55.86"/>
    <col collapsed="false" customWidth="true" hidden="false" outlineLevel="0" max="2" min="2" style="38" width="17.13"/>
    <col collapsed="false" customWidth="true" hidden="false" outlineLevel="0" max="3" min="3" style="38" width="20.42"/>
    <col collapsed="false" customWidth="true" hidden="false" outlineLevel="0" max="4" min="4" style="38" width="17.13"/>
    <col collapsed="false" customWidth="true" hidden="false" outlineLevel="0" max="5" min="5" style="38" width="13.02"/>
    <col collapsed="false" customWidth="true" hidden="false" outlineLevel="0" max="1025" min="6" style="38" width="9.13"/>
  </cols>
  <sheetData>
    <row r="1" customFormat="false" ht="15.75" hidden="false" customHeight="false" outlineLevel="0" collapsed="false">
      <c r="D1" s="3" t="s">
        <v>116</v>
      </c>
      <c r="E1" s="3"/>
    </row>
    <row r="2" customFormat="false" ht="67.5" hidden="false" customHeight="true" outlineLevel="0" collapsed="false">
      <c r="A2" s="39" t="s">
        <v>117</v>
      </c>
      <c r="B2" s="39"/>
      <c r="C2" s="39"/>
      <c r="D2" s="39"/>
      <c r="E2" s="39"/>
    </row>
    <row r="4" customFormat="false" ht="15" hidden="false" customHeight="true" outlineLevel="0" collapsed="false">
      <c r="A4" s="40" t="s">
        <v>118</v>
      </c>
      <c r="B4" s="41" t="s">
        <v>119</v>
      </c>
      <c r="C4" s="41"/>
      <c r="D4" s="41"/>
      <c r="E4" s="41" t="s">
        <v>120</v>
      </c>
    </row>
    <row r="5" customFormat="false" ht="63.75" hidden="false" customHeight="true" outlineLevel="0" collapsed="false">
      <c r="A5" s="40"/>
      <c r="B5" s="41" t="n">
        <v>2018</v>
      </c>
      <c r="C5" s="41" t="n">
        <v>2019</v>
      </c>
      <c r="D5" s="42" t="n">
        <v>2020</v>
      </c>
      <c r="E5" s="41"/>
    </row>
    <row r="6" customFormat="false" ht="90" hidden="false" customHeight="false" outlineLevel="0" collapsed="false">
      <c r="A6" s="43" t="s">
        <v>121</v>
      </c>
      <c r="B6" s="41" t="n">
        <v>95</v>
      </c>
      <c r="C6" s="41" t="n">
        <v>95</v>
      </c>
      <c r="D6" s="41" t="n">
        <v>95</v>
      </c>
      <c r="E6" s="44" t="s">
        <v>122</v>
      </c>
    </row>
    <row r="7" customFormat="false" ht="45" hidden="false" customHeight="false" outlineLevel="0" collapsed="false">
      <c r="A7" s="43" t="s">
        <v>123</v>
      </c>
      <c r="B7" s="41" t="n">
        <v>15</v>
      </c>
      <c r="C7" s="41" t="n">
        <v>15</v>
      </c>
      <c r="D7" s="41" t="n">
        <v>15</v>
      </c>
      <c r="E7" s="45" t="s">
        <v>124</v>
      </c>
    </row>
    <row r="8" customFormat="false" ht="90" hidden="false" customHeight="false" outlineLevel="0" collapsed="false">
      <c r="A8" s="43" t="s">
        <v>121</v>
      </c>
      <c r="B8" s="41" t="n">
        <v>30</v>
      </c>
      <c r="C8" s="41" t="n">
        <v>30</v>
      </c>
      <c r="D8" s="41" t="n">
        <v>30</v>
      </c>
      <c r="E8" s="44" t="s">
        <v>125</v>
      </c>
    </row>
    <row r="9" customFormat="false" ht="15" hidden="false" customHeight="false" outlineLevel="0" collapsed="false">
      <c r="A9" s="43" t="s">
        <v>126</v>
      </c>
      <c r="B9" s="41"/>
      <c r="C9" s="41"/>
      <c r="D9" s="41"/>
      <c r="E9" s="41"/>
    </row>
    <row r="10" customFormat="false" ht="14.25" hidden="false" customHeight="true" outlineLevel="0" collapsed="false">
      <c r="A10" s="46" t="s">
        <v>127</v>
      </c>
      <c r="B10" s="41"/>
      <c r="C10" s="41"/>
      <c r="D10" s="41"/>
      <c r="E10" s="41"/>
    </row>
    <row r="11" customFormat="false" ht="15" hidden="false" customHeight="false" outlineLevel="0" collapsed="false">
      <c r="A11" s="43" t="s">
        <v>128</v>
      </c>
      <c r="B11" s="47"/>
      <c r="C11" s="47"/>
      <c r="D11" s="47"/>
      <c r="E11" s="47"/>
    </row>
    <row r="12" customFormat="false" ht="15" hidden="false" customHeight="false" outlineLevel="0" collapsed="false">
      <c r="A12" s="43" t="s">
        <v>129</v>
      </c>
      <c r="B12" s="47"/>
      <c r="C12" s="47"/>
      <c r="D12" s="47"/>
      <c r="E12" s="47"/>
    </row>
    <row r="13" customFormat="false" ht="15" hidden="false" customHeight="false" outlineLevel="0" collapsed="false">
      <c r="A13" s="48" t="s">
        <v>130</v>
      </c>
      <c r="B13" s="47" t="n">
        <v>125</v>
      </c>
      <c r="C13" s="47" t="n">
        <v>125</v>
      </c>
      <c r="D13" s="47" t="n">
        <v>125</v>
      </c>
      <c r="E13" s="47"/>
    </row>
    <row r="14" customFormat="false" ht="15" hidden="false" customHeight="false" outlineLevel="0" collapsed="false">
      <c r="A14" s="48"/>
      <c r="B14" s="47"/>
      <c r="C14" s="47"/>
      <c r="D14" s="47"/>
      <c r="E14" s="47"/>
    </row>
    <row r="15" customFormat="false" ht="15" hidden="false" customHeight="false" outlineLevel="0" collapsed="false">
      <c r="A15" s="49" t="s">
        <v>131</v>
      </c>
      <c r="B15" s="47"/>
      <c r="C15" s="47"/>
      <c r="D15" s="47"/>
      <c r="E15" s="47"/>
    </row>
    <row r="16" customFormat="false" ht="15" hidden="false" customHeight="false" outlineLevel="0" collapsed="false">
      <c r="A16" s="43" t="s">
        <v>121</v>
      </c>
      <c r="B16" s="47"/>
      <c r="C16" s="47"/>
      <c r="D16" s="47"/>
      <c r="E16" s="47"/>
    </row>
    <row r="17" customFormat="false" ht="15" hidden="false" customHeight="false" outlineLevel="0" collapsed="false">
      <c r="A17" s="43" t="s">
        <v>123</v>
      </c>
      <c r="B17" s="47"/>
      <c r="C17" s="47"/>
      <c r="D17" s="47"/>
      <c r="E17" s="47"/>
    </row>
    <row r="18" customFormat="false" ht="15" hidden="false" customHeight="false" outlineLevel="0" collapsed="false">
      <c r="A18" s="43" t="s">
        <v>126</v>
      </c>
      <c r="B18" s="47"/>
      <c r="C18" s="47"/>
      <c r="D18" s="47"/>
      <c r="E18" s="47"/>
    </row>
    <row r="19" customFormat="false" ht="36" hidden="false" customHeight="true" outlineLevel="0" collapsed="false">
      <c r="A19" s="46" t="s">
        <v>132</v>
      </c>
      <c r="B19" s="47"/>
      <c r="C19" s="47"/>
      <c r="D19" s="47"/>
      <c r="E19" s="47"/>
    </row>
    <row r="20" customFormat="false" ht="15" hidden="false" customHeight="false" outlineLevel="0" collapsed="false">
      <c r="A20" s="43" t="s">
        <v>128</v>
      </c>
      <c r="B20" s="47"/>
      <c r="C20" s="47"/>
      <c r="D20" s="47"/>
      <c r="E20" s="47"/>
    </row>
    <row r="21" customFormat="false" ht="15" hidden="false" customHeight="false" outlineLevel="0" collapsed="false">
      <c r="A21" s="43" t="s">
        <v>129</v>
      </c>
      <c r="B21" s="47"/>
      <c r="C21" s="47"/>
      <c r="D21" s="47"/>
      <c r="E21" s="47"/>
    </row>
    <row r="22" customFormat="false" ht="15" hidden="false" customHeight="false" outlineLevel="0" collapsed="false">
      <c r="A22" s="48" t="s">
        <v>133</v>
      </c>
      <c r="B22" s="47"/>
      <c r="C22" s="47"/>
      <c r="D22" s="47"/>
      <c r="E22" s="47"/>
    </row>
    <row r="23" customFormat="false" ht="15" hidden="false" customHeight="false" outlineLevel="0" collapsed="false">
      <c r="A23" s="48"/>
      <c r="B23" s="47"/>
      <c r="C23" s="47"/>
      <c r="D23" s="47"/>
      <c r="E23" s="47"/>
    </row>
    <row r="24" customFormat="false" ht="15" hidden="false" customHeight="false" outlineLevel="0" collapsed="false">
      <c r="A24" s="48" t="s">
        <v>134</v>
      </c>
      <c r="B24" s="47"/>
      <c r="C24" s="47"/>
      <c r="D24" s="47"/>
      <c r="E24" s="47"/>
    </row>
    <row r="25" customFormat="false" ht="76.5" hidden="false" customHeight="true" outlineLevel="0" collapsed="false">
      <c r="A25" s="50" t="s">
        <v>135</v>
      </c>
      <c r="B25" s="50"/>
      <c r="C25" s="50"/>
      <c r="D25" s="50"/>
      <c r="E25" s="50"/>
    </row>
    <row r="26" customFormat="false" ht="57" hidden="false" customHeight="true" outlineLevel="0" collapsed="false">
      <c r="A26" s="51" t="s">
        <v>136</v>
      </c>
      <c r="B26" s="51"/>
      <c r="C26" s="51"/>
      <c r="D26" s="51"/>
      <c r="E26" s="51"/>
    </row>
    <row r="28" customFormat="false" ht="15" hidden="false" customHeight="false" outlineLevel="0" collapsed="false">
      <c r="A28" s="41" t="s">
        <v>137</v>
      </c>
      <c r="B28" s="41" t="s">
        <v>119</v>
      </c>
      <c r="C28" s="41"/>
      <c r="D28" s="41"/>
      <c r="E28" s="41" t="s">
        <v>120</v>
      </c>
    </row>
    <row r="29" customFormat="false" ht="20.25" hidden="false" customHeight="true" outlineLevel="0" collapsed="false">
      <c r="A29" s="41"/>
      <c r="B29" s="41" t="n">
        <v>2018</v>
      </c>
      <c r="C29" s="41" t="n">
        <v>2019</v>
      </c>
      <c r="D29" s="42" t="n">
        <v>2020</v>
      </c>
      <c r="E29" s="41"/>
    </row>
    <row r="30" customFormat="false" ht="15" hidden="false" customHeight="false" outlineLevel="0" collapsed="false">
      <c r="A30" s="43"/>
      <c r="B30" s="41"/>
      <c r="C30" s="41"/>
      <c r="D30" s="41"/>
      <c r="E30" s="41"/>
    </row>
    <row r="31" customFormat="false" ht="15" hidden="false" customHeight="false" outlineLevel="0" collapsed="false">
      <c r="A31" s="43"/>
      <c r="B31" s="41"/>
      <c r="C31" s="41"/>
      <c r="D31" s="41"/>
      <c r="E31" s="41"/>
    </row>
    <row r="32" customFormat="false" ht="15" hidden="false" customHeight="false" outlineLevel="0" collapsed="false">
      <c r="A32" s="48" t="s">
        <v>130</v>
      </c>
      <c r="B32" s="41"/>
      <c r="C32" s="41"/>
      <c r="D32" s="41"/>
      <c r="E32" s="41"/>
    </row>
    <row r="33" customFormat="false" ht="15" hidden="false" customHeight="true" outlineLevel="0" collapsed="false">
      <c r="A33" s="52" t="s">
        <v>138</v>
      </c>
      <c r="B33" s="52"/>
      <c r="C33" s="52"/>
      <c r="D33" s="52"/>
      <c r="E33" s="52"/>
    </row>
    <row r="34" customFormat="false" ht="15" hidden="false" customHeight="false" outlineLevel="0" collapsed="false">
      <c r="A34" s="53" t="s">
        <v>139</v>
      </c>
      <c r="B34" s="53"/>
      <c r="C34" s="53"/>
      <c r="D34" s="53"/>
      <c r="E34" s="53"/>
    </row>
    <row r="35" customFormat="false" ht="15" hidden="false" customHeight="false" outlineLevel="0" collapsed="false">
      <c r="A35" s="54" t="s">
        <v>137</v>
      </c>
      <c r="B35" s="54" t="s">
        <v>119</v>
      </c>
      <c r="C35" s="54"/>
      <c r="D35" s="54"/>
      <c r="E35" s="54" t="s">
        <v>120</v>
      </c>
    </row>
    <row r="36" customFormat="false" ht="15" hidden="false" customHeight="false" outlineLevel="0" collapsed="false">
      <c r="A36" s="54"/>
      <c r="B36" s="41" t="n">
        <v>2018</v>
      </c>
      <c r="C36" s="41" t="n">
        <v>2019</v>
      </c>
      <c r="D36" s="42" t="n">
        <v>2020</v>
      </c>
      <c r="E36" s="54"/>
    </row>
    <row r="37" customFormat="false" ht="15" hidden="false" customHeight="false" outlineLevel="0" collapsed="false">
      <c r="A37" s="55" t="s">
        <v>140</v>
      </c>
      <c r="B37" s="54" t="n">
        <v>30</v>
      </c>
      <c r="C37" s="54" t="n">
        <v>28</v>
      </c>
      <c r="D37" s="54" t="n">
        <v>30</v>
      </c>
      <c r="E37" s="54" t="s">
        <v>141</v>
      </c>
    </row>
    <row r="38" customFormat="false" ht="15" hidden="false" customHeight="false" outlineLevel="0" collapsed="false">
      <c r="A38" s="54" t="s">
        <v>142</v>
      </c>
      <c r="B38" s="54"/>
      <c r="C38" s="54"/>
      <c r="D38" s="54"/>
      <c r="E38" s="54"/>
    </row>
    <row r="39" customFormat="false" ht="15" hidden="false" customHeight="false" outlineLevel="0" collapsed="false">
      <c r="A39" s="56" t="s">
        <v>121</v>
      </c>
      <c r="B39" s="54" t="n">
        <v>30</v>
      </c>
      <c r="C39" s="54" t="n">
        <v>28</v>
      </c>
      <c r="D39" s="54" t="n">
        <v>30</v>
      </c>
      <c r="E39" s="54"/>
    </row>
    <row r="40" customFormat="false" ht="15" hidden="false" customHeight="false" outlineLevel="0" collapsed="false">
      <c r="A40" s="55" t="s">
        <v>143</v>
      </c>
      <c r="B40" s="54" t="n">
        <v>40</v>
      </c>
      <c r="C40" s="54" t="n">
        <v>38</v>
      </c>
      <c r="D40" s="54" t="n">
        <v>40</v>
      </c>
      <c r="E40" s="54" t="s">
        <v>144</v>
      </c>
    </row>
    <row r="41" customFormat="false" ht="15" hidden="false" customHeight="false" outlineLevel="0" collapsed="false">
      <c r="A41" s="54" t="s">
        <v>142</v>
      </c>
      <c r="B41" s="54"/>
      <c r="C41" s="54"/>
      <c r="D41" s="54"/>
      <c r="E41" s="54"/>
    </row>
    <row r="42" customFormat="false" ht="15" hidden="false" customHeight="false" outlineLevel="0" collapsed="false">
      <c r="A42" s="56" t="s">
        <v>121</v>
      </c>
      <c r="B42" s="57" t="n">
        <v>10</v>
      </c>
      <c r="C42" s="57" t="n">
        <v>10</v>
      </c>
      <c r="D42" s="57" t="n">
        <v>10</v>
      </c>
      <c r="E42" s="54"/>
    </row>
    <row r="43" customFormat="false" ht="15" hidden="false" customHeight="false" outlineLevel="0" collapsed="false">
      <c r="A43" s="56" t="s">
        <v>123</v>
      </c>
      <c r="B43" s="54" t="n">
        <v>30</v>
      </c>
      <c r="C43" s="54" t="n">
        <v>28</v>
      </c>
      <c r="D43" s="54" t="n">
        <v>30</v>
      </c>
      <c r="E43" s="58"/>
    </row>
  </sheetData>
  <mergeCells count="15">
    <mergeCell ref="D1:E1"/>
    <mergeCell ref="A2:E2"/>
    <mergeCell ref="A4:A5"/>
    <mergeCell ref="B4:D4"/>
    <mergeCell ref="E4:E5"/>
    <mergeCell ref="A25:E25"/>
    <mergeCell ref="A26:E26"/>
    <mergeCell ref="A28:A29"/>
    <mergeCell ref="B28:D28"/>
    <mergeCell ref="E28:E29"/>
    <mergeCell ref="A33:E33"/>
    <mergeCell ref="A34:E34"/>
    <mergeCell ref="A35:A36"/>
    <mergeCell ref="B35:D35"/>
    <mergeCell ref="E35:E36"/>
  </mergeCells>
  <printOptions headings="false" gridLines="false" gridLinesSet="true" horizontalCentered="false" verticalCentered="false"/>
  <pageMargins left="0.708333333333333" right="0.35" top="0.747916666666667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7:D186 A3"/>
    </sheetView>
  </sheetViews>
  <sheetFormatPr defaultRowHeight="15.75" zeroHeight="false" outlineLevelRow="0" outlineLevelCol="0"/>
  <cols>
    <col collapsed="false" customWidth="true" hidden="false" outlineLevel="0" max="1" min="1" style="2" width="42.29"/>
    <col collapsed="false" customWidth="true" hidden="false" outlineLevel="0" max="2" min="2" style="2" width="27.85"/>
    <col collapsed="false" customWidth="true" hidden="false" outlineLevel="0" max="3" min="3" style="2" width="28.42"/>
    <col collapsed="false" customWidth="true" hidden="false" outlineLevel="0" max="1025" min="4" style="2" width="9.13"/>
  </cols>
  <sheetData>
    <row r="1" customFormat="false" ht="18.75" hidden="false" customHeight="false" outlineLevel="0" collapsed="false">
      <c r="C1" s="483" t="s">
        <v>1502</v>
      </c>
    </row>
    <row r="2" customFormat="false" ht="18.75" hidden="false" customHeight="true" outlineLevel="0" collapsed="false">
      <c r="A2" s="3" t="s">
        <v>1503</v>
      </c>
      <c r="B2" s="3"/>
      <c r="C2" s="3"/>
    </row>
    <row r="3" customFormat="false" ht="16.5" hidden="false" customHeight="false" outlineLevel="0" collapsed="false"/>
    <row r="4" s="356" customFormat="true" ht="16.5" hidden="false" customHeight="false" outlineLevel="0" collapsed="false">
      <c r="A4" s="484" t="s">
        <v>1483</v>
      </c>
      <c r="B4" s="485" t="s">
        <v>1504</v>
      </c>
      <c r="C4" s="486" t="s">
        <v>1505</v>
      </c>
    </row>
    <row r="5" customFormat="false" ht="15.75" hidden="false" customHeight="false" outlineLevel="0" collapsed="false">
      <c r="A5" s="487" t="s">
        <v>1506</v>
      </c>
      <c r="B5" s="488"/>
      <c r="C5" s="489"/>
    </row>
    <row r="6" customFormat="false" ht="16.5" hidden="false" customHeight="false" outlineLevel="0" collapsed="false">
      <c r="A6" s="490" t="s">
        <v>1507</v>
      </c>
      <c r="B6" s="491"/>
      <c r="C6" s="492"/>
    </row>
    <row r="7" customFormat="false" ht="30" hidden="false" customHeight="true" outlineLevel="0" collapsed="false">
      <c r="A7" s="493" t="s">
        <v>1508</v>
      </c>
      <c r="B7" s="493"/>
      <c r="C7" s="493"/>
    </row>
    <row r="8" customFormat="false" ht="30" hidden="false" customHeight="true" outlineLevel="0" collapsed="false">
      <c r="A8" s="484" t="s">
        <v>1483</v>
      </c>
      <c r="B8" s="485" t="s">
        <v>1504</v>
      </c>
      <c r="C8" s="494" t="s">
        <v>1509</v>
      </c>
    </row>
    <row r="9" customFormat="false" ht="15.75" hidden="false" customHeight="false" outlineLevel="0" collapsed="false">
      <c r="A9" s="495" t="s">
        <v>1510</v>
      </c>
      <c r="B9" s="495"/>
      <c r="C9" s="495"/>
    </row>
    <row r="10" customFormat="false" ht="15" hidden="false" customHeight="true" outlineLevel="0" collapsed="false">
      <c r="A10" s="491" t="s">
        <v>1511</v>
      </c>
      <c r="B10" s="491"/>
      <c r="C10" s="491"/>
    </row>
    <row r="11" customFormat="false" ht="15.75" hidden="false" customHeight="false" outlineLevel="0" collapsed="false">
      <c r="A11" s="491" t="s">
        <v>1512</v>
      </c>
      <c r="B11" s="491"/>
      <c r="C11" s="491"/>
    </row>
    <row r="12" customFormat="false" ht="15.75" hidden="false" customHeight="false" outlineLevel="0" collapsed="false">
      <c r="A12" s="491" t="s">
        <v>1513</v>
      </c>
      <c r="B12" s="491"/>
      <c r="C12" s="491"/>
    </row>
    <row r="13" customFormat="false" ht="31.5" hidden="false" customHeight="true" outlineLevel="0" collapsed="false">
      <c r="A13" s="496" t="s">
        <v>1514</v>
      </c>
      <c r="B13" s="491"/>
      <c r="C13" s="491"/>
    </row>
    <row r="14" customFormat="false" ht="31.5" hidden="false" customHeight="false" outlineLevel="0" collapsed="false">
      <c r="A14" s="497" t="s">
        <v>1515</v>
      </c>
      <c r="B14" s="491"/>
      <c r="C14" s="491"/>
    </row>
    <row r="15" customFormat="false" ht="34.5" hidden="false" customHeight="true" outlineLevel="0" collapsed="false">
      <c r="A15" s="496" t="s">
        <v>1516</v>
      </c>
      <c r="B15" s="491"/>
      <c r="C15" s="491"/>
    </row>
    <row r="16" customFormat="false" ht="31.5" hidden="false" customHeight="false" outlineLevel="0" collapsed="false">
      <c r="A16" s="496" t="s">
        <v>1517</v>
      </c>
      <c r="B16" s="491"/>
      <c r="C16" s="491"/>
    </row>
    <row r="17" customFormat="false" ht="31.5" hidden="false" customHeight="false" outlineLevel="0" collapsed="false">
      <c r="A17" s="496" t="s">
        <v>1518</v>
      </c>
      <c r="B17" s="491"/>
      <c r="C17" s="491"/>
    </row>
    <row r="18" customFormat="false" ht="16.5" hidden="false" customHeight="false" outlineLevel="0" collapsed="false">
      <c r="A18" s="498" t="s">
        <v>1519</v>
      </c>
      <c r="B18" s="499"/>
      <c r="C18" s="499"/>
    </row>
    <row r="19" customFormat="false" ht="16.5" hidden="false" customHeight="true" outlineLevel="0" collapsed="false">
      <c r="A19" s="500" t="s">
        <v>1520</v>
      </c>
      <c r="B19" s="500"/>
      <c r="C19" s="500"/>
      <c r="D19" s="351"/>
      <c r="E19" s="351"/>
    </row>
    <row r="20" customFormat="false" ht="31.5" hidden="false" customHeight="false" outlineLevel="0" collapsed="false">
      <c r="A20" s="501" t="s">
        <v>1521</v>
      </c>
      <c r="B20" s="488"/>
      <c r="C20" s="488"/>
      <c r="D20" s="351"/>
      <c r="E20" s="351"/>
    </row>
    <row r="21" customFormat="false" ht="33.75" hidden="false" customHeight="true" outlineLevel="0" collapsed="false">
      <c r="A21" s="502" t="s">
        <v>1522</v>
      </c>
      <c r="B21" s="491"/>
      <c r="C21" s="491"/>
      <c r="D21" s="351"/>
      <c r="E21" s="351"/>
    </row>
    <row r="22" customFormat="false" ht="31.5" hidden="false" customHeight="false" outlineLevel="0" collapsed="false">
      <c r="A22" s="503" t="s">
        <v>1523</v>
      </c>
      <c r="B22" s="491"/>
      <c r="C22" s="491"/>
      <c r="D22" s="351"/>
      <c r="E22" s="351"/>
    </row>
    <row r="23" customFormat="false" ht="31.5" hidden="false" customHeight="false" outlineLevel="0" collapsed="false">
      <c r="A23" s="503" t="s">
        <v>1524</v>
      </c>
      <c r="B23" s="491"/>
      <c r="C23" s="491"/>
      <c r="D23" s="351"/>
      <c r="E23" s="351"/>
    </row>
    <row r="24" customFormat="false" ht="32.25" hidden="false" customHeight="false" outlineLevel="0" collapsed="false">
      <c r="A24" s="504" t="s">
        <v>1525</v>
      </c>
      <c r="B24" s="499"/>
      <c r="C24" s="499"/>
      <c r="D24" s="351"/>
      <c r="E24" s="351"/>
    </row>
    <row r="25" customFormat="false" ht="15.75" hidden="false" customHeight="false" outlineLevel="0" collapsed="false">
      <c r="A25" s="60"/>
      <c r="B25" s="60"/>
      <c r="C25" s="60"/>
      <c r="D25" s="351"/>
      <c r="E25" s="351"/>
    </row>
    <row r="26" customFormat="false" ht="15.75" hidden="false" customHeight="false" outlineLevel="0" collapsed="false">
      <c r="A26" s="352"/>
      <c r="B26" s="352"/>
      <c r="C26" s="352"/>
    </row>
    <row r="27" customFormat="false" ht="15.75" hidden="false" customHeight="false" outlineLevel="0" collapsed="false">
      <c r="A27" s="352"/>
      <c r="B27" s="352"/>
      <c r="C27" s="352"/>
    </row>
    <row r="28" customFormat="false" ht="15.75" hidden="false" customHeight="false" outlineLevel="0" collapsed="false">
      <c r="A28" s="352"/>
      <c r="B28" s="352"/>
      <c r="C28" s="352"/>
    </row>
    <row r="29" customFormat="false" ht="15.75" hidden="false" customHeight="false" outlineLevel="0" collapsed="false">
      <c r="A29" s="352"/>
      <c r="B29" s="352"/>
      <c r="C29" s="352"/>
    </row>
    <row r="30" customFormat="false" ht="15.75" hidden="false" customHeight="false" outlineLevel="0" collapsed="false">
      <c r="A30" s="352"/>
      <c r="B30" s="352"/>
      <c r="C30" s="352"/>
    </row>
  </sheetData>
  <mergeCells count="4">
    <mergeCell ref="A2:C2"/>
    <mergeCell ref="A7:C7"/>
    <mergeCell ref="A19:C19"/>
    <mergeCell ref="A25:C25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7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8263" ySplit="0" topLeftCell="M1" activePane="topLeft" state="split"/>
      <selection pane="topLeft" activeCell="A1" activeCellId="1" sqref="A7:D186 A1"/>
      <selection pane="topRight" activeCell="M1" activeCellId="0" sqref="M1"/>
    </sheetView>
  </sheetViews>
  <sheetFormatPr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73.01"/>
    <col collapsed="false" customWidth="true" hidden="false" outlineLevel="0" max="3" min="3" style="0" width="22.86"/>
    <col collapsed="false" customWidth="true" hidden="false" outlineLevel="0" max="4" min="4" style="0" width="73.14"/>
    <col collapsed="false" customWidth="true" hidden="false" outlineLevel="0" max="1025" min="5" style="0" width="8.67"/>
  </cols>
  <sheetData>
    <row r="1" customFormat="false" ht="72.75" hidden="false" customHeight="true" outlineLevel="0" collapsed="false">
      <c r="D1" s="69" t="s">
        <v>1526</v>
      </c>
    </row>
    <row r="2" customFormat="false" ht="15.75" hidden="false" customHeight="true" outlineLevel="0" collapsed="false">
      <c r="A2" s="335" t="s">
        <v>1527</v>
      </c>
      <c r="B2" s="335"/>
      <c r="C2" s="335"/>
      <c r="D2" s="335"/>
      <c r="E2" s="505"/>
    </row>
    <row r="3" customFormat="false" ht="15.75" hidden="false" customHeight="true" outlineLevel="0" collapsed="false">
      <c r="A3" s="506"/>
      <c r="B3" s="506"/>
      <c r="C3" s="506"/>
      <c r="D3" s="506"/>
      <c r="E3" s="505"/>
    </row>
    <row r="4" customFormat="false" ht="15.75" hidden="false" customHeight="false" outlineLevel="0" collapsed="false">
      <c r="A4" s="67" t="s">
        <v>1009</v>
      </c>
      <c r="B4" s="67"/>
      <c r="C4" s="67"/>
      <c r="D4" s="67"/>
      <c r="E4" s="67"/>
    </row>
    <row r="5" customFormat="false" ht="71.25" hidden="false" customHeight="false" outlineLevel="0" collapsed="false">
      <c r="A5" s="507" t="s">
        <v>1528</v>
      </c>
      <c r="B5" s="40" t="s">
        <v>1529</v>
      </c>
      <c r="C5" s="40" t="s">
        <v>1530</v>
      </c>
      <c r="D5" s="40" t="s">
        <v>1531</v>
      </c>
    </row>
    <row r="6" customFormat="false" ht="31.5" hidden="false" customHeight="true" outlineLevel="0" collapsed="false">
      <c r="A6" s="472" t="s">
        <v>1532</v>
      </c>
      <c r="B6" s="347" t="s">
        <v>1533</v>
      </c>
      <c r="C6" s="47"/>
      <c r="D6" s="47"/>
    </row>
    <row r="7" customFormat="false" ht="15.75" hidden="false" customHeight="false" outlineLevel="0" collapsed="false">
      <c r="A7" s="472"/>
      <c r="B7" s="347" t="s">
        <v>1534</v>
      </c>
      <c r="C7" s="47"/>
      <c r="D7" s="47"/>
    </row>
    <row r="8" customFormat="false" ht="31.5" hidden="false" customHeight="false" outlineLevel="0" collapsed="false">
      <c r="A8" s="472"/>
      <c r="B8" s="347" t="s">
        <v>1535</v>
      </c>
      <c r="C8" s="47"/>
      <c r="D8" s="47"/>
    </row>
    <row r="9" customFormat="false" ht="47.25" hidden="false" customHeight="false" outlineLevel="0" collapsed="false">
      <c r="A9" s="472"/>
      <c r="B9" s="347" t="s">
        <v>1536</v>
      </c>
      <c r="C9" s="47"/>
      <c r="D9" s="47"/>
    </row>
    <row r="10" customFormat="false" ht="31.5" hidden="false" customHeight="false" outlineLevel="0" collapsed="false">
      <c r="A10" s="472"/>
      <c r="B10" s="347" t="s">
        <v>1537</v>
      </c>
      <c r="C10" s="47"/>
      <c r="D10" s="47"/>
    </row>
    <row r="11" customFormat="false" ht="15.75" hidden="false" customHeight="false" outlineLevel="0" collapsed="false">
      <c r="A11" s="472"/>
      <c r="B11" s="347" t="s">
        <v>1538</v>
      </c>
      <c r="C11" s="47"/>
      <c r="D11" s="47"/>
    </row>
    <row r="12" customFormat="false" ht="31.5" hidden="false" customHeight="false" outlineLevel="0" collapsed="false">
      <c r="A12" s="472"/>
      <c r="B12" s="347" t="s">
        <v>1539</v>
      </c>
      <c r="C12" s="47"/>
      <c r="D12" s="47"/>
    </row>
    <row r="13" customFormat="false" ht="31.5" hidden="false" customHeight="false" outlineLevel="0" collapsed="false">
      <c r="A13" s="472"/>
      <c r="B13" s="347" t="s">
        <v>1540</v>
      </c>
      <c r="C13" s="47"/>
      <c r="D13" s="47"/>
    </row>
    <row r="14" customFormat="false" ht="31.5" hidden="false" customHeight="false" outlineLevel="0" collapsed="false">
      <c r="A14" s="472"/>
      <c r="B14" s="347" t="s">
        <v>1541</v>
      </c>
      <c r="C14" s="47"/>
      <c r="D14" s="47"/>
    </row>
    <row r="15" customFormat="false" ht="31.5" hidden="false" customHeight="false" outlineLevel="0" collapsed="false">
      <c r="A15" s="472"/>
      <c r="B15" s="347" t="s">
        <v>1542</v>
      </c>
      <c r="C15" s="47"/>
      <c r="D15" s="47"/>
    </row>
    <row r="16" customFormat="false" ht="47.25" hidden="false" customHeight="false" outlineLevel="0" collapsed="false">
      <c r="A16" s="350" t="s">
        <v>1543</v>
      </c>
      <c r="B16" s="347" t="s">
        <v>1544</v>
      </c>
      <c r="C16" s="47"/>
      <c r="D16" s="47"/>
    </row>
    <row r="17" customFormat="false" ht="31.5" hidden="false" customHeight="false" outlineLevel="0" collapsed="false">
      <c r="A17" s="350"/>
      <c r="B17" s="347" t="s">
        <v>1545</v>
      </c>
      <c r="C17" s="47"/>
      <c r="D17" s="47"/>
    </row>
    <row r="18" customFormat="false" ht="31.5" hidden="false" customHeight="false" outlineLevel="0" collapsed="false">
      <c r="A18" s="350"/>
      <c r="B18" s="347" t="s">
        <v>1546</v>
      </c>
      <c r="C18" s="47"/>
      <c r="D18" s="47"/>
    </row>
    <row r="19" customFormat="false" ht="31.5" hidden="false" customHeight="false" outlineLevel="0" collapsed="false">
      <c r="A19" s="350"/>
      <c r="B19" s="347" t="s">
        <v>1547</v>
      </c>
      <c r="C19" s="47"/>
      <c r="D19" s="47"/>
    </row>
    <row r="20" customFormat="false" ht="31.5" hidden="false" customHeight="false" outlineLevel="0" collapsed="false">
      <c r="A20" s="350"/>
      <c r="B20" s="347" t="s">
        <v>1548</v>
      </c>
      <c r="C20" s="47"/>
      <c r="D20" s="47"/>
    </row>
    <row r="21" customFormat="false" ht="47.25" hidden="false" customHeight="true" outlineLevel="0" collapsed="false">
      <c r="A21" s="508" t="s">
        <v>1549</v>
      </c>
      <c r="B21" s="347" t="s">
        <v>1550</v>
      </c>
      <c r="C21" s="47"/>
      <c r="D21" s="47"/>
    </row>
    <row r="22" customFormat="false" ht="15.75" hidden="false" customHeight="false" outlineLevel="0" collapsed="false">
      <c r="A22" s="508"/>
      <c r="B22" s="347" t="s">
        <v>1551</v>
      </c>
      <c r="C22" s="47"/>
      <c r="D22" s="47"/>
    </row>
    <row r="23" customFormat="false" ht="31.5" hidden="false" customHeight="false" outlineLevel="0" collapsed="false">
      <c r="A23" s="508"/>
      <c r="B23" s="347" t="s">
        <v>1552</v>
      </c>
      <c r="C23" s="47"/>
      <c r="D23" s="47"/>
    </row>
    <row r="24" customFormat="false" ht="63" hidden="false" customHeight="true" outlineLevel="0" collapsed="false">
      <c r="A24" s="508" t="s">
        <v>1553</v>
      </c>
      <c r="B24" s="347" t="s">
        <v>1554</v>
      </c>
      <c r="C24" s="47"/>
      <c r="D24" s="47"/>
    </row>
    <row r="25" customFormat="false" ht="31.5" hidden="false" customHeight="false" outlineLevel="0" collapsed="false">
      <c r="A25" s="508"/>
      <c r="B25" s="347" t="s">
        <v>1555</v>
      </c>
      <c r="C25" s="47"/>
      <c r="D25" s="47"/>
    </row>
    <row r="26" customFormat="false" ht="31.5" hidden="false" customHeight="false" outlineLevel="0" collapsed="false">
      <c r="A26" s="508"/>
      <c r="B26" s="347" t="s">
        <v>1556</v>
      </c>
      <c r="C26" s="47"/>
      <c r="D26" s="47"/>
    </row>
    <row r="27" customFormat="false" ht="47.25" hidden="false" customHeight="false" outlineLevel="0" collapsed="false">
      <c r="A27" s="508"/>
      <c r="B27" s="347" t="s">
        <v>1557</v>
      </c>
      <c r="C27" s="47"/>
      <c r="D27" s="47"/>
    </row>
    <row r="28" customFormat="false" ht="47.25" hidden="false" customHeight="true" outlineLevel="0" collapsed="false">
      <c r="A28" s="508" t="s">
        <v>1558</v>
      </c>
      <c r="B28" s="347" t="s">
        <v>1559</v>
      </c>
      <c r="C28" s="47"/>
      <c r="D28" s="47"/>
    </row>
    <row r="29" customFormat="false" ht="31.5" hidden="false" customHeight="false" outlineLevel="0" collapsed="false">
      <c r="A29" s="508"/>
      <c r="B29" s="347" t="s">
        <v>1560</v>
      </c>
      <c r="C29" s="47"/>
      <c r="D29" s="47"/>
    </row>
    <row r="30" customFormat="false" ht="31.5" hidden="false" customHeight="false" outlineLevel="0" collapsed="false">
      <c r="A30" s="508"/>
      <c r="B30" s="347" t="s">
        <v>1561</v>
      </c>
      <c r="C30" s="47"/>
      <c r="D30" s="47"/>
    </row>
    <row r="31" customFormat="false" ht="63" hidden="false" customHeight="false" outlineLevel="0" collapsed="false">
      <c r="A31" s="508"/>
      <c r="B31" s="347" t="s">
        <v>1562</v>
      </c>
      <c r="C31" s="47"/>
      <c r="D31" s="47"/>
    </row>
    <row r="32" customFormat="false" ht="15.75" hidden="false" customHeight="false" outlineLevel="0" collapsed="false">
      <c r="A32" s="508"/>
      <c r="B32" s="347" t="s">
        <v>1563</v>
      </c>
      <c r="C32" s="47"/>
      <c r="D32" s="47"/>
    </row>
    <row r="33" customFormat="false" ht="15.75" hidden="false" customHeight="false" outlineLevel="0" collapsed="false">
      <c r="A33" s="508"/>
      <c r="B33" s="347" t="s">
        <v>1564</v>
      </c>
      <c r="C33" s="47"/>
      <c r="D33" s="47"/>
    </row>
    <row r="34" customFormat="false" ht="31.5" hidden="false" customHeight="false" outlineLevel="0" collapsed="false">
      <c r="A34" s="508"/>
      <c r="B34" s="347" t="s">
        <v>1556</v>
      </c>
      <c r="C34" s="47"/>
      <c r="D34" s="47"/>
    </row>
    <row r="35" customFormat="false" ht="31.5" hidden="false" customHeight="false" outlineLevel="0" collapsed="false">
      <c r="A35" s="508"/>
      <c r="B35" s="347" t="s">
        <v>1552</v>
      </c>
      <c r="C35" s="47"/>
      <c r="D35" s="47"/>
    </row>
    <row r="36" customFormat="false" ht="47.25" hidden="false" customHeight="false" outlineLevel="0" collapsed="false">
      <c r="A36" s="508"/>
      <c r="B36" s="347" t="s">
        <v>1565</v>
      </c>
      <c r="C36" s="47"/>
      <c r="D36" s="47"/>
    </row>
    <row r="37" customFormat="false" ht="15.75" hidden="false" customHeight="true" outlineLevel="0" collapsed="false">
      <c r="A37" s="508" t="s">
        <v>1566</v>
      </c>
      <c r="B37" s="347" t="s">
        <v>1567</v>
      </c>
      <c r="C37" s="47"/>
      <c r="D37" s="47"/>
    </row>
    <row r="38" customFormat="false" ht="30.75" hidden="false" customHeight="true" outlineLevel="0" collapsed="false">
      <c r="A38" s="508"/>
      <c r="B38" s="347" t="s">
        <v>1568</v>
      </c>
      <c r="C38" s="47"/>
      <c r="D38" s="47"/>
    </row>
    <row r="39" customFormat="false" ht="15.75" hidden="false" customHeight="false" outlineLevel="0" collapsed="false">
      <c r="A39" s="508"/>
      <c r="B39" s="347" t="s">
        <v>1569</v>
      </c>
      <c r="C39" s="47"/>
      <c r="D39" s="47"/>
    </row>
    <row r="40" customFormat="false" ht="31.5" hidden="false" customHeight="false" outlineLevel="0" collapsed="false">
      <c r="A40" s="508"/>
      <c r="B40" s="347" t="s">
        <v>1570</v>
      </c>
      <c r="C40" s="47"/>
      <c r="D40" s="47"/>
    </row>
    <row r="41" customFormat="false" ht="31.5" hidden="false" customHeight="false" outlineLevel="0" collapsed="false">
      <c r="A41" s="508"/>
      <c r="B41" s="347" t="s">
        <v>1571</v>
      </c>
      <c r="C41" s="47"/>
      <c r="D41" s="47"/>
    </row>
    <row r="42" customFormat="false" ht="47.25" hidden="false" customHeight="false" outlineLevel="0" collapsed="false">
      <c r="A42" s="508"/>
      <c r="B42" s="347" t="s">
        <v>1572</v>
      </c>
      <c r="C42" s="47"/>
      <c r="D42" s="47"/>
    </row>
    <row r="43" customFormat="false" ht="15.75" hidden="false" customHeight="false" outlineLevel="0" collapsed="false">
      <c r="A43" s="508"/>
      <c r="B43" s="347" t="s">
        <v>1573</v>
      </c>
      <c r="C43" s="47"/>
      <c r="D43" s="47"/>
    </row>
    <row r="44" customFormat="false" ht="15.75" hidden="false" customHeight="false" outlineLevel="0" collapsed="false">
      <c r="A44" s="508"/>
      <c r="B44" s="347" t="s">
        <v>1574</v>
      </c>
      <c r="C44" s="47"/>
      <c r="D44" s="47"/>
    </row>
    <row r="45" customFormat="false" ht="31.5" hidden="false" customHeight="false" outlineLevel="0" collapsed="false">
      <c r="A45" s="508"/>
      <c r="B45" s="347" t="s">
        <v>1552</v>
      </c>
      <c r="C45" s="47"/>
      <c r="D45" s="47"/>
    </row>
    <row r="46" customFormat="false" ht="31.5" hidden="false" customHeight="true" outlineLevel="0" collapsed="false">
      <c r="A46" s="508" t="s">
        <v>1575</v>
      </c>
      <c r="B46" s="347" t="s">
        <v>1576</v>
      </c>
      <c r="C46" s="47"/>
      <c r="D46" s="47"/>
    </row>
    <row r="47" customFormat="false" ht="15.75" hidden="false" customHeight="false" outlineLevel="0" collapsed="false">
      <c r="A47" s="508"/>
      <c r="B47" s="347" t="s">
        <v>1577</v>
      </c>
      <c r="C47" s="47"/>
      <c r="D47" s="47"/>
    </row>
    <row r="48" customFormat="false" ht="31.5" hidden="false" customHeight="false" outlineLevel="0" collapsed="false">
      <c r="A48" s="508"/>
      <c r="B48" s="347" t="s">
        <v>1578</v>
      </c>
      <c r="C48" s="47"/>
      <c r="D48" s="47"/>
    </row>
    <row r="49" customFormat="false" ht="47.25" hidden="false" customHeight="false" outlineLevel="0" collapsed="false">
      <c r="A49" s="508"/>
      <c r="B49" s="347" t="s">
        <v>1536</v>
      </c>
      <c r="C49" s="47"/>
      <c r="D49" s="47"/>
    </row>
    <row r="50" customFormat="false" ht="31.5" hidden="false" customHeight="false" outlineLevel="0" collapsed="false">
      <c r="A50" s="508"/>
      <c r="B50" s="347" t="s">
        <v>1537</v>
      </c>
      <c r="C50" s="47"/>
      <c r="D50" s="47"/>
    </row>
    <row r="51" customFormat="false" ht="15.75" hidden="false" customHeight="false" outlineLevel="0" collapsed="false">
      <c r="A51" s="508"/>
      <c r="B51" s="347" t="s">
        <v>1538</v>
      </c>
      <c r="C51" s="47"/>
      <c r="D51" s="47"/>
    </row>
    <row r="52" customFormat="false" ht="31.5" hidden="false" customHeight="false" outlineLevel="0" collapsed="false">
      <c r="A52" s="508"/>
      <c r="B52" s="347" t="s">
        <v>1539</v>
      </c>
      <c r="C52" s="47"/>
      <c r="D52" s="47"/>
    </row>
    <row r="53" customFormat="false" ht="31.5" hidden="false" customHeight="false" outlineLevel="0" collapsed="false">
      <c r="A53" s="508"/>
      <c r="B53" s="347" t="s">
        <v>1540</v>
      </c>
      <c r="C53" s="47"/>
      <c r="D53" s="47"/>
    </row>
    <row r="54" customFormat="false" ht="31.5" hidden="false" customHeight="false" outlineLevel="0" collapsed="false">
      <c r="A54" s="508"/>
      <c r="B54" s="347" t="s">
        <v>1541</v>
      </c>
      <c r="C54" s="47"/>
      <c r="D54" s="47"/>
    </row>
    <row r="55" customFormat="false" ht="31.5" hidden="false" customHeight="false" outlineLevel="0" collapsed="false">
      <c r="A55" s="508"/>
      <c r="B55" s="347" t="s">
        <v>1579</v>
      </c>
      <c r="C55" s="47"/>
      <c r="D55" s="47"/>
    </row>
    <row r="56" customFormat="false" ht="63" hidden="false" customHeight="true" outlineLevel="0" collapsed="false">
      <c r="A56" s="508" t="s">
        <v>1580</v>
      </c>
      <c r="B56" s="347" t="s">
        <v>1581</v>
      </c>
      <c r="C56" s="47"/>
      <c r="D56" s="47"/>
    </row>
    <row r="57" customFormat="false" ht="31.5" hidden="false" customHeight="false" outlineLevel="0" collapsed="false">
      <c r="A57" s="508"/>
      <c r="B57" s="347" t="s">
        <v>1582</v>
      </c>
      <c r="C57" s="47"/>
      <c r="D57" s="47"/>
    </row>
    <row r="58" customFormat="false" ht="31.5" hidden="false" customHeight="false" outlineLevel="0" collapsed="false">
      <c r="A58" s="508"/>
      <c r="B58" s="347" t="s">
        <v>1578</v>
      </c>
      <c r="C58" s="47"/>
      <c r="D58" s="47"/>
    </row>
    <row r="59" customFormat="false" ht="47.25" hidden="false" customHeight="false" outlineLevel="0" collapsed="false">
      <c r="A59" s="508"/>
      <c r="B59" s="347" t="s">
        <v>1583</v>
      </c>
      <c r="C59" s="47"/>
      <c r="D59" s="47"/>
    </row>
    <row r="60" customFormat="false" ht="47.25" hidden="false" customHeight="false" outlineLevel="0" collapsed="false">
      <c r="A60" s="508"/>
      <c r="B60" s="347" t="s">
        <v>1584</v>
      </c>
      <c r="C60" s="47"/>
      <c r="D60" s="47"/>
    </row>
    <row r="61" customFormat="false" ht="47.25" hidden="false" customHeight="true" outlineLevel="0" collapsed="false">
      <c r="A61" s="508" t="s">
        <v>1585</v>
      </c>
      <c r="B61" s="347" t="s">
        <v>1586</v>
      </c>
      <c r="C61" s="47"/>
      <c r="D61" s="47"/>
    </row>
    <row r="62" customFormat="false" ht="15.75" hidden="false" customHeight="false" outlineLevel="0" collapsed="false">
      <c r="A62" s="508"/>
      <c r="B62" s="347" t="s">
        <v>1587</v>
      </c>
      <c r="C62" s="47"/>
      <c r="D62" s="47"/>
    </row>
    <row r="63" customFormat="false" ht="31.5" hidden="false" customHeight="false" outlineLevel="0" collapsed="false">
      <c r="A63" s="508"/>
      <c r="B63" s="347" t="s">
        <v>1588</v>
      </c>
      <c r="C63" s="47"/>
      <c r="D63" s="47"/>
    </row>
    <row r="64" customFormat="false" ht="31.5" hidden="false" customHeight="false" outlineLevel="0" collapsed="false">
      <c r="A64" s="508"/>
      <c r="B64" s="347" t="s">
        <v>1589</v>
      </c>
      <c r="C64" s="47"/>
      <c r="D64" s="47"/>
    </row>
    <row r="65" customFormat="false" ht="47.25" hidden="false" customHeight="false" outlineLevel="0" collapsed="false">
      <c r="A65" s="508"/>
      <c r="B65" s="347" t="s">
        <v>1590</v>
      </c>
      <c r="C65" s="47"/>
      <c r="D65" s="47"/>
    </row>
    <row r="66" customFormat="false" ht="47.25" hidden="false" customHeight="false" outlineLevel="0" collapsed="false">
      <c r="A66" s="508"/>
      <c r="B66" s="347" t="s">
        <v>1565</v>
      </c>
      <c r="C66" s="47"/>
      <c r="D66" s="47"/>
    </row>
    <row r="67" customFormat="false" ht="20.25" hidden="false" customHeight="true" outlineLevel="0" collapsed="false">
      <c r="A67" s="508" t="s">
        <v>1591</v>
      </c>
      <c r="B67" s="347" t="s">
        <v>1592</v>
      </c>
      <c r="C67" s="47"/>
      <c r="D67" s="47"/>
    </row>
    <row r="68" customFormat="false" ht="31.5" hidden="false" customHeight="false" outlineLevel="0" collapsed="false">
      <c r="A68" s="508"/>
      <c r="B68" s="347" t="s">
        <v>1593</v>
      </c>
      <c r="C68" s="47"/>
      <c r="D68" s="47"/>
    </row>
    <row r="69" customFormat="false" ht="31.5" hidden="false" customHeight="false" outlineLevel="0" collapsed="false">
      <c r="A69" s="508"/>
      <c r="B69" s="347" t="s">
        <v>1589</v>
      </c>
      <c r="C69" s="47"/>
      <c r="D69" s="47"/>
    </row>
    <row r="70" customFormat="false" ht="47.25" hidden="false" customHeight="false" outlineLevel="0" collapsed="false">
      <c r="A70" s="508"/>
      <c r="B70" s="347" t="s">
        <v>1594</v>
      </c>
      <c r="C70" s="47"/>
      <c r="D70" s="47"/>
    </row>
    <row r="71" customFormat="false" ht="47.25" hidden="false" customHeight="false" outlineLevel="0" collapsed="false">
      <c r="A71" s="508"/>
      <c r="B71" s="347" t="s">
        <v>1565</v>
      </c>
      <c r="C71" s="47"/>
      <c r="D71" s="47"/>
    </row>
    <row r="74" customFormat="false" ht="66" hidden="false" customHeight="true" outlineLevel="0" collapsed="false">
      <c r="A74" s="509" t="s">
        <v>1595</v>
      </c>
      <c r="B74" s="509"/>
      <c r="C74" s="509"/>
    </row>
  </sheetData>
  <mergeCells count="13">
    <mergeCell ref="A2:D2"/>
    <mergeCell ref="A4:E4"/>
    <mergeCell ref="A6:A15"/>
    <mergeCell ref="A16:A20"/>
    <mergeCell ref="A21:A23"/>
    <mergeCell ref="A24:A27"/>
    <mergeCell ref="A28:A36"/>
    <mergeCell ref="A37:A45"/>
    <mergeCell ref="A46:A55"/>
    <mergeCell ref="A56:A60"/>
    <mergeCell ref="A61:A66"/>
    <mergeCell ref="A67:A71"/>
    <mergeCell ref="A74:C74"/>
  </mergeCells>
  <dataValidations count="1">
    <dataValidation allowBlank="true" error="Ошибочное введение данных" operator="between" prompt="введите 0 или 1" showDropDown="false" showErrorMessage="true" showInputMessage="true" sqref="C6:C71" type="whole">
      <formula1>0</formula1>
      <formula2>1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3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64.43"/>
    <col collapsed="false" customWidth="true" hidden="false" outlineLevel="0" max="3" min="3" style="0" width="25.14"/>
    <col collapsed="false" customWidth="true" hidden="false" outlineLevel="0" max="4" min="4" style="0" width="70.99"/>
    <col collapsed="false" customWidth="true" hidden="false" outlineLevel="0" max="1025" min="5" style="0" width="8.67"/>
  </cols>
  <sheetData>
    <row r="1" customFormat="false" ht="29.25" hidden="false" customHeight="true" outlineLevel="0" collapsed="false">
      <c r="D1" s="69" t="s">
        <v>1596</v>
      </c>
    </row>
    <row r="2" customFormat="false" ht="18.75" hidden="false" customHeight="false" outlineLevel="0" collapsed="false">
      <c r="A2" s="434" t="s">
        <v>1597</v>
      </c>
      <c r="B2" s="434"/>
      <c r="C2" s="434"/>
      <c r="D2" s="434"/>
    </row>
    <row r="3" customFormat="false" ht="18.75" hidden="false" customHeight="false" outlineLevel="0" collapsed="false">
      <c r="A3" s="449"/>
      <c r="B3" s="449"/>
      <c r="C3" s="449"/>
      <c r="D3" s="449"/>
    </row>
    <row r="4" customFormat="false" ht="15.75" hidden="false" customHeight="false" outlineLevel="0" collapsed="false">
      <c r="A4" s="510" t="s">
        <v>1009</v>
      </c>
      <c r="B4" s="510"/>
      <c r="C4" s="510"/>
      <c r="D4" s="510"/>
    </row>
    <row r="5" customFormat="false" ht="43.5" hidden="false" customHeight="false" outlineLevel="0" collapsed="false">
      <c r="A5" s="511" t="s">
        <v>1598</v>
      </c>
      <c r="B5" s="474" t="s">
        <v>1599</v>
      </c>
      <c r="C5" s="511" t="s">
        <v>1530</v>
      </c>
      <c r="D5" s="511" t="s">
        <v>1531</v>
      </c>
    </row>
    <row r="6" customFormat="false" ht="15.75" hidden="false" customHeight="true" outlineLevel="0" collapsed="false">
      <c r="A6" s="61" t="s">
        <v>1600</v>
      </c>
      <c r="B6" s="456" t="s">
        <v>1601</v>
      </c>
      <c r="C6" s="300"/>
      <c r="D6" s="408"/>
    </row>
    <row r="7" customFormat="false" ht="249.75" hidden="false" customHeight="true" outlineLevel="0" collapsed="false">
      <c r="A7" s="61"/>
      <c r="B7" s="456" t="s">
        <v>1602</v>
      </c>
      <c r="C7" s="300"/>
      <c r="D7" s="408"/>
    </row>
    <row r="8" customFormat="false" ht="30" hidden="false" customHeight="true" outlineLevel="0" collapsed="false">
      <c r="A8" s="61" t="s">
        <v>1603</v>
      </c>
      <c r="B8" s="456" t="s">
        <v>1604</v>
      </c>
      <c r="C8" s="300"/>
      <c r="D8" s="408"/>
    </row>
    <row r="9" customFormat="false" ht="31.5" hidden="false" customHeight="false" outlineLevel="0" collapsed="false">
      <c r="A9" s="61"/>
      <c r="B9" s="456" t="s">
        <v>1605</v>
      </c>
      <c r="C9" s="300"/>
      <c r="D9" s="408"/>
    </row>
    <row r="10" customFormat="false" ht="47.25" hidden="false" customHeight="false" outlineLevel="0" collapsed="false">
      <c r="A10" s="61"/>
      <c r="B10" s="456" t="s">
        <v>1606</v>
      </c>
      <c r="C10" s="300"/>
      <c r="D10" s="408"/>
    </row>
    <row r="11" customFormat="false" ht="78.75" hidden="false" customHeight="false" outlineLevel="0" collapsed="false">
      <c r="A11" s="61"/>
      <c r="B11" s="456" t="s">
        <v>1607</v>
      </c>
      <c r="C11" s="300"/>
      <c r="D11" s="408"/>
    </row>
    <row r="12" customFormat="false" ht="47.25" hidden="false" customHeight="false" outlineLevel="0" collapsed="false">
      <c r="A12" s="61"/>
      <c r="B12" s="456" t="s">
        <v>1608</v>
      </c>
      <c r="C12" s="300"/>
      <c r="D12" s="408"/>
    </row>
    <row r="13" customFormat="false" ht="15.75" hidden="false" customHeight="false" outlineLevel="0" collapsed="false">
      <c r="A13" s="61"/>
      <c r="B13" s="456" t="s">
        <v>1609</v>
      </c>
      <c r="C13" s="300"/>
      <c r="D13" s="408"/>
    </row>
    <row r="14" customFormat="false" ht="90.75" hidden="false" customHeight="true" outlineLevel="0" collapsed="false">
      <c r="A14" s="61"/>
      <c r="B14" s="456" t="s">
        <v>1565</v>
      </c>
      <c r="C14" s="408"/>
      <c r="D14" s="408"/>
    </row>
    <row r="16" customFormat="false" ht="47.25" hidden="false" customHeight="true" outlineLevel="0" collapsed="false">
      <c r="A16" s="512" t="s">
        <v>1610</v>
      </c>
      <c r="B16" s="512"/>
      <c r="C16" s="512"/>
      <c r="D16" s="513"/>
    </row>
  </sheetData>
  <mergeCells count="6">
    <mergeCell ref="A2:D2"/>
    <mergeCell ref="A3:D3"/>
    <mergeCell ref="A4:D4"/>
    <mergeCell ref="A6:A7"/>
    <mergeCell ref="A8:A14"/>
    <mergeCell ref="A16:C16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2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A7:D186"/>
    </sheetView>
  </sheetViews>
  <sheetFormatPr defaultRowHeight="15" zeroHeight="false" outlineLevelRow="0" outlineLevelCol="0"/>
  <cols>
    <col collapsed="false" customWidth="true" hidden="false" outlineLevel="0" max="1" min="1" style="38" width="9.13"/>
    <col collapsed="false" customWidth="true" hidden="false" outlineLevel="0" max="2" min="2" style="38" width="95"/>
    <col collapsed="false" customWidth="true" hidden="false" outlineLevel="0" max="3" min="3" style="38" width="26.85"/>
    <col collapsed="false" customWidth="true" hidden="false" outlineLevel="0" max="4" min="4" style="38" width="9.13"/>
    <col collapsed="false" customWidth="true" hidden="false" outlineLevel="0" max="1025" min="5" style="0" width="8.67"/>
  </cols>
  <sheetData>
    <row r="1" customFormat="false" ht="15" hidden="false" customHeight="false" outlineLevel="0" collapsed="false">
      <c r="C1" s="38" t="s">
        <v>1611</v>
      </c>
    </row>
    <row r="2" s="38" customFormat="true" ht="60.75" hidden="false" customHeight="true" outlineLevel="0" collapsed="false">
      <c r="A2" s="514" t="s">
        <v>1612</v>
      </c>
      <c r="B2" s="514"/>
      <c r="C2" s="514"/>
    </row>
    <row r="3" s="38" customFormat="true" ht="15.75" hidden="false" customHeight="false" outlineLevel="0" collapsed="false"/>
    <row r="4" s="38" customFormat="true" ht="44.25" hidden="false" customHeight="true" outlineLevel="0" collapsed="false">
      <c r="A4" s="515" t="s">
        <v>754</v>
      </c>
      <c r="B4" s="516" t="s">
        <v>1613</v>
      </c>
      <c r="C4" s="517" t="s">
        <v>1614</v>
      </c>
    </row>
    <row r="5" s="38" customFormat="true" ht="31.5" hidden="false" customHeight="false" outlineLevel="0" collapsed="false">
      <c r="A5" s="518" t="n">
        <v>1</v>
      </c>
      <c r="B5" s="519" t="s">
        <v>1615</v>
      </c>
      <c r="C5" s="520"/>
    </row>
    <row r="6" s="38" customFormat="true" ht="31.5" hidden="false" customHeight="false" outlineLevel="0" collapsed="false">
      <c r="A6" s="212" t="n">
        <v>2</v>
      </c>
      <c r="B6" s="521" t="s">
        <v>1616</v>
      </c>
      <c r="C6" s="522"/>
    </row>
    <row r="7" s="38" customFormat="true" ht="15.75" hidden="false" customHeight="false" outlineLevel="0" collapsed="false">
      <c r="A7" s="212" t="n">
        <v>3</v>
      </c>
      <c r="B7" s="521" t="s">
        <v>1617</v>
      </c>
      <c r="C7" s="522"/>
    </row>
    <row r="8" s="38" customFormat="true" ht="15.75" hidden="false" customHeight="false" outlineLevel="0" collapsed="false">
      <c r="A8" s="212" t="n">
        <v>4</v>
      </c>
      <c r="B8" s="521" t="s">
        <v>1618</v>
      </c>
      <c r="C8" s="522"/>
    </row>
    <row r="9" s="38" customFormat="true" ht="15.75" hidden="false" customHeight="false" outlineLevel="0" collapsed="false">
      <c r="A9" s="212" t="n">
        <v>5</v>
      </c>
      <c r="B9" s="521" t="s">
        <v>1619</v>
      </c>
      <c r="C9" s="522"/>
    </row>
    <row r="10" s="38" customFormat="true" ht="31.5" hidden="false" customHeight="false" outlineLevel="0" collapsed="false">
      <c r="A10" s="212" t="n">
        <v>6</v>
      </c>
      <c r="B10" s="521" t="s">
        <v>1620</v>
      </c>
      <c r="C10" s="522"/>
    </row>
    <row r="11" s="38" customFormat="true" ht="15.75" hidden="false" customHeight="false" outlineLevel="0" collapsed="false">
      <c r="A11" s="212" t="n">
        <v>7</v>
      </c>
      <c r="B11" s="521" t="s">
        <v>1621</v>
      </c>
      <c r="C11" s="522"/>
    </row>
    <row r="12" s="38" customFormat="true" ht="15.75" hidden="false" customHeight="false" outlineLevel="0" collapsed="false">
      <c r="A12" s="212" t="n">
        <v>8</v>
      </c>
      <c r="B12" s="521" t="s">
        <v>1622</v>
      </c>
      <c r="C12" s="522"/>
    </row>
    <row r="13" s="38" customFormat="true" ht="31.5" hidden="false" customHeight="false" outlineLevel="0" collapsed="false">
      <c r="A13" s="212" t="n">
        <v>9</v>
      </c>
      <c r="B13" s="521" t="s">
        <v>1623</v>
      </c>
      <c r="C13" s="522"/>
    </row>
    <row r="14" s="38" customFormat="true" ht="15.75" hidden="false" customHeight="false" outlineLevel="0" collapsed="false">
      <c r="A14" s="212" t="n">
        <v>10</v>
      </c>
      <c r="B14" s="521" t="s">
        <v>1624</v>
      </c>
      <c r="C14" s="522"/>
    </row>
    <row r="15" s="38" customFormat="true" ht="31.5" hidden="false" customHeight="false" outlineLevel="0" collapsed="false">
      <c r="A15" s="212" t="n">
        <v>11</v>
      </c>
      <c r="B15" s="521" t="s">
        <v>1625</v>
      </c>
      <c r="C15" s="522"/>
    </row>
    <row r="16" s="38" customFormat="true" ht="189" hidden="false" customHeight="false" outlineLevel="0" collapsed="false">
      <c r="A16" s="212" t="n">
        <v>12</v>
      </c>
      <c r="B16" s="521" t="s">
        <v>1626</v>
      </c>
      <c r="C16" s="522"/>
    </row>
    <row r="17" s="38" customFormat="true" ht="31.5" hidden="false" customHeight="false" outlineLevel="0" collapsed="false">
      <c r="A17" s="212" t="n">
        <v>13</v>
      </c>
      <c r="B17" s="521" t="s">
        <v>1627</v>
      </c>
      <c r="C17" s="522"/>
    </row>
    <row r="18" s="38" customFormat="true" ht="30" hidden="false" customHeight="false" outlineLevel="0" collapsed="false">
      <c r="A18" s="212" t="n">
        <v>14</v>
      </c>
      <c r="B18" s="523" t="s">
        <v>1628</v>
      </c>
      <c r="C18" s="522"/>
    </row>
    <row r="19" s="38" customFormat="true" ht="15.75" hidden="false" customHeight="false" outlineLevel="0" collapsed="false">
      <c r="A19" s="212" t="n">
        <v>15</v>
      </c>
      <c r="B19" s="521" t="s">
        <v>1629</v>
      </c>
      <c r="C19" s="522"/>
    </row>
    <row r="20" s="38" customFormat="true" ht="63" hidden="false" customHeight="false" outlineLevel="0" collapsed="false">
      <c r="A20" s="212" t="n">
        <v>16</v>
      </c>
      <c r="B20" s="521" t="s">
        <v>1630</v>
      </c>
      <c r="C20" s="522"/>
    </row>
    <row r="21" s="38" customFormat="true" ht="78.75" hidden="false" customHeight="false" outlineLevel="0" collapsed="false">
      <c r="A21" s="212" t="n">
        <v>17</v>
      </c>
      <c r="B21" s="521" t="s">
        <v>1631</v>
      </c>
      <c r="C21" s="522"/>
    </row>
    <row r="22" s="38" customFormat="true" ht="47.25" hidden="false" customHeight="false" outlineLevel="0" collapsed="false">
      <c r="A22" s="212" t="n">
        <v>18</v>
      </c>
      <c r="B22" s="521" t="s">
        <v>1632</v>
      </c>
      <c r="C22" s="522"/>
    </row>
    <row r="23" s="38" customFormat="true" ht="31.5" hidden="false" customHeight="false" outlineLevel="0" collapsed="false">
      <c r="A23" s="212" t="n">
        <v>19</v>
      </c>
      <c r="B23" s="521" t="s">
        <v>1633</v>
      </c>
      <c r="C23" s="522"/>
    </row>
    <row r="24" s="38" customFormat="true" ht="63" hidden="false" customHeight="false" outlineLevel="0" collapsed="false">
      <c r="A24" s="212" t="n">
        <v>20</v>
      </c>
      <c r="B24" s="521" t="s">
        <v>1634</v>
      </c>
      <c r="C24" s="522"/>
    </row>
    <row r="26" customFormat="false" ht="75" hidden="false" customHeight="false" outlineLevel="0" collapsed="false">
      <c r="B26" s="524" t="s">
        <v>1635</v>
      </c>
    </row>
    <row r="65" s="38" customFormat="true" ht="69.75" hidden="false" customHeight="true" outlineLevel="0" collapsed="false"/>
    <row r="66" s="38" customFormat="true" ht="57.75" hidden="false" customHeight="true" outlineLevel="0" collapsed="false"/>
    <row r="74" s="38" customFormat="true" ht="26.25" hidden="false" customHeight="true" outlineLevel="0" collapsed="false"/>
  </sheetData>
  <mergeCells count="1">
    <mergeCell ref="A2:C2"/>
  </mergeCells>
  <dataValidations count="1">
    <dataValidation allowBlank="true" operator="between" prompt="1- заполняется, 0- не заполняется" showDropDown="false" showErrorMessage="true" showInputMessage="true" sqref="C5:C24" type="whole">
      <formula1>0</formula1>
      <formula2>1</formula2>
    </dataValidation>
  </dataValidations>
  <hyperlinks>
    <hyperlink ref="B18" location="sub_101112" display="сведения о назначении и отпуске лекарственных препаратов, медицинских изделий и специализированных продуктов лечебного питания, указанных в пункте 12;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1" sqref="A7:D186 F22"/>
    </sheetView>
  </sheetViews>
  <sheetFormatPr defaultRowHeight="15" zeroHeight="false" outlineLevelRow="0" outlineLevelCol="0"/>
  <cols>
    <col collapsed="false" customWidth="true" hidden="false" outlineLevel="0" max="1" min="1" style="38" width="31.15"/>
    <col collapsed="false" customWidth="true" hidden="false" outlineLevel="0" max="2" min="2" style="38" width="10.85"/>
    <col collapsed="false" customWidth="true" hidden="false" outlineLevel="0" max="9" min="3" style="38" width="9.13"/>
    <col collapsed="false" customWidth="true" hidden="false" outlineLevel="0" max="10" min="10" style="38" width="13.7"/>
    <col collapsed="false" customWidth="true" hidden="false" outlineLevel="0" max="17" min="11" style="38" width="9.13"/>
    <col collapsed="false" customWidth="true" hidden="false" outlineLevel="0" max="1025" min="18" style="0" width="8.67"/>
  </cols>
  <sheetData>
    <row r="1" customFormat="false" ht="15" hidden="false" customHeight="false" outlineLevel="0" collapsed="false">
      <c r="N1" s="38" t="s">
        <v>1636</v>
      </c>
    </row>
    <row r="2" s="38" customFormat="true" ht="60.75" hidden="false" customHeight="true" outlineLevel="0" collapsed="false">
      <c r="A2" s="525" t="s">
        <v>1637</v>
      </c>
      <c r="B2" s="525"/>
      <c r="C2" s="525"/>
      <c r="D2" s="525"/>
      <c r="E2" s="525"/>
      <c r="F2" s="525"/>
      <c r="G2" s="525"/>
      <c r="H2" s="525"/>
      <c r="I2" s="525"/>
      <c r="J2" s="525"/>
      <c r="K2" s="525"/>
      <c r="L2" s="525"/>
      <c r="M2" s="525"/>
      <c r="N2" s="525"/>
      <c r="O2" s="525"/>
    </row>
    <row r="3" s="38" customFormat="true" ht="15.75" hidden="false" customHeight="false" outlineLevel="0" collapsed="false"/>
    <row r="4" s="38" customFormat="true" ht="15.75" hidden="false" customHeight="true" outlineLevel="0" collapsed="false">
      <c r="A4" s="526"/>
      <c r="B4" s="526" t="s">
        <v>1638</v>
      </c>
      <c r="C4" s="526" t="s">
        <v>1639</v>
      </c>
      <c r="D4" s="526" t="s">
        <v>1640</v>
      </c>
      <c r="E4" s="526"/>
      <c r="F4" s="526"/>
      <c r="G4" s="526" t="s">
        <v>1641</v>
      </c>
      <c r="H4" s="526"/>
      <c r="I4" s="526"/>
      <c r="J4" s="527" t="s">
        <v>1642</v>
      </c>
      <c r="K4" s="527"/>
      <c r="L4" s="527"/>
      <c r="M4" s="528" t="s">
        <v>1643</v>
      </c>
      <c r="N4" s="528"/>
      <c r="O4" s="528"/>
    </row>
    <row r="5" s="38" customFormat="true" ht="15.75" hidden="false" customHeight="true" outlineLevel="0" collapsed="false">
      <c r="A5" s="526"/>
      <c r="B5" s="526"/>
      <c r="C5" s="526"/>
      <c r="D5" s="526" t="s">
        <v>1644</v>
      </c>
      <c r="E5" s="526" t="s">
        <v>183</v>
      </c>
      <c r="F5" s="526"/>
      <c r="G5" s="526" t="s">
        <v>245</v>
      </c>
      <c r="H5" s="526" t="s">
        <v>1645</v>
      </c>
      <c r="I5" s="526"/>
      <c r="J5" s="526" t="s">
        <v>245</v>
      </c>
      <c r="K5" s="526" t="s">
        <v>1645</v>
      </c>
      <c r="L5" s="526"/>
      <c r="M5" s="526" t="s">
        <v>245</v>
      </c>
      <c r="N5" s="526" t="s">
        <v>1645</v>
      </c>
      <c r="O5" s="526"/>
    </row>
    <row r="6" s="38" customFormat="true" ht="37.5" hidden="false" customHeight="false" outlineLevel="0" collapsed="false">
      <c r="A6" s="526"/>
      <c r="B6" s="526"/>
      <c r="C6" s="526"/>
      <c r="D6" s="526"/>
      <c r="E6" s="529" t="s">
        <v>1646</v>
      </c>
      <c r="F6" s="529" t="s">
        <v>1647</v>
      </c>
      <c r="G6" s="526"/>
      <c r="H6" s="529" t="s">
        <v>1648</v>
      </c>
      <c r="I6" s="529" t="s">
        <v>1649</v>
      </c>
      <c r="J6" s="526"/>
      <c r="K6" s="529" t="s">
        <v>1648</v>
      </c>
      <c r="L6" s="529" t="s">
        <v>1649</v>
      </c>
      <c r="M6" s="526"/>
      <c r="N6" s="529" t="s">
        <v>1648</v>
      </c>
      <c r="O6" s="529" t="s">
        <v>1649</v>
      </c>
    </row>
    <row r="7" s="38" customFormat="true" ht="15.75" hidden="false" customHeight="false" outlineLevel="0" collapsed="false">
      <c r="A7" s="530" t="n">
        <v>1</v>
      </c>
      <c r="B7" s="529" t="n">
        <v>2</v>
      </c>
      <c r="C7" s="529" t="n">
        <v>3</v>
      </c>
      <c r="D7" s="529" t="n">
        <v>4</v>
      </c>
      <c r="E7" s="529" t="n">
        <v>5</v>
      </c>
      <c r="F7" s="529" t="n">
        <v>6</v>
      </c>
      <c r="G7" s="529" t="n">
        <v>7</v>
      </c>
      <c r="H7" s="529" t="n">
        <v>8</v>
      </c>
      <c r="I7" s="529" t="n">
        <v>9</v>
      </c>
      <c r="J7" s="529" t="n">
        <v>10</v>
      </c>
      <c r="K7" s="529" t="n">
        <v>11</v>
      </c>
      <c r="L7" s="529" t="n">
        <v>12</v>
      </c>
      <c r="M7" s="529" t="n">
        <v>13</v>
      </c>
      <c r="N7" s="529" t="n">
        <v>14</v>
      </c>
      <c r="O7" s="529" t="n">
        <v>15</v>
      </c>
    </row>
    <row r="8" s="38" customFormat="true" ht="26.25" hidden="false" customHeight="false" outlineLevel="0" collapsed="false">
      <c r="A8" s="531" t="s">
        <v>1650</v>
      </c>
      <c r="B8" s="532" t="s">
        <v>1651</v>
      </c>
      <c r="C8" s="533" t="n">
        <v>1</v>
      </c>
      <c r="D8" s="534"/>
      <c r="E8" s="534"/>
      <c r="F8" s="534"/>
      <c r="G8" s="534"/>
      <c r="H8" s="534"/>
      <c r="I8" s="534"/>
      <c r="J8" s="534"/>
      <c r="K8" s="534"/>
      <c r="L8" s="534"/>
      <c r="M8" s="534"/>
      <c r="N8" s="534"/>
      <c r="O8" s="534"/>
    </row>
    <row r="9" s="38" customFormat="true" ht="64.5" hidden="false" customHeight="false" outlineLevel="0" collapsed="false">
      <c r="A9" s="531" t="s">
        <v>1652</v>
      </c>
      <c r="B9" s="535" t="s">
        <v>1653</v>
      </c>
      <c r="C9" s="536"/>
      <c r="D9" s="537"/>
      <c r="E9" s="537"/>
      <c r="F9" s="537"/>
      <c r="G9" s="537"/>
      <c r="H9" s="537"/>
      <c r="I9" s="537"/>
      <c r="J9" s="537"/>
      <c r="K9" s="537"/>
      <c r="L9" s="537"/>
      <c r="M9" s="537"/>
      <c r="N9" s="537"/>
      <c r="O9" s="537"/>
    </row>
    <row r="10" s="38" customFormat="true" ht="27" hidden="false" customHeight="false" outlineLevel="0" collapsed="false">
      <c r="A10" s="538" t="s">
        <v>1654</v>
      </c>
      <c r="B10" s="532" t="s">
        <v>1655</v>
      </c>
      <c r="C10" s="533" t="n">
        <v>3</v>
      </c>
      <c r="D10" s="534"/>
      <c r="E10" s="534"/>
      <c r="F10" s="534"/>
      <c r="G10" s="534"/>
      <c r="H10" s="534"/>
      <c r="I10" s="534"/>
      <c r="J10" s="534"/>
      <c r="K10" s="534"/>
      <c r="L10" s="534"/>
      <c r="M10" s="534"/>
      <c r="N10" s="534"/>
      <c r="O10" s="534"/>
    </row>
    <row r="11" s="38" customFormat="true" ht="26.25" hidden="false" customHeight="false" outlineLevel="0" collapsed="false">
      <c r="A11" s="539" t="s">
        <v>1656</v>
      </c>
      <c r="B11" s="532" t="s">
        <v>1657</v>
      </c>
      <c r="C11" s="533" t="n">
        <v>4</v>
      </c>
      <c r="D11" s="534"/>
      <c r="E11" s="534"/>
      <c r="F11" s="534"/>
      <c r="G11" s="534"/>
      <c r="H11" s="534"/>
      <c r="I11" s="534"/>
      <c r="J11" s="534"/>
      <c r="K11" s="534"/>
      <c r="L11" s="534"/>
      <c r="M11" s="534"/>
      <c r="N11" s="534"/>
      <c r="O11" s="534"/>
    </row>
    <row r="12" s="38" customFormat="true" ht="27" hidden="false" customHeight="false" outlineLevel="0" collapsed="false">
      <c r="A12" s="540" t="s">
        <v>1658</v>
      </c>
      <c r="B12" s="535" t="s">
        <v>1659</v>
      </c>
      <c r="C12" s="541" t="n">
        <v>5</v>
      </c>
      <c r="D12" s="542"/>
      <c r="E12" s="542"/>
      <c r="F12" s="542"/>
      <c r="G12" s="542"/>
      <c r="H12" s="542"/>
      <c r="I12" s="542"/>
      <c r="J12" s="542"/>
      <c r="K12" s="542"/>
      <c r="L12" s="542"/>
      <c r="M12" s="542"/>
      <c r="N12" s="542"/>
      <c r="O12" s="542"/>
    </row>
    <row r="13" s="38" customFormat="true" ht="15.75" hidden="false" customHeight="false" outlineLevel="0" collapsed="false">
      <c r="A13" s="543" t="s">
        <v>1660</v>
      </c>
      <c r="B13" s="532" t="s">
        <v>1661</v>
      </c>
      <c r="C13" s="533" t="n">
        <v>6</v>
      </c>
      <c r="D13" s="534"/>
      <c r="E13" s="534"/>
      <c r="F13" s="534"/>
      <c r="G13" s="534"/>
      <c r="H13" s="534"/>
      <c r="I13" s="534"/>
      <c r="J13" s="534"/>
      <c r="K13" s="534"/>
      <c r="L13" s="534"/>
      <c r="M13" s="534"/>
      <c r="N13" s="534"/>
      <c r="O13" s="534"/>
    </row>
    <row r="14" s="38" customFormat="true" ht="15" hidden="false" customHeight="false" outlineLevel="0" collapsed="false"/>
    <row r="15" s="38" customFormat="true" ht="15" hidden="false" customHeight="false" outlineLevel="0" collapsed="false">
      <c r="A15" s="544" t="s">
        <v>1662</v>
      </c>
      <c r="B15" s="545"/>
      <c r="C15" s="545"/>
      <c r="D15" s="545"/>
      <c r="E15" s="545"/>
      <c r="F15" s="545"/>
    </row>
    <row r="16" s="38" customFormat="true" ht="15" hidden="false" customHeight="false" outlineLevel="0" collapsed="false"/>
    <row r="17" s="38" customFormat="true" ht="15" hidden="false" customHeight="false" outlineLevel="0" collapsed="false"/>
    <row r="18" s="38" customFormat="true" ht="15" hidden="false" customHeight="false" outlineLevel="0" collapsed="false"/>
    <row r="19" s="38" customFormat="true" ht="15" hidden="false" customHeight="false" outlineLevel="0" collapsed="false"/>
    <row r="20" s="38" customFormat="true" ht="15" hidden="false" customHeight="false" outlineLevel="0" collapsed="false"/>
    <row r="21" s="38" customFormat="true" ht="15" hidden="false" customHeight="false" outlineLevel="0" collapsed="false"/>
    <row r="22" s="38" customFormat="true" ht="15" hidden="false" customHeight="false" outlineLevel="0" collapsed="false"/>
    <row r="23" s="38" customFormat="true" ht="15" hidden="false" customHeight="false" outlineLevel="0" collapsed="false"/>
    <row r="24" s="38" customFormat="true" ht="15" hidden="false" customHeight="false" outlineLevel="0" collapsed="false"/>
    <row r="65" s="38" customFormat="true" ht="69.75" hidden="false" customHeight="true" outlineLevel="0" collapsed="false"/>
    <row r="66" s="38" customFormat="true" ht="57.75" hidden="false" customHeight="true" outlineLevel="0" collapsed="false"/>
    <row r="74" s="38" customFormat="true" ht="26.25" hidden="false" customHeight="true" outlineLevel="0" collapsed="false"/>
  </sheetData>
  <mergeCells count="16">
    <mergeCell ref="A2:O2"/>
    <mergeCell ref="A4:A6"/>
    <mergeCell ref="B4:B6"/>
    <mergeCell ref="C4:C6"/>
    <mergeCell ref="D4:F4"/>
    <mergeCell ref="G4:I4"/>
    <mergeCell ref="J4:L4"/>
    <mergeCell ref="M4:O4"/>
    <mergeCell ref="D5:D6"/>
    <mergeCell ref="E5:F5"/>
    <mergeCell ref="G5:G6"/>
    <mergeCell ref="H5:I5"/>
    <mergeCell ref="J5:J6"/>
    <mergeCell ref="K5:L5"/>
    <mergeCell ref="M5:M6"/>
    <mergeCell ref="N5:O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C29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B28" activeCellId="0" sqref="A7:D186"/>
    </sheetView>
  </sheetViews>
  <sheetFormatPr defaultRowHeight="15" zeroHeight="false" outlineLevelRow="0" outlineLevelCol="0"/>
  <cols>
    <col collapsed="false" customWidth="true" hidden="false" outlineLevel="0" max="1" min="1" style="1" width="43.85"/>
    <col collapsed="false" customWidth="true" hidden="false" outlineLevel="0" max="2" min="2" style="1" width="32.42"/>
    <col collapsed="false" customWidth="true" hidden="false" outlineLevel="0" max="3" min="3" style="1" width="23.01"/>
    <col collapsed="false" customWidth="true" hidden="false" outlineLevel="0" max="1025" min="4" style="1" width="9.13"/>
  </cols>
  <sheetData>
    <row r="1" customFormat="false" ht="18.75" hidden="false" customHeight="false" outlineLevel="0" collapsed="false">
      <c r="A1" s="2"/>
      <c r="B1" s="2"/>
      <c r="C1" s="59" t="s">
        <v>145</v>
      </c>
    </row>
    <row r="2" customFormat="false" ht="40.5" hidden="false" customHeight="true" outlineLevel="0" collapsed="false">
      <c r="A2" s="60" t="s">
        <v>146</v>
      </c>
      <c r="B2" s="60"/>
      <c r="C2" s="60"/>
    </row>
    <row r="3" customFormat="false" ht="15.75" hidden="false" customHeight="false" outlineLevel="0" collapsed="false">
      <c r="B3" s="2"/>
      <c r="C3" s="2"/>
    </row>
    <row r="4" customFormat="false" ht="60.75" hidden="false" customHeight="true" outlineLevel="0" collapsed="false">
      <c r="A4" s="4" t="s">
        <v>147</v>
      </c>
      <c r="B4" s="4"/>
      <c r="C4" s="4"/>
    </row>
    <row r="5" customFormat="false" ht="78.75" hidden="false" customHeight="false" outlineLevel="0" collapsed="false">
      <c r="A5" s="16" t="s">
        <v>148</v>
      </c>
      <c r="B5" s="16" t="s">
        <v>149</v>
      </c>
      <c r="C5" s="16" t="s">
        <v>150</v>
      </c>
    </row>
    <row r="6" customFormat="false" ht="31.5" hidden="false" customHeight="false" outlineLevel="0" collapsed="false">
      <c r="A6" s="16" t="s">
        <v>151</v>
      </c>
      <c r="B6" s="16" t="s">
        <v>76</v>
      </c>
      <c r="C6" s="16"/>
    </row>
    <row r="7" customFormat="false" ht="15.75" hidden="false" customHeight="false" outlineLevel="0" collapsed="false">
      <c r="A7" s="16"/>
      <c r="B7" s="16"/>
      <c r="C7" s="16"/>
    </row>
    <row r="8" customFormat="false" ht="15" hidden="false" customHeight="false" outlineLevel="0" collapsed="false">
      <c r="A8" s="14"/>
      <c r="B8" s="14"/>
      <c r="C8" s="14"/>
    </row>
    <row r="9" customFormat="false" ht="69.75" hidden="false" customHeight="true" outlineLevel="0" collapsed="false">
      <c r="A9" s="4" t="s">
        <v>152</v>
      </c>
      <c r="B9" s="4"/>
      <c r="C9" s="4"/>
    </row>
    <row r="10" customFormat="false" ht="47.25" hidden="false" customHeight="false" outlineLevel="0" collapsed="false">
      <c r="A10" s="16" t="s">
        <v>153</v>
      </c>
      <c r="B10" s="16" t="s">
        <v>154</v>
      </c>
      <c r="C10" s="16" t="s">
        <v>155</v>
      </c>
    </row>
    <row r="11" customFormat="false" ht="31.5" hidden="false" customHeight="false" outlineLevel="0" collapsed="false">
      <c r="A11" s="61" t="s">
        <v>156</v>
      </c>
      <c r="B11" s="16" t="s">
        <v>76</v>
      </c>
      <c r="C11" s="16"/>
    </row>
    <row r="12" customFormat="false" ht="63" hidden="false" customHeight="false" outlineLevel="0" collapsed="false">
      <c r="A12" s="61" t="s">
        <v>78</v>
      </c>
      <c r="B12" s="16" t="s">
        <v>77</v>
      </c>
      <c r="C12" s="16" t="s">
        <v>157</v>
      </c>
    </row>
    <row r="13" customFormat="false" ht="15.75" hidden="false" customHeight="false" outlineLevel="0" collapsed="false">
      <c r="A13" s="18" t="s">
        <v>158</v>
      </c>
      <c r="B13" s="18" t="s">
        <v>14</v>
      </c>
      <c r="C13" s="16" t="s">
        <v>157</v>
      </c>
    </row>
    <row r="14" customFormat="false" ht="15.75" hidden="false" customHeight="false" outlineLevel="0" collapsed="false">
      <c r="A14" s="18" t="s">
        <v>159</v>
      </c>
      <c r="B14" s="18" t="s">
        <v>79</v>
      </c>
      <c r="C14" s="16" t="s">
        <v>160</v>
      </c>
    </row>
    <row r="15" customFormat="false" ht="15.75" hidden="false" customHeight="false" outlineLevel="0" collapsed="false">
      <c r="A15" s="18" t="s">
        <v>161</v>
      </c>
      <c r="B15" s="18" t="s">
        <v>80</v>
      </c>
      <c r="C15" s="16" t="s">
        <v>162</v>
      </c>
    </row>
    <row r="16" customFormat="false" ht="15.75" hidden="false" customHeight="false" outlineLevel="0" collapsed="false">
      <c r="A16" s="18" t="s">
        <v>84</v>
      </c>
      <c r="B16" s="18" t="s">
        <v>83</v>
      </c>
      <c r="C16" s="16" t="s">
        <v>163</v>
      </c>
    </row>
    <row r="17" customFormat="false" ht="15.75" hidden="false" customHeight="false" outlineLevel="0" collapsed="false">
      <c r="A17" s="18" t="s">
        <v>164</v>
      </c>
      <c r="B17" s="18" t="s">
        <v>81</v>
      </c>
      <c r="C17" s="16" t="s">
        <v>163</v>
      </c>
    </row>
    <row r="18" customFormat="false" ht="15.75" hidden="false" customHeight="false" outlineLevel="0" collapsed="false">
      <c r="A18" s="18" t="s">
        <v>165</v>
      </c>
      <c r="B18" s="18" t="s">
        <v>82</v>
      </c>
      <c r="C18" s="18" t="s">
        <v>166</v>
      </c>
    </row>
    <row r="19" customFormat="false" ht="68.25" hidden="false" customHeight="true" outlineLevel="0" collapsed="false">
      <c r="A19" s="4" t="s">
        <v>167</v>
      </c>
      <c r="B19" s="4"/>
      <c r="C19" s="4"/>
    </row>
    <row r="20" customFormat="false" ht="31.5" hidden="false" customHeight="false" outlineLevel="0" collapsed="false">
      <c r="A20" s="16" t="s">
        <v>148</v>
      </c>
      <c r="B20" s="16" t="s">
        <v>149</v>
      </c>
      <c r="C20" s="16" t="s">
        <v>168</v>
      </c>
    </row>
    <row r="21" customFormat="false" ht="31.5" hidden="false" customHeight="false" outlineLevel="0" collapsed="false">
      <c r="A21" s="61" t="s">
        <v>156</v>
      </c>
      <c r="B21" s="16" t="s">
        <v>76</v>
      </c>
      <c r="C21" s="16"/>
    </row>
    <row r="22" customFormat="false" ht="15.75" hidden="false" customHeight="false" outlineLevel="0" collapsed="false">
      <c r="A22" s="16" t="s">
        <v>169</v>
      </c>
      <c r="B22" s="18" t="s">
        <v>14</v>
      </c>
      <c r="C22" s="16" t="n">
        <v>95</v>
      </c>
    </row>
    <row r="23" customFormat="false" ht="15.75" hidden="false" customHeight="false" outlineLevel="0" collapsed="false">
      <c r="A23" s="18" t="s">
        <v>170</v>
      </c>
      <c r="B23" s="18" t="s">
        <v>80</v>
      </c>
      <c r="C23" s="14" t="n">
        <v>30</v>
      </c>
    </row>
    <row r="25" customFormat="false" ht="15.75" hidden="false" customHeight="true" outlineLevel="0" collapsed="false">
      <c r="A25" s="4" t="s">
        <v>171</v>
      </c>
      <c r="B25" s="4"/>
      <c r="C25" s="4"/>
    </row>
    <row r="27" customFormat="false" ht="47.25" hidden="false" customHeight="false" outlineLevel="0" collapsed="false">
      <c r="A27" s="16" t="s">
        <v>172</v>
      </c>
      <c r="B27" s="16" t="s">
        <v>173</v>
      </c>
      <c r="C27" s="16" t="s">
        <v>155</v>
      </c>
    </row>
    <row r="28" customFormat="false" ht="31.5" hidden="false" customHeight="false" outlineLevel="0" collapsed="false">
      <c r="A28" s="16" t="s">
        <v>151</v>
      </c>
      <c r="B28" s="16" t="s">
        <v>111</v>
      </c>
      <c r="C28" s="16" t="s">
        <v>174</v>
      </c>
    </row>
    <row r="29" customFormat="false" ht="15.75" hidden="false" customHeight="false" outlineLevel="0" collapsed="false">
      <c r="A29" s="16"/>
      <c r="B29" s="16"/>
      <c r="C29" s="16"/>
    </row>
  </sheetData>
  <mergeCells count="5">
    <mergeCell ref="A2:C2"/>
    <mergeCell ref="A4:C4"/>
    <mergeCell ref="A9:C9"/>
    <mergeCell ref="A19:C19"/>
    <mergeCell ref="A25:C25"/>
  </mergeCells>
  <printOptions headings="false" gridLines="false" gridLinesSet="true" horizontalCentered="false" verticalCentered="false"/>
  <pageMargins left="0.708333333333333" right="0.479861111111111" top="0.747916666666667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2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8" activeCellId="1" sqref="A7:D186 M8"/>
    </sheetView>
  </sheetViews>
  <sheetFormatPr defaultRowHeight="15" zeroHeight="false" outlineLevelRow="0" outlineLevelCol="0"/>
  <cols>
    <col collapsed="false" customWidth="true" hidden="false" outlineLevel="0" max="1" min="1" style="1" width="35.85"/>
    <col collapsed="false" customWidth="true" hidden="false" outlineLevel="0" max="10" min="2" style="1" width="11.86"/>
    <col collapsed="false" customWidth="true" hidden="false" outlineLevel="0" max="13" min="11" style="1" width="8.71"/>
    <col collapsed="false" customWidth="true" hidden="false" outlineLevel="0" max="16" min="14" style="1" width="11.86"/>
    <col collapsed="false" customWidth="true" hidden="false" outlineLevel="0" max="1025" min="17" style="1" width="9.13"/>
  </cols>
  <sheetData>
    <row r="1" customFormat="false" ht="20.25" hidden="false" customHeight="false" outlineLevel="0" collapsed="false">
      <c r="A1" s="62"/>
      <c r="B1" s="62"/>
      <c r="C1" s="62"/>
      <c r="D1" s="62"/>
      <c r="E1" s="62"/>
      <c r="F1" s="62"/>
      <c r="G1" s="63" t="s">
        <v>175</v>
      </c>
      <c r="H1" s="2"/>
      <c r="I1" s="64" t="s">
        <v>176</v>
      </c>
    </row>
    <row r="2" customFormat="false" ht="20.25" hidden="false" customHeight="false" outlineLevel="0" collapsed="false">
      <c r="A2" s="62"/>
      <c r="B2" s="62"/>
      <c r="C2" s="62"/>
      <c r="D2" s="62"/>
      <c r="E2" s="62"/>
      <c r="F2" s="62"/>
      <c r="G2" s="62"/>
      <c r="H2" s="2"/>
      <c r="I2" s="64"/>
    </row>
    <row r="3" customFormat="false" ht="34.5" hidden="false" customHeight="true" outlineLevel="0" collapsed="false">
      <c r="A3" s="65" t="s">
        <v>177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customFormat="false" ht="15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customFormat="false" ht="15.75" hidden="false" customHeight="false" outlineLevel="0" collapsed="false">
      <c r="A5" s="66" t="s">
        <v>178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customFormat="false" ht="16.5" hidden="false" customHeight="false" outlineLevel="0" collapsed="false">
      <c r="A6" s="67"/>
      <c r="B6" s="67"/>
      <c r="C6" s="67"/>
      <c r="D6" s="67"/>
      <c r="E6" s="67"/>
      <c r="F6" s="67"/>
      <c r="G6" s="67"/>
      <c r="H6" s="2"/>
      <c r="I6" s="2"/>
    </row>
    <row r="7" customFormat="false" ht="16.5" hidden="false" customHeight="false" outlineLevel="0" collapsed="false">
      <c r="A7" s="67"/>
      <c r="B7" s="68" t="s">
        <v>179</v>
      </c>
      <c r="C7" s="68"/>
      <c r="D7" s="68"/>
      <c r="E7" s="68"/>
      <c r="F7" s="68"/>
      <c r="G7" s="68"/>
      <c r="H7" s="68"/>
      <c r="I7" s="68"/>
    </row>
    <row r="8" customFormat="false" ht="15.75" hidden="false" customHeight="false" outlineLevel="0" collapsed="false">
      <c r="A8" s="67"/>
      <c r="B8" s="67"/>
      <c r="C8" s="67"/>
      <c r="D8" s="67"/>
      <c r="E8" s="67"/>
      <c r="F8" s="67"/>
      <c r="G8" s="67"/>
      <c r="H8" s="67"/>
      <c r="I8" s="67"/>
    </row>
    <row r="9" customFormat="false" ht="16.5" hidden="false" customHeight="false" outlineLevel="0" collapsed="false">
      <c r="A9" s="69" t="s">
        <v>180</v>
      </c>
      <c r="B9" s="70"/>
      <c r="C9" s="70"/>
      <c r="D9" s="70"/>
      <c r="E9" s="70"/>
      <c r="F9" s="70"/>
      <c r="G9" s="70"/>
    </row>
    <row r="10" customFormat="false" ht="15.75" hidden="false" customHeight="true" outlineLevel="0" collapsed="false">
      <c r="A10" s="71" t="s">
        <v>181</v>
      </c>
      <c r="B10" s="72" t="s">
        <v>182</v>
      </c>
      <c r="C10" s="72"/>
      <c r="D10" s="72" t="s">
        <v>183</v>
      </c>
      <c r="E10" s="72"/>
      <c r="F10" s="72"/>
      <c r="G10" s="72"/>
      <c r="H10" s="72" t="s">
        <v>184</v>
      </c>
      <c r="I10" s="72" t="s">
        <v>183</v>
      </c>
      <c r="J10" s="72"/>
      <c r="K10" s="72" t="s">
        <v>185</v>
      </c>
      <c r="L10" s="72"/>
      <c r="M10" s="72"/>
      <c r="N10" s="71" t="s">
        <v>186</v>
      </c>
      <c r="O10" s="71" t="s">
        <v>187</v>
      </c>
      <c r="P10" s="71"/>
    </row>
    <row r="11" customFormat="false" ht="102" hidden="false" customHeight="true" outlineLevel="0" collapsed="false">
      <c r="A11" s="73" t="s">
        <v>188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1"/>
      <c r="O11" s="71"/>
      <c r="P11" s="73" t="s">
        <v>189</v>
      </c>
    </row>
    <row r="12" customFormat="false" ht="15.75" hidden="false" customHeight="false" outlineLevel="0" collapsed="false">
      <c r="A12" s="74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1"/>
      <c r="O12" s="71"/>
      <c r="P12" s="73"/>
    </row>
    <row r="13" customFormat="false" ht="38.25" hidden="false" customHeight="true" outlineLevel="0" collapsed="false">
      <c r="A13" s="74"/>
      <c r="B13" s="72"/>
      <c r="C13" s="72"/>
      <c r="D13" s="72" t="s">
        <v>190</v>
      </c>
      <c r="E13" s="72"/>
      <c r="F13" s="72" t="s">
        <v>191</v>
      </c>
      <c r="G13" s="72"/>
      <c r="H13" s="72"/>
      <c r="I13" s="72" t="s">
        <v>190</v>
      </c>
      <c r="J13" s="72" t="s">
        <v>191</v>
      </c>
      <c r="K13" s="72" t="s">
        <v>192</v>
      </c>
      <c r="L13" s="72" t="s">
        <v>193</v>
      </c>
      <c r="M13" s="72" t="s">
        <v>194</v>
      </c>
      <c r="N13" s="71"/>
      <c r="O13" s="71"/>
      <c r="P13" s="73"/>
    </row>
    <row r="14" customFormat="false" ht="50.25" hidden="false" customHeight="true" outlineLevel="0" collapsed="false">
      <c r="A14" s="75"/>
      <c r="B14" s="76" t="s">
        <v>195</v>
      </c>
      <c r="C14" s="76" t="s">
        <v>196</v>
      </c>
      <c r="D14" s="76" t="s">
        <v>195</v>
      </c>
      <c r="E14" s="76" t="s">
        <v>196</v>
      </c>
      <c r="F14" s="76" t="s">
        <v>195</v>
      </c>
      <c r="G14" s="76" t="s">
        <v>196</v>
      </c>
      <c r="H14" s="72"/>
      <c r="I14" s="72"/>
      <c r="J14" s="72"/>
      <c r="K14" s="72"/>
      <c r="L14" s="72"/>
      <c r="M14" s="72"/>
      <c r="N14" s="76" t="s">
        <v>197</v>
      </c>
      <c r="O14" s="76" t="s">
        <v>197</v>
      </c>
      <c r="P14" s="77"/>
    </row>
    <row r="15" customFormat="false" ht="15.75" hidden="false" customHeight="false" outlineLevel="0" collapsed="false">
      <c r="A15" s="77" t="n">
        <v>1</v>
      </c>
      <c r="B15" s="76" t="n">
        <v>3</v>
      </c>
      <c r="C15" s="76" t="n">
        <v>4</v>
      </c>
      <c r="D15" s="76" t="n">
        <v>5</v>
      </c>
      <c r="E15" s="76" t="n">
        <v>6</v>
      </c>
      <c r="F15" s="76" t="n">
        <v>7</v>
      </c>
      <c r="G15" s="76" t="n">
        <v>8</v>
      </c>
      <c r="H15" s="76" t="n">
        <v>9</v>
      </c>
      <c r="I15" s="76" t="n">
        <v>10</v>
      </c>
      <c r="J15" s="76" t="n">
        <v>11</v>
      </c>
      <c r="K15" s="76" t="n">
        <v>12</v>
      </c>
      <c r="L15" s="76" t="n">
        <v>13</v>
      </c>
      <c r="M15" s="76" t="n">
        <v>14</v>
      </c>
      <c r="N15" s="76" t="n">
        <v>15</v>
      </c>
      <c r="O15" s="76" t="n">
        <v>16</v>
      </c>
      <c r="P15" s="76" t="n">
        <v>17</v>
      </c>
    </row>
    <row r="16" customFormat="false" ht="16.5" hidden="false" customHeight="false" outlineLevel="0" collapsed="false">
      <c r="A16" s="78" t="s">
        <v>198</v>
      </c>
      <c r="B16" s="79"/>
      <c r="C16" s="79"/>
      <c r="D16" s="79"/>
      <c r="E16" s="79"/>
      <c r="F16" s="79"/>
      <c r="G16" s="79"/>
      <c r="H16" s="80"/>
      <c r="I16" s="80"/>
      <c r="J16" s="80"/>
      <c r="K16" s="80"/>
      <c r="L16" s="80"/>
      <c r="M16" s="80"/>
      <c r="N16" s="80"/>
      <c r="O16" s="80"/>
      <c r="P16" s="80"/>
    </row>
    <row r="17" customFormat="false" ht="15.75" hidden="false" customHeight="false" outlineLevel="0" collapsed="false">
      <c r="A17" s="81" t="s">
        <v>199</v>
      </c>
      <c r="B17" s="79"/>
      <c r="C17" s="79"/>
      <c r="D17" s="79"/>
      <c r="E17" s="79"/>
      <c r="F17" s="79"/>
      <c r="G17" s="79"/>
      <c r="H17" s="80"/>
      <c r="I17" s="80"/>
      <c r="J17" s="80"/>
      <c r="K17" s="80"/>
      <c r="L17" s="80"/>
      <c r="M17" s="80"/>
      <c r="N17" s="80"/>
      <c r="O17" s="80"/>
      <c r="P17" s="80"/>
    </row>
    <row r="18" customFormat="false" ht="15.75" hidden="false" customHeight="false" outlineLevel="0" collapsed="false">
      <c r="A18" s="82" t="s">
        <v>200</v>
      </c>
      <c r="B18" s="83"/>
      <c r="C18" s="83"/>
      <c r="D18" s="83"/>
      <c r="E18" s="83"/>
      <c r="F18" s="83"/>
      <c r="G18" s="83"/>
      <c r="H18" s="84"/>
      <c r="I18" s="84"/>
      <c r="J18" s="84"/>
      <c r="K18" s="84"/>
      <c r="L18" s="84"/>
      <c r="M18" s="84"/>
      <c r="N18" s="84"/>
      <c r="O18" s="84"/>
      <c r="P18" s="84"/>
    </row>
    <row r="19" customFormat="false" ht="15.75" hidden="false" customHeight="false" outlineLevel="0" collapsed="false">
      <c r="A19" s="85" t="s">
        <v>201</v>
      </c>
      <c r="B19" s="83"/>
      <c r="C19" s="83"/>
      <c r="D19" s="83"/>
      <c r="E19" s="83"/>
      <c r="F19" s="83"/>
      <c r="G19" s="83"/>
      <c r="H19" s="84"/>
      <c r="I19" s="84"/>
      <c r="J19" s="84"/>
      <c r="K19" s="84"/>
      <c r="L19" s="84"/>
      <c r="M19" s="84"/>
      <c r="N19" s="84"/>
      <c r="O19" s="84"/>
      <c r="P19" s="84"/>
    </row>
    <row r="20" customFormat="false" ht="15.75" hidden="false" customHeight="false" outlineLevel="0" collapsed="false">
      <c r="A20" s="85" t="s">
        <v>202</v>
      </c>
      <c r="B20" s="83"/>
      <c r="C20" s="83"/>
      <c r="D20" s="83"/>
      <c r="E20" s="83"/>
      <c r="F20" s="83"/>
      <c r="G20" s="83"/>
      <c r="H20" s="84"/>
      <c r="I20" s="84"/>
      <c r="J20" s="84"/>
      <c r="K20" s="84"/>
      <c r="L20" s="84"/>
      <c r="M20" s="84"/>
      <c r="N20" s="84"/>
      <c r="O20" s="84"/>
      <c r="P20" s="84"/>
    </row>
    <row r="21" customFormat="false" ht="34.5" hidden="false" customHeight="true" outlineLevel="0" collapsed="false">
      <c r="A21" s="86" t="s">
        <v>203</v>
      </c>
      <c r="B21" s="83"/>
      <c r="C21" s="83"/>
      <c r="D21" s="83"/>
      <c r="E21" s="83"/>
      <c r="F21" s="83"/>
      <c r="G21" s="83"/>
      <c r="H21" s="84"/>
      <c r="I21" s="84"/>
      <c r="J21" s="84"/>
      <c r="K21" s="84"/>
      <c r="L21" s="84"/>
      <c r="M21" s="84"/>
      <c r="N21" s="84"/>
      <c r="O21" s="84"/>
      <c r="P21" s="84"/>
    </row>
    <row r="22" customFormat="false" ht="15" hidden="false" customHeight="true" outlineLevel="0" collapsed="false">
      <c r="A22" s="85" t="s">
        <v>204</v>
      </c>
      <c r="B22" s="83"/>
      <c r="C22" s="83"/>
      <c r="D22" s="83"/>
      <c r="E22" s="83"/>
      <c r="F22" s="83"/>
      <c r="G22" s="83"/>
      <c r="H22" s="84"/>
      <c r="I22" s="84"/>
      <c r="J22" s="84"/>
      <c r="K22" s="84"/>
      <c r="L22" s="84"/>
      <c r="M22" s="84"/>
      <c r="N22" s="84"/>
      <c r="O22" s="84"/>
      <c r="P22" s="84"/>
    </row>
    <row r="23" customFormat="false" ht="27.75" hidden="false" customHeight="true" outlineLevel="0" collapsed="false">
      <c r="A23" s="86" t="s">
        <v>205</v>
      </c>
      <c r="B23" s="83"/>
      <c r="C23" s="83"/>
      <c r="D23" s="83"/>
      <c r="E23" s="83"/>
      <c r="F23" s="83"/>
      <c r="G23" s="83"/>
      <c r="H23" s="84"/>
      <c r="I23" s="84"/>
      <c r="J23" s="84"/>
      <c r="K23" s="84"/>
      <c r="L23" s="84"/>
      <c r="M23" s="84"/>
      <c r="N23" s="84"/>
      <c r="O23" s="84"/>
      <c r="P23" s="84"/>
    </row>
    <row r="24" customFormat="false" ht="15.75" hidden="false" customHeight="false" outlineLevel="0" collapsed="false">
      <c r="A24" s="85" t="s">
        <v>206</v>
      </c>
      <c r="B24" s="83"/>
      <c r="C24" s="83"/>
      <c r="D24" s="83"/>
      <c r="E24" s="83"/>
      <c r="F24" s="83"/>
      <c r="G24" s="83"/>
      <c r="H24" s="84"/>
      <c r="I24" s="84"/>
      <c r="J24" s="84"/>
      <c r="K24" s="84"/>
      <c r="L24" s="84"/>
      <c r="M24" s="84"/>
      <c r="N24" s="84"/>
      <c r="O24" s="84"/>
      <c r="P24" s="84"/>
    </row>
    <row r="25" customFormat="false" ht="15.75" hidden="false" customHeight="false" outlineLevel="0" collapsed="false">
      <c r="A25" s="87" t="s">
        <v>207</v>
      </c>
      <c r="B25" s="88"/>
      <c r="C25" s="88"/>
      <c r="D25" s="88"/>
      <c r="E25" s="88"/>
      <c r="F25" s="88"/>
      <c r="G25" s="88"/>
      <c r="H25" s="89"/>
      <c r="I25" s="89"/>
      <c r="J25" s="89"/>
      <c r="K25" s="89"/>
      <c r="L25" s="89"/>
      <c r="M25" s="89"/>
      <c r="N25" s="89"/>
      <c r="O25" s="89"/>
      <c r="P25" s="89"/>
    </row>
    <row r="26" customFormat="false" ht="15.75" hidden="false" customHeight="false" outlineLevel="0" collapsed="false">
      <c r="A26" s="85" t="s">
        <v>208</v>
      </c>
      <c r="B26" s="83"/>
      <c r="C26" s="83"/>
      <c r="D26" s="83"/>
      <c r="E26" s="83"/>
      <c r="F26" s="83"/>
      <c r="G26" s="83"/>
      <c r="H26" s="84"/>
      <c r="I26" s="84"/>
      <c r="J26" s="84"/>
      <c r="K26" s="84"/>
      <c r="L26" s="84"/>
      <c r="M26" s="84"/>
      <c r="N26" s="84"/>
      <c r="O26" s="84"/>
      <c r="P26" s="84"/>
    </row>
    <row r="27" customFormat="false" ht="15.75" hidden="false" customHeight="false" outlineLevel="0" collapsed="false">
      <c r="A27" s="85" t="s">
        <v>209</v>
      </c>
      <c r="B27" s="83"/>
      <c r="C27" s="83"/>
      <c r="D27" s="83"/>
      <c r="E27" s="83"/>
      <c r="F27" s="83"/>
      <c r="G27" s="83"/>
      <c r="H27" s="84"/>
      <c r="I27" s="84"/>
      <c r="J27" s="84"/>
      <c r="K27" s="84"/>
      <c r="L27" s="84"/>
      <c r="M27" s="84"/>
      <c r="N27" s="84"/>
      <c r="O27" s="84"/>
      <c r="P27" s="84"/>
    </row>
    <row r="28" customFormat="false" ht="15.75" hidden="false" customHeight="false" outlineLevel="0" collapsed="false">
      <c r="A28" s="90" t="s">
        <v>210</v>
      </c>
      <c r="B28" s="83"/>
      <c r="C28" s="83"/>
      <c r="D28" s="83"/>
      <c r="E28" s="83"/>
      <c r="F28" s="83"/>
      <c r="G28" s="83"/>
      <c r="H28" s="84"/>
      <c r="I28" s="84"/>
      <c r="J28" s="84"/>
      <c r="K28" s="84"/>
      <c r="L28" s="84"/>
      <c r="M28" s="84"/>
      <c r="N28" s="84"/>
      <c r="O28" s="84"/>
      <c r="P28" s="84"/>
    </row>
    <row r="29" customFormat="false" ht="15.75" hidden="false" customHeight="false" outlineLevel="0" collapsed="false">
      <c r="A29" s="81" t="s">
        <v>211</v>
      </c>
      <c r="B29" s="83"/>
      <c r="C29" s="83"/>
      <c r="D29" s="83"/>
      <c r="E29" s="83"/>
      <c r="F29" s="83"/>
      <c r="G29" s="83"/>
      <c r="H29" s="84"/>
      <c r="I29" s="84"/>
      <c r="J29" s="84"/>
      <c r="K29" s="84"/>
      <c r="L29" s="84"/>
      <c r="M29" s="84"/>
      <c r="N29" s="84"/>
      <c r="O29" s="84"/>
      <c r="P29" s="84"/>
    </row>
    <row r="30" customFormat="false" ht="15.75" hidden="false" customHeight="false" outlineLevel="0" collapsed="false">
      <c r="A30" s="91" t="s">
        <v>212</v>
      </c>
      <c r="B30" s="83"/>
      <c r="C30" s="83"/>
      <c r="D30" s="83"/>
      <c r="E30" s="83"/>
      <c r="F30" s="83"/>
      <c r="G30" s="83"/>
      <c r="H30" s="84"/>
      <c r="I30" s="84"/>
      <c r="J30" s="84"/>
      <c r="K30" s="84"/>
      <c r="L30" s="84"/>
      <c r="M30" s="84"/>
      <c r="N30" s="84"/>
      <c r="O30" s="84"/>
      <c r="P30" s="84"/>
    </row>
    <row r="31" customFormat="false" ht="16.5" hidden="false" customHeight="false" outlineLevel="0" collapsed="false">
      <c r="A31" s="92"/>
      <c r="B31" s="93"/>
      <c r="C31" s="93"/>
      <c r="D31" s="93"/>
      <c r="E31" s="93"/>
      <c r="F31" s="93"/>
      <c r="G31" s="93"/>
      <c r="H31" s="94"/>
      <c r="I31" s="94"/>
      <c r="J31" s="94"/>
      <c r="K31" s="94"/>
      <c r="L31" s="94"/>
      <c r="M31" s="94"/>
      <c r="N31" s="94"/>
      <c r="O31" s="94"/>
      <c r="P31" s="94"/>
    </row>
    <row r="32" customFormat="false" ht="29.25" hidden="false" customHeight="false" outlineLevel="0" collapsed="false">
      <c r="A32" s="95" t="s">
        <v>213</v>
      </c>
      <c r="B32" s="83"/>
      <c r="C32" s="83"/>
      <c r="D32" s="83"/>
      <c r="E32" s="83"/>
      <c r="F32" s="83"/>
      <c r="G32" s="83"/>
      <c r="H32" s="84"/>
      <c r="I32" s="84"/>
      <c r="J32" s="84"/>
      <c r="K32" s="84"/>
      <c r="L32" s="84"/>
      <c r="M32" s="84"/>
      <c r="N32" s="84"/>
      <c r="O32" s="84"/>
      <c r="P32" s="84"/>
    </row>
    <row r="33" customFormat="false" ht="15.75" hidden="false" customHeight="false" outlineLevel="0" collapsed="false">
      <c r="A33" s="81" t="s">
        <v>214</v>
      </c>
      <c r="B33" s="83"/>
      <c r="C33" s="83"/>
      <c r="D33" s="83"/>
      <c r="E33" s="83"/>
      <c r="F33" s="83"/>
      <c r="G33" s="83"/>
      <c r="H33" s="84"/>
      <c r="I33" s="84"/>
      <c r="J33" s="84"/>
      <c r="K33" s="84"/>
      <c r="L33" s="84"/>
      <c r="M33" s="84"/>
      <c r="N33" s="84"/>
      <c r="O33" s="84"/>
      <c r="P33" s="84"/>
    </row>
    <row r="34" customFormat="false" ht="26.25" hidden="false" customHeight="false" outlineLevel="0" collapsed="false">
      <c r="A34" s="81" t="s">
        <v>215</v>
      </c>
      <c r="B34" s="83"/>
      <c r="C34" s="83"/>
      <c r="D34" s="83"/>
      <c r="E34" s="83"/>
      <c r="F34" s="83"/>
      <c r="G34" s="83"/>
      <c r="H34" s="84"/>
      <c r="I34" s="84"/>
      <c r="J34" s="84"/>
      <c r="K34" s="84"/>
      <c r="L34" s="84"/>
      <c r="M34" s="84"/>
      <c r="N34" s="84"/>
      <c r="O34" s="84"/>
      <c r="P34" s="84"/>
    </row>
    <row r="35" customFormat="false" ht="15.75" hidden="false" customHeight="false" outlineLevel="0" collapsed="false">
      <c r="A35" s="96" t="s">
        <v>216</v>
      </c>
      <c r="B35" s="83"/>
      <c r="C35" s="83"/>
      <c r="D35" s="83"/>
      <c r="E35" s="83"/>
      <c r="F35" s="83"/>
      <c r="G35" s="83"/>
      <c r="H35" s="84"/>
      <c r="I35" s="84"/>
      <c r="J35" s="84"/>
      <c r="K35" s="84"/>
      <c r="L35" s="84"/>
      <c r="M35" s="84"/>
      <c r="N35" s="84"/>
      <c r="O35" s="84"/>
      <c r="P35" s="84"/>
    </row>
    <row r="36" customFormat="false" ht="15.75" hidden="false" customHeight="false" outlineLevel="0" collapsed="false">
      <c r="A36" s="97" t="s">
        <v>217</v>
      </c>
      <c r="B36" s="98"/>
      <c r="C36" s="98"/>
      <c r="D36" s="98"/>
      <c r="E36" s="98"/>
      <c r="F36" s="98"/>
      <c r="G36" s="98"/>
      <c r="H36" s="99"/>
      <c r="I36" s="99"/>
      <c r="J36" s="99"/>
      <c r="K36" s="99"/>
      <c r="L36" s="99"/>
      <c r="M36" s="99"/>
      <c r="N36" s="99"/>
      <c r="O36" s="99"/>
      <c r="P36" s="99"/>
    </row>
    <row r="37" customFormat="false" ht="16.5" hidden="false" customHeight="false" outlineLevel="0" collapsed="false">
      <c r="A37" s="92"/>
      <c r="B37" s="100"/>
      <c r="C37" s="100"/>
      <c r="D37" s="100"/>
      <c r="E37" s="100"/>
      <c r="F37" s="100"/>
      <c r="G37" s="100"/>
      <c r="H37" s="101"/>
      <c r="I37" s="101"/>
      <c r="J37" s="101"/>
      <c r="K37" s="101"/>
      <c r="L37" s="101"/>
      <c r="M37" s="101"/>
      <c r="N37" s="101"/>
      <c r="O37" s="101"/>
      <c r="P37" s="101"/>
    </row>
    <row r="38" customFormat="false" ht="15.75" hidden="false" customHeight="false" outlineLevel="0" collapsed="false">
      <c r="A38" s="102" t="s">
        <v>218</v>
      </c>
      <c r="B38" s="83"/>
      <c r="C38" s="83"/>
      <c r="D38" s="83"/>
      <c r="E38" s="83"/>
      <c r="F38" s="83"/>
      <c r="G38" s="83"/>
      <c r="H38" s="84"/>
      <c r="I38" s="84"/>
      <c r="J38" s="84"/>
      <c r="K38" s="84"/>
      <c r="L38" s="84"/>
      <c r="M38" s="84"/>
      <c r="N38" s="84"/>
      <c r="O38" s="84"/>
      <c r="P38" s="84"/>
    </row>
    <row r="39" customFormat="false" ht="21" hidden="false" customHeight="true" outlineLevel="0" collapsed="false">
      <c r="A39" s="81" t="s">
        <v>219</v>
      </c>
      <c r="B39" s="83"/>
      <c r="C39" s="83"/>
      <c r="D39" s="83"/>
      <c r="E39" s="83"/>
      <c r="F39" s="83"/>
      <c r="G39" s="83"/>
      <c r="H39" s="84"/>
      <c r="I39" s="84"/>
      <c r="J39" s="84"/>
      <c r="K39" s="84"/>
      <c r="L39" s="84"/>
      <c r="M39" s="84"/>
      <c r="N39" s="84"/>
      <c r="O39" s="84"/>
      <c r="P39" s="84"/>
    </row>
    <row r="40" customFormat="false" ht="24" hidden="false" customHeight="true" outlineLevel="0" collapsed="false">
      <c r="A40" s="103" t="s">
        <v>220</v>
      </c>
      <c r="B40" s="83"/>
      <c r="C40" s="83"/>
      <c r="D40" s="83"/>
      <c r="E40" s="83"/>
      <c r="F40" s="83"/>
      <c r="G40" s="83"/>
      <c r="H40" s="84"/>
      <c r="I40" s="84"/>
      <c r="J40" s="84"/>
      <c r="K40" s="84"/>
      <c r="L40" s="84"/>
      <c r="M40" s="84"/>
      <c r="N40" s="84"/>
      <c r="O40" s="84"/>
      <c r="P40" s="84"/>
    </row>
    <row r="41" customFormat="false" ht="15.75" hidden="false" customHeight="false" outlineLevel="0" collapsed="false">
      <c r="A41" s="104" t="s">
        <v>221</v>
      </c>
      <c r="B41" s="83"/>
      <c r="C41" s="83"/>
      <c r="D41" s="83"/>
      <c r="E41" s="83"/>
      <c r="F41" s="83"/>
      <c r="G41" s="83"/>
      <c r="H41" s="84"/>
      <c r="I41" s="84"/>
      <c r="J41" s="84"/>
      <c r="K41" s="84"/>
      <c r="L41" s="84"/>
      <c r="M41" s="84"/>
      <c r="N41" s="84"/>
      <c r="O41" s="84"/>
      <c r="P41" s="84"/>
    </row>
    <row r="42" customFormat="false" ht="15.75" hidden="false" customHeight="false" outlineLevel="0" collapsed="false">
      <c r="A42" s="105" t="s">
        <v>222</v>
      </c>
      <c r="B42" s="83"/>
      <c r="C42" s="83"/>
      <c r="D42" s="83"/>
      <c r="E42" s="83"/>
      <c r="F42" s="83"/>
      <c r="G42" s="83"/>
      <c r="H42" s="84"/>
      <c r="I42" s="84"/>
      <c r="J42" s="84"/>
      <c r="K42" s="84"/>
      <c r="L42" s="84"/>
      <c r="M42" s="84"/>
      <c r="N42" s="84"/>
      <c r="O42" s="84"/>
      <c r="P42" s="84"/>
    </row>
    <row r="43" customFormat="false" ht="15.75" hidden="false" customHeight="false" outlineLevel="0" collapsed="false">
      <c r="A43" s="104" t="s">
        <v>223</v>
      </c>
      <c r="B43" s="83"/>
      <c r="C43" s="83"/>
      <c r="D43" s="83"/>
      <c r="E43" s="83"/>
      <c r="F43" s="83"/>
      <c r="G43" s="83"/>
      <c r="H43" s="84"/>
      <c r="I43" s="84"/>
      <c r="J43" s="84"/>
      <c r="K43" s="84"/>
      <c r="L43" s="84"/>
      <c r="M43" s="84"/>
      <c r="N43" s="84"/>
      <c r="O43" s="84"/>
      <c r="P43" s="84"/>
    </row>
    <row r="44" customFormat="false" ht="15.75" hidden="false" customHeight="false" outlineLevel="0" collapsed="false">
      <c r="A44" s="105" t="s">
        <v>224</v>
      </c>
      <c r="B44" s="83"/>
      <c r="C44" s="83"/>
      <c r="D44" s="83"/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</row>
    <row r="45" customFormat="false" ht="15.75" hidden="false" customHeight="false" outlineLevel="0" collapsed="false">
      <c r="A45" s="104" t="s">
        <v>225</v>
      </c>
      <c r="B45" s="83"/>
      <c r="C45" s="83"/>
      <c r="D45" s="83"/>
      <c r="E45" s="83"/>
      <c r="F45" s="83"/>
      <c r="G45" s="83"/>
      <c r="H45" s="84"/>
      <c r="I45" s="84"/>
      <c r="J45" s="84"/>
      <c r="K45" s="84"/>
      <c r="L45" s="84"/>
      <c r="M45" s="84"/>
      <c r="N45" s="84"/>
      <c r="O45" s="84"/>
      <c r="P45" s="84"/>
    </row>
    <row r="46" customFormat="false" ht="15.75" hidden="false" customHeight="false" outlineLevel="0" collapsed="false">
      <c r="A46" s="105" t="s">
        <v>226</v>
      </c>
      <c r="B46" s="83"/>
      <c r="C46" s="83"/>
      <c r="D46" s="83"/>
      <c r="E46" s="83"/>
      <c r="F46" s="83"/>
      <c r="G46" s="83"/>
      <c r="H46" s="84"/>
      <c r="I46" s="84"/>
      <c r="J46" s="84"/>
      <c r="K46" s="84"/>
      <c r="L46" s="84"/>
      <c r="M46" s="84"/>
      <c r="N46" s="84"/>
      <c r="O46" s="84"/>
      <c r="P46" s="84"/>
    </row>
    <row r="47" customFormat="false" ht="15.75" hidden="false" customHeight="false" outlineLevel="0" collapsed="false">
      <c r="A47" s="104" t="s">
        <v>227</v>
      </c>
      <c r="B47" s="83"/>
      <c r="C47" s="83"/>
      <c r="D47" s="83"/>
      <c r="E47" s="83"/>
      <c r="F47" s="83"/>
      <c r="G47" s="83"/>
      <c r="H47" s="84"/>
      <c r="I47" s="84"/>
      <c r="J47" s="84"/>
      <c r="K47" s="84"/>
      <c r="L47" s="84"/>
      <c r="M47" s="84"/>
      <c r="N47" s="84"/>
      <c r="O47" s="84"/>
      <c r="P47" s="84"/>
    </row>
    <row r="48" customFormat="false" ht="15.75" hidden="false" customHeight="false" outlineLevel="0" collapsed="false">
      <c r="A48" s="105" t="s">
        <v>228</v>
      </c>
      <c r="B48" s="83"/>
      <c r="C48" s="83"/>
      <c r="D48" s="83"/>
      <c r="E48" s="83"/>
      <c r="F48" s="83"/>
      <c r="G48" s="83"/>
      <c r="H48" s="84"/>
      <c r="I48" s="84"/>
      <c r="J48" s="84"/>
      <c r="K48" s="84"/>
      <c r="L48" s="84"/>
      <c r="M48" s="84"/>
      <c r="N48" s="84"/>
      <c r="O48" s="84"/>
      <c r="P48" s="84"/>
    </row>
    <row r="49" customFormat="false" ht="15.75" hidden="false" customHeight="false" outlineLevel="0" collapsed="false">
      <c r="A49" s="104" t="s">
        <v>229</v>
      </c>
      <c r="B49" s="83"/>
      <c r="C49" s="83"/>
      <c r="D49" s="83"/>
      <c r="E49" s="83"/>
      <c r="F49" s="83"/>
      <c r="G49" s="83"/>
      <c r="H49" s="84"/>
      <c r="I49" s="84"/>
      <c r="J49" s="84"/>
      <c r="K49" s="84"/>
      <c r="L49" s="84"/>
      <c r="M49" s="84"/>
      <c r="N49" s="84"/>
      <c r="O49" s="84"/>
      <c r="P49" s="84"/>
    </row>
    <row r="50" customFormat="false" ht="15.75" hidden="false" customHeight="false" outlineLevel="0" collapsed="false">
      <c r="A50" s="105" t="s">
        <v>230</v>
      </c>
      <c r="B50" s="83"/>
      <c r="C50" s="83"/>
      <c r="D50" s="83"/>
      <c r="E50" s="83"/>
      <c r="F50" s="83"/>
      <c r="G50" s="83"/>
      <c r="H50" s="84"/>
      <c r="I50" s="84"/>
      <c r="J50" s="84"/>
      <c r="K50" s="84"/>
      <c r="L50" s="84"/>
      <c r="M50" s="84"/>
      <c r="N50" s="84"/>
      <c r="O50" s="84"/>
      <c r="P50" s="84"/>
    </row>
    <row r="51" customFormat="false" ht="15.75" hidden="false" customHeight="false" outlineLevel="0" collapsed="false">
      <c r="A51" s="104" t="s">
        <v>231</v>
      </c>
      <c r="B51" s="98"/>
      <c r="C51" s="98"/>
      <c r="D51" s="98"/>
      <c r="E51" s="98"/>
      <c r="F51" s="98"/>
      <c r="G51" s="98"/>
      <c r="H51" s="99"/>
      <c r="I51" s="99"/>
      <c r="J51" s="99"/>
      <c r="K51" s="99"/>
      <c r="L51" s="99"/>
      <c r="M51" s="99"/>
      <c r="N51" s="99"/>
      <c r="O51" s="99"/>
      <c r="P51" s="99"/>
    </row>
    <row r="52" customFormat="false" ht="16.5" hidden="false" customHeight="false" outlineLevel="0" collapsed="false">
      <c r="A52" s="92"/>
      <c r="B52" s="100"/>
      <c r="C52" s="100"/>
      <c r="D52" s="100"/>
      <c r="E52" s="100"/>
      <c r="F52" s="100"/>
      <c r="G52" s="100"/>
      <c r="H52" s="101"/>
      <c r="I52" s="101"/>
      <c r="J52" s="101"/>
      <c r="K52" s="101"/>
      <c r="L52" s="101"/>
      <c r="M52" s="101"/>
      <c r="N52" s="101"/>
      <c r="O52" s="101"/>
      <c r="P52" s="101"/>
    </row>
    <row r="53" customFormat="false" ht="15.75" hidden="false" customHeight="false" outlineLevel="0" collapsed="false">
      <c r="A53" s="102" t="s">
        <v>232</v>
      </c>
      <c r="B53" s="83"/>
      <c r="C53" s="83"/>
      <c r="D53" s="83"/>
      <c r="E53" s="83"/>
      <c r="F53" s="83"/>
      <c r="G53" s="83"/>
      <c r="H53" s="84"/>
      <c r="I53" s="84"/>
      <c r="J53" s="84"/>
      <c r="K53" s="84"/>
      <c r="L53" s="84"/>
      <c r="M53" s="84"/>
      <c r="N53" s="84"/>
      <c r="O53" s="84"/>
      <c r="P53" s="84"/>
    </row>
    <row r="54" customFormat="false" ht="26.25" hidden="false" customHeight="false" outlineLevel="0" collapsed="false">
      <c r="A54" s="81" t="s">
        <v>233</v>
      </c>
      <c r="B54" s="83"/>
      <c r="C54" s="83"/>
      <c r="D54" s="83"/>
      <c r="E54" s="83"/>
      <c r="F54" s="83"/>
      <c r="G54" s="83"/>
      <c r="H54" s="84"/>
      <c r="I54" s="84"/>
      <c r="J54" s="84"/>
      <c r="K54" s="84"/>
      <c r="L54" s="84"/>
      <c r="M54" s="84"/>
      <c r="N54" s="84"/>
      <c r="O54" s="84"/>
      <c r="P54" s="84"/>
    </row>
    <row r="55" customFormat="false" ht="15.75" hidden="false" customHeight="false" outlineLevel="0" collapsed="false">
      <c r="A55" s="106" t="s">
        <v>234</v>
      </c>
      <c r="B55" s="83"/>
      <c r="C55" s="83"/>
      <c r="D55" s="83"/>
      <c r="E55" s="83"/>
      <c r="F55" s="83"/>
      <c r="G55" s="83"/>
      <c r="H55" s="84"/>
      <c r="I55" s="84"/>
      <c r="J55" s="84"/>
      <c r="K55" s="84"/>
      <c r="L55" s="84"/>
      <c r="M55" s="84"/>
      <c r="N55" s="84"/>
      <c r="O55" s="84"/>
      <c r="P55" s="84"/>
    </row>
    <row r="56" customFormat="false" ht="15.75" hidden="false" customHeight="false" outlineLevel="0" collapsed="false">
      <c r="A56" s="81" t="s">
        <v>235</v>
      </c>
      <c r="B56" s="83"/>
      <c r="C56" s="83"/>
      <c r="D56" s="83"/>
      <c r="E56" s="83"/>
      <c r="F56" s="83"/>
      <c r="G56" s="83"/>
      <c r="H56" s="84"/>
      <c r="I56" s="84"/>
      <c r="J56" s="84"/>
      <c r="K56" s="84"/>
      <c r="L56" s="84"/>
      <c r="M56" s="84"/>
      <c r="N56" s="84"/>
      <c r="O56" s="84"/>
      <c r="P56" s="84"/>
    </row>
    <row r="57" customFormat="false" ht="15.75" hidden="false" customHeight="false" outlineLevel="0" collapsed="false">
      <c r="A57" s="106" t="s">
        <v>236</v>
      </c>
      <c r="B57" s="98"/>
      <c r="C57" s="98"/>
      <c r="D57" s="98"/>
      <c r="E57" s="98"/>
      <c r="F57" s="98"/>
      <c r="G57" s="98"/>
      <c r="H57" s="99"/>
      <c r="I57" s="99"/>
      <c r="J57" s="99"/>
      <c r="K57" s="99"/>
      <c r="L57" s="99"/>
      <c r="M57" s="99"/>
      <c r="N57" s="99"/>
      <c r="O57" s="99"/>
      <c r="P57" s="99"/>
    </row>
    <row r="58" customFormat="false" ht="16.5" hidden="false" customHeight="true" outlineLevel="0" collapsed="false">
      <c r="A58" s="92"/>
      <c r="B58" s="100"/>
      <c r="C58" s="100"/>
      <c r="D58" s="100"/>
      <c r="E58" s="100"/>
      <c r="F58" s="100"/>
      <c r="G58" s="100"/>
      <c r="H58" s="101"/>
      <c r="I58" s="101"/>
      <c r="J58" s="101"/>
      <c r="K58" s="101"/>
      <c r="L58" s="101"/>
      <c r="M58" s="101"/>
      <c r="N58" s="101"/>
      <c r="O58" s="101"/>
      <c r="P58" s="101"/>
    </row>
    <row r="59" customFormat="false" ht="30.75" hidden="false" customHeight="true" outlineLevel="0" collapsed="false">
      <c r="A59" s="102" t="s">
        <v>237</v>
      </c>
      <c r="B59" s="83"/>
      <c r="C59" s="83"/>
      <c r="D59" s="83"/>
      <c r="E59" s="83"/>
      <c r="F59" s="83"/>
      <c r="G59" s="83"/>
      <c r="H59" s="84"/>
      <c r="I59" s="84"/>
      <c r="J59" s="84"/>
      <c r="K59" s="84"/>
      <c r="L59" s="84"/>
      <c r="M59" s="84"/>
      <c r="N59" s="84"/>
      <c r="O59" s="84"/>
      <c r="P59" s="84"/>
    </row>
    <row r="60" customFormat="false" ht="16.5" hidden="false" customHeight="true" outlineLevel="0" collapsed="false">
      <c r="A60" s="96" t="s">
        <v>238</v>
      </c>
      <c r="B60" s="83"/>
      <c r="C60" s="83"/>
      <c r="D60" s="83"/>
      <c r="E60" s="83"/>
      <c r="F60" s="83"/>
      <c r="G60" s="83"/>
      <c r="H60" s="84"/>
      <c r="I60" s="84"/>
      <c r="J60" s="84"/>
      <c r="K60" s="84"/>
      <c r="L60" s="84"/>
      <c r="M60" s="84"/>
      <c r="N60" s="84"/>
      <c r="O60" s="84"/>
      <c r="P60" s="84"/>
    </row>
    <row r="61" customFormat="false" ht="58.5" hidden="false" customHeight="true" outlineLevel="0" collapsed="false">
      <c r="A61" s="107" t="s">
        <v>239</v>
      </c>
      <c r="B61" s="83"/>
      <c r="C61" s="83"/>
      <c r="D61" s="83"/>
      <c r="E61" s="83"/>
      <c r="F61" s="83"/>
      <c r="G61" s="83"/>
      <c r="H61" s="84"/>
      <c r="I61" s="84"/>
      <c r="J61" s="84"/>
      <c r="K61" s="84"/>
      <c r="L61" s="84"/>
      <c r="M61" s="84"/>
      <c r="N61" s="84"/>
      <c r="O61" s="84"/>
      <c r="P61" s="84"/>
    </row>
    <row r="62" customFormat="false" ht="16.5" hidden="false" customHeight="true" outlineLevel="0" collapsed="false">
      <c r="A62" s="108" t="s">
        <v>240</v>
      </c>
      <c r="B62" s="83"/>
      <c r="C62" s="83"/>
      <c r="D62" s="83"/>
      <c r="E62" s="83"/>
      <c r="F62" s="83"/>
      <c r="G62" s="83"/>
      <c r="H62" s="84"/>
      <c r="I62" s="84"/>
      <c r="J62" s="84"/>
      <c r="K62" s="84"/>
      <c r="L62" s="84"/>
      <c r="M62" s="84"/>
      <c r="N62" s="84"/>
      <c r="O62" s="84"/>
      <c r="P62" s="84"/>
    </row>
    <row r="63" customFormat="false" ht="16.5" hidden="false" customHeight="true" outlineLevel="0" collapsed="false">
      <c r="A63" s="109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</row>
    <row r="64" customFormat="false" ht="16.5" hidden="false" customHeight="false" outlineLevel="0" collapsed="false">
      <c r="A64" s="69" t="s">
        <v>241</v>
      </c>
      <c r="B64" s="2"/>
      <c r="C64" s="2"/>
      <c r="D64" s="2"/>
      <c r="E64" s="2"/>
      <c r="F64" s="2"/>
      <c r="G64" s="2"/>
      <c r="H64" s="2"/>
      <c r="I64" s="2"/>
      <c r="J64" s="2"/>
      <c r="K64" s="2"/>
    </row>
    <row r="65" customFormat="false" ht="15.75" hidden="false" customHeight="true" outlineLevel="0" collapsed="false">
      <c r="A65" s="111" t="s">
        <v>242</v>
      </c>
      <c r="B65" s="112" t="s">
        <v>243</v>
      </c>
      <c r="C65" s="113" t="s">
        <v>244</v>
      </c>
      <c r="D65" s="113"/>
      <c r="E65" s="113"/>
      <c r="F65" s="113"/>
      <c r="G65" s="113"/>
      <c r="H65" s="113"/>
      <c r="I65" s="113"/>
      <c r="J65" s="113"/>
      <c r="K65" s="2"/>
    </row>
    <row r="66" customFormat="false" ht="16.5" hidden="false" customHeight="false" outlineLevel="0" collapsed="false">
      <c r="A66" s="111"/>
      <c r="B66" s="112"/>
      <c r="C66" s="114" t="s">
        <v>245</v>
      </c>
      <c r="D66" s="115" t="s">
        <v>246</v>
      </c>
      <c r="E66" s="115" t="s">
        <v>247</v>
      </c>
      <c r="F66" s="115" t="s">
        <v>248</v>
      </c>
      <c r="G66" s="115" t="s">
        <v>249</v>
      </c>
      <c r="H66" s="115" t="s">
        <v>250</v>
      </c>
      <c r="I66" s="115" t="s">
        <v>251</v>
      </c>
      <c r="J66" s="116" t="s">
        <v>252</v>
      </c>
      <c r="K66" s="2"/>
    </row>
    <row r="67" customFormat="false" ht="15.75" hidden="false" customHeight="true" outlineLevel="0" collapsed="false">
      <c r="A67" s="117" t="s">
        <v>253</v>
      </c>
      <c r="B67" s="118" t="s">
        <v>254</v>
      </c>
      <c r="C67" s="119" t="n">
        <f aca="false">D67+E67+F67+G67+H67+I67</f>
        <v>0</v>
      </c>
      <c r="D67" s="120"/>
      <c r="E67" s="121"/>
      <c r="F67" s="121"/>
      <c r="G67" s="121"/>
      <c r="H67" s="121"/>
      <c r="I67" s="122"/>
      <c r="J67" s="122"/>
      <c r="K67" s="2"/>
    </row>
    <row r="68" customFormat="false" ht="16.5" hidden="false" customHeight="false" outlineLevel="0" collapsed="false">
      <c r="A68" s="117"/>
      <c r="B68" s="123" t="s">
        <v>255</v>
      </c>
      <c r="C68" s="124" t="n">
        <f aca="false">D68+E68+F68+G68+H68+I68</f>
        <v>0</v>
      </c>
      <c r="D68" s="125"/>
      <c r="E68" s="126"/>
      <c r="F68" s="126"/>
      <c r="G68" s="126"/>
      <c r="H68" s="126"/>
      <c r="I68" s="127"/>
      <c r="J68" s="127"/>
      <c r="K68" s="2"/>
    </row>
    <row r="69" customFormat="false" ht="15.75" hidden="false" customHeight="true" outlineLevel="0" collapsed="false">
      <c r="A69" s="117" t="s">
        <v>256</v>
      </c>
      <c r="B69" s="128" t="s">
        <v>254</v>
      </c>
      <c r="C69" s="119" t="n">
        <f aca="false">D69+E69+F69+G69+H69+I69</f>
        <v>0</v>
      </c>
      <c r="D69" s="120"/>
      <c r="E69" s="121"/>
      <c r="F69" s="121"/>
      <c r="G69" s="121"/>
      <c r="H69" s="121"/>
      <c r="I69" s="122"/>
      <c r="J69" s="122"/>
      <c r="K69" s="2"/>
    </row>
    <row r="70" customFormat="false" ht="16.5" hidden="false" customHeight="false" outlineLevel="0" collapsed="false">
      <c r="A70" s="117"/>
      <c r="B70" s="129" t="s">
        <v>255</v>
      </c>
      <c r="C70" s="130" t="n">
        <f aca="false">D70+E70+F70+G70+H70+I70</f>
        <v>0</v>
      </c>
      <c r="D70" s="131"/>
      <c r="E70" s="132"/>
      <c r="F70" s="132"/>
      <c r="G70" s="132"/>
      <c r="H70" s="132"/>
      <c r="I70" s="133"/>
      <c r="J70" s="133"/>
      <c r="K70" s="2"/>
    </row>
    <row r="71" customFormat="false" ht="15.75" hidden="false" customHeight="false" outlineLevel="0" collapsed="false">
      <c r="A71" s="117" t="s">
        <v>257</v>
      </c>
      <c r="B71" s="118" t="s">
        <v>254</v>
      </c>
      <c r="C71" s="134" t="n">
        <f aca="false">D71+E71+F71+G71+H71+I71</f>
        <v>0</v>
      </c>
      <c r="D71" s="135"/>
      <c r="E71" s="136"/>
      <c r="F71" s="136"/>
      <c r="G71" s="136"/>
      <c r="H71" s="136"/>
      <c r="I71" s="137"/>
      <c r="J71" s="137"/>
      <c r="K71" s="2"/>
    </row>
    <row r="72" customFormat="false" ht="16.5" hidden="false" customHeight="false" outlineLevel="0" collapsed="false">
      <c r="A72" s="117"/>
      <c r="B72" s="123" t="s">
        <v>255</v>
      </c>
      <c r="C72" s="124" t="n">
        <f aca="false">D72+E72+F72+G72+H72+I72</f>
        <v>0</v>
      </c>
      <c r="D72" s="125"/>
      <c r="E72" s="126"/>
      <c r="F72" s="126"/>
      <c r="G72" s="126"/>
      <c r="H72" s="126"/>
      <c r="I72" s="127"/>
      <c r="J72" s="127"/>
      <c r="K72" s="2"/>
    </row>
    <row r="73" customFormat="false" ht="15.75" hidden="false" customHeight="true" outlineLevel="0" collapsed="false">
      <c r="A73" s="138" t="s">
        <v>213</v>
      </c>
      <c r="B73" s="128" t="s">
        <v>254</v>
      </c>
      <c r="C73" s="119" t="n">
        <f aca="false">D73+E73+F73+G73+H73+I73</f>
        <v>0</v>
      </c>
      <c r="D73" s="120"/>
      <c r="E73" s="121"/>
      <c r="F73" s="121"/>
      <c r="G73" s="121"/>
      <c r="H73" s="121"/>
      <c r="I73" s="122"/>
      <c r="J73" s="122"/>
      <c r="K73" s="2"/>
    </row>
    <row r="74" customFormat="false" ht="16.5" hidden="false" customHeight="false" outlineLevel="0" collapsed="false">
      <c r="A74" s="138"/>
      <c r="B74" s="123" t="s">
        <v>255</v>
      </c>
      <c r="C74" s="130" t="n">
        <f aca="false">D74+E74+F74+G74+H74+I74</f>
        <v>0</v>
      </c>
      <c r="D74" s="125"/>
      <c r="E74" s="126"/>
      <c r="F74" s="126"/>
      <c r="G74" s="126"/>
      <c r="H74" s="126"/>
      <c r="I74" s="127"/>
      <c r="J74" s="127"/>
      <c r="K74" s="2"/>
    </row>
    <row r="75" customFormat="false" ht="15.75" hidden="false" customHeight="true" outlineLevel="0" collapsed="false">
      <c r="A75" s="138" t="s">
        <v>232</v>
      </c>
      <c r="B75" s="128" t="s">
        <v>254</v>
      </c>
      <c r="C75" s="134" t="n">
        <f aca="false">D75+E75+F75+G75+H75+I75</f>
        <v>0</v>
      </c>
      <c r="D75" s="120"/>
      <c r="E75" s="121"/>
      <c r="F75" s="121"/>
      <c r="G75" s="121"/>
      <c r="H75" s="121"/>
      <c r="I75" s="122"/>
      <c r="J75" s="122"/>
      <c r="K75" s="2"/>
    </row>
    <row r="76" customFormat="false" ht="16.5" hidden="false" customHeight="false" outlineLevel="0" collapsed="false">
      <c r="A76" s="138"/>
      <c r="B76" s="123" t="s">
        <v>255</v>
      </c>
      <c r="C76" s="124" t="n">
        <f aca="false">D76+E76+F76+G76+H76+I76</f>
        <v>0</v>
      </c>
      <c r="D76" s="125"/>
      <c r="E76" s="126"/>
      <c r="F76" s="126"/>
      <c r="G76" s="126"/>
      <c r="H76" s="126"/>
      <c r="I76" s="127"/>
      <c r="J76" s="127"/>
      <c r="K76" s="2"/>
    </row>
    <row r="77" customFormat="false" ht="16.5" hidden="false" customHeight="false" outlineLevel="0" collapsed="false"/>
    <row r="78" customFormat="false" ht="16.5" hidden="false" customHeight="false" outlineLevel="0" collapsed="false">
      <c r="A78" s="67"/>
      <c r="B78" s="68" t="s">
        <v>258</v>
      </c>
      <c r="C78" s="68"/>
      <c r="D78" s="68"/>
      <c r="E78" s="68"/>
      <c r="F78" s="68"/>
      <c r="G78" s="68"/>
      <c r="H78" s="68"/>
      <c r="I78" s="68"/>
    </row>
    <row r="79" customFormat="false" ht="16.5" hidden="false" customHeight="false" outlineLevel="0" collapsed="false">
      <c r="A79" s="69" t="s">
        <v>259</v>
      </c>
      <c r="B79" s="70"/>
      <c r="C79" s="70"/>
      <c r="D79" s="70"/>
      <c r="E79" s="70"/>
      <c r="F79" s="70"/>
      <c r="G79" s="70"/>
    </row>
    <row r="80" customFormat="false" ht="15" hidden="false" customHeight="true" outlineLevel="0" collapsed="false">
      <c r="A80" s="139" t="s">
        <v>181</v>
      </c>
      <c r="B80" s="140" t="s">
        <v>182</v>
      </c>
      <c r="C80" s="140"/>
      <c r="D80" s="140" t="s">
        <v>183</v>
      </c>
      <c r="E80" s="140"/>
      <c r="F80" s="140"/>
      <c r="G80" s="140"/>
      <c r="H80" s="140" t="s">
        <v>184</v>
      </c>
      <c r="I80" s="140" t="s">
        <v>183</v>
      </c>
      <c r="J80" s="140"/>
      <c r="K80" s="140" t="s">
        <v>185</v>
      </c>
      <c r="L80" s="140"/>
      <c r="M80" s="140"/>
      <c r="N80" s="139" t="s">
        <v>186</v>
      </c>
      <c r="O80" s="139" t="s">
        <v>187</v>
      </c>
      <c r="P80" s="139"/>
    </row>
    <row r="81" customFormat="false" ht="60" hidden="false" customHeight="false" outlineLevel="0" collapsed="false">
      <c r="A81" s="141" t="s">
        <v>188</v>
      </c>
      <c r="B81" s="140"/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39"/>
      <c r="O81" s="139"/>
      <c r="P81" s="141" t="s">
        <v>189</v>
      </c>
    </row>
    <row r="82" customFormat="false" ht="15.75" hidden="false" customHeight="false" outlineLevel="0" collapsed="false">
      <c r="A82" s="142"/>
      <c r="B82" s="140"/>
      <c r="C82" s="140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39"/>
      <c r="O82" s="139"/>
      <c r="P82" s="141"/>
    </row>
    <row r="83" customFormat="false" ht="57.75" hidden="false" customHeight="true" outlineLevel="0" collapsed="false">
      <c r="A83" s="142"/>
      <c r="B83" s="140"/>
      <c r="C83" s="140"/>
      <c r="D83" s="140" t="s">
        <v>190</v>
      </c>
      <c r="E83" s="140"/>
      <c r="F83" s="140" t="s">
        <v>191</v>
      </c>
      <c r="G83" s="140"/>
      <c r="H83" s="140"/>
      <c r="I83" s="140" t="s">
        <v>190</v>
      </c>
      <c r="J83" s="140" t="s">
        <v>191</v>
      </c>
      <c r="K83" s="140" t="s">
        <v>192</v>
      </c>
      <c r="L83" s="140" t="s">
        <v>193</v>
      </c>
      <c r="M83" s="140" t="s">
        <v>194</v>
      </c>
      <c r="N83" s="139"/>
      <c r="O83" s="139"/>
      <c r="P83" s="141"/>
    </row>
    <row r="84" customFormat="false" ht="66" hidden="false" customHeight="true" outlineLevel="0" collapsed="false">
      <c r="A84" s="143"/>
      <c r="B84" s="144" t="s">
        <v>195</v>
      </c>
      <c r="C84" s="144" t="s">
        <v>196</v>
      </c>
      <c r="D84" s="144" t="s">
        <v>195</v>
      </c>
      <c r="E84" s="144" t="s">
        <v>196</v>
      </c>
      <c r="F84" s="144" t="s">
        <v>195</v>
      </c>
      <c r="G84" s="144" t="s">
        <v>196</v>
      </c>
      <c r="H84" s="140"/>
      <c r="I84" s="140"/>
      <c r="J84" s="140"/>
      <c r="K84" s="140"/>
      <c r="L84" s="140"/>
      <c r="M84" s="140"/>
      <c r="N84" s="144" t="s">
        <v>197</v>
      </c>
      <c r="O84" s="144" t="s">
        <v>197</v>
      </c>
      <c r="P84" s="145"/>
    </row>
    <row r="85" customFormat="false" ht="15.75" hidden="false" customHeight="false" outlineLevel="0" collapsed="false">
      <c r="A85" s="146" t="n">
        <v>1</v>
      </c>
      <c r="B85" s="147" t="n">
        <v>3</v>
      </c>
      <c r="C85" s="147" t="n">
        <v>4</v>
      </c>
      <c r="D85" s="147" t="n">
        <v>5</v>
      </c>
      <c r="E85" s="147" t="n">
        <v>6</v>
      </c>
      <c r="F85" s="147" t="n">
        <v>7</v>
      </c>
      <c r="G85" s="147" t="n">
        <v>8</v>
      </c>
      <c r="H85" s="147" t="n">
        <v>9</v>
      </c>
      <c r="I85" s="147" t="n">
        <v>10</v>
      </c>
      <c r="J85" s="147" t="n">
        <v>11</v>
      </c>
      <c r="K85" s="147" t="n">
        <v>12</v>
      </c>
      <c r="L85" s="147" t="n">
        <v>13</v>
      </c>
      <c r="M85" s="147" t="n">
        <v>14</v>
      </c>
      <c r="N85" s="147" t="n">
        <v>15</v>
      </c>
      <c r="O85" s="147" t="n">
        <v>16</v>
      </c>
      <c r="P85" s="147" t="n">
        <v>17</v>
      </c>
    </row>
    <row r="86" customFormat="false" ht="16.5" hidden="false" customHeight="false" outlineLevel="0" collapsed="false">
      <c r="A86" s="78" t="s">
        <v>198</v>
      </c>
      <c r="B86" s="148"/>
      <c r="C86" s="148"/>
      <c r="D86" s="148"/>
      <c r="E86" s="148"/>
      <c r="F86" s="148"/>
      <c r="G86" s="148"/>
      <c r="H86" s="147"/>
      <c r="I86" s="147"/>
      <c r="J86" s="147"/>
      <c r="K86" s="147"/>
      <c r="L86" s="147"/>
      <c r="M86" s="147"/>
      <c r="N86" s="147"/>
      <c r="O86" s="147"/>
      <c r="P86" s="147"/>
    </row>
    <row r="87" customFormat="false" ht="15.75" hidden="false" customHeight="false" outlineLevel="0" collapsed="false">
      <c r="A87" s="81" t="s">
        <v>199</v>
      </c>
      <c r="B87" s="148"/>
      <c r="C87" s="148"/>
      <c r="D87" s="148"/>
      <c r="E87" s="148"/>
      <c r="F87" s="148"/>
      <c r="G87" s="148"/>
      <c r="H87" s="147"/>
      <c r="I87" s="147"/>
      <c r="J87" s="147"/>
      <c r="K87" s="147"/>
      <c r="L87" s="147"/>
      <c r="M87" s="147"/>
      <c r="N87" s="147"/>
      <c r="O87" s="147"/>
      <c r="P87" s="147"/>
    </row>
    <row r="88" customFormat="false" ht="15.75" hidden="false" customHeight="false" outlineLevel="0" collapsed="false">
      <c r="A88" s="82" t="s">
        <v>200</v>
      </c>
      <c r="B88" s="149"/>
      <c r="C88" s="149"/>
      <c r="D88" s="149"/>
      <c r="E88" s="149"/>
      <c r="F88" s="149"/>
      <c r="G88" s="149"/>
      <c r="H88" s="150"/>
      <c r="I88" s="150"/>
      <c r="J88" s="150"/>
      <c r="K88" s="150"/>
      <c r="L88" s="150"/>
      <c r="M88" s="150"/>
      <c r="N88" s="150"/>
      <c r="O88" s="150"/>
      <c r="P88" s="150"/>
    </row>
    <row r="89" customFormat="false" ht="15.75" hidden="false" customHeight="false" outlineLevel="0" collapsed="false">
      <c r="A89" s="85" t="s">
        <v>201</v>
      </c>
      <c r="B89" s="149"/>
      <c r="C89" s="149"/>
      <c r="D89" s="149"/>
      <c r="E89" s="149"/>
      <c r="F89" s="149"/>
      <c r="G89" s="149"/>
      <c r="H89" s="150"/>
      <c r="I89" s="150"/>
      <c r="J89" s="150"/>
      <c r="K89" s="150"/>
      <c r="L89" s="150"/>
      <c r="M89" s="150"/>
      <c r="N89" s="150"/>
      <c r="O89" s="150"/>
      <c r="P89" s="150"/>
    </row>
    <row r="90" customFormat="false" ht="15.75" hidden="false" customHeight="false" outlineLevel="0" collapsed="false">
      <c r="A90" s="85" t="s">
        <v>202</v>
      </c>
      <c r="B90" s="149"/>
      <c r="C90" s="149"/>
      <c r="D90" s="149"/>
      <c r="E90" s="149"/>
      <c r="F90" s="149"/>
      <c r="G90" s="149"/>
      <c r="H90" s="150"/>
      <c r="I90" s="150"/>
      <c r="J90" s="150"/>
      <c r="K90" s="150"/>
      <c r="L90" s="150"/>
      <c r="M90" s="150"/>
      <c r="N90" s="150"/>
      <c r="O90" s="150"/>
      <c r="P90" s="150"/>
    </row>
    <row r="91" customFormat="false" ht="29.25" hidden="false" customHeight="true" outlineLevel="0" collapsed="false">
      <c r="A91" s="86" t="s">
        <v>203</v>
      </c>
      <c r="B91" s="149"/>
      <c r="C91" s="149"/>
      <c r="D91" s="149"/>
      <c r="E91" s="149"/>
      <c r="F91" s="149"/>
      <c r="G91" s="149"/>
      <c r="H91" s="150"/>
      <c r="I91" s="150"/>
      <c r="J91" s="150"/>
      <c r="K91" s="150"/>
      <c r="L91" s="150"/>
      <c r="M91" s="150"/>
      <c r="N91" s="150"/>
      <c r="O91" s="150"/>
      <c r="P91" s="150"/>
    </row>
    <row r="92" customFormat="false" ht="15.75" hidden="false" customHeight="false" outlineLevel="0" collapsed="false">
      <c r="A92" s="85" t="s">
        <v>204</v>
      </c>
      <c r="B92" s="149"/>
      <c r="C92" s="149"/>
      <c r="D92" s="149"/>
      <c r="E92" s="149"/>
      <c r="F92" s="149"/>
      <c r="G92" s="149"/>
      <c r="H92" s="150"/>
      <c r="I92" s="150"/>
      <c r="J92" s="150"/>
      <c r="K92" s="150"/>
      <c r="L92" s="150"/>
      <c r="M92" s="150"/>
      <c r="N92" s="150"/>
      <c r="O92" s="150"/>
      <c r="P92" s="150"/>
    </row>
    <row r="93" customFormat="false" ht="27.75" hidden="false" customHeight="true" outlineLevel="0" collapsed="false">
      <c r="A93" s="86" t="s">
        <v>205</v>
      </c>
      <c r="B93" s="149"/>
      <c r="C93" s="149"/>
      <c r="D93" s="149"/>
      <c r="E93" s="149"/>
      <c r="F93" s="149"/>
      <c r="G93" s="149"/>
      <c r="H93" s="150"/>
      <c r="I93" s="150"/>
      <c r="J93" s="150"/>
      <c r="K93" s="150"/>
      <c r="L93" s="150"/>
      <c r="M93" s="150"/>
      <c r="N93" s="150"/>
      <c r="O93" s="150"/>
      <c r="P93" s="150"/>
    </row>
    <row r="94" customFormat="false" ht="15.75" hidden="false" customHeight="false" outlineLevel="0" collapsed="false">
      <c r="A94" s="85" t="s">
        <v>206</v>
      </c>
      <c r="B94" s="149"/>
      <c r="C94" s="149"/>
      <c r="D94" s="149"/>
      <c r="E94" s="149"/>
      <c r="F94" s="149"/>
      <c r="G94" s="149"/>
      <c r="H94" s="150"/>
      <c r="I94" s="150"/>
      <c r="J94" s="150"/>
      <c r="K94" s="150"/>
      <c r="L94" s="150"/>
      <c r="M94" s="150"/>
      <c r="N94" s="150"/>
      <c r="O94" s="150"/>
      <c r="P94" s="150"/>
    </row>
    <row r="95" customFormat="false" ht="15.75" hidden="false" customHeight="false" outlineLevel="0" collapsed="false">
      <c r="A95" s="87" t="s">
        <v>207</v>
      </c>
      <c r="B95" s="151"/>
      <c r="C95" s="151"/>
      <c r="D95" s="151"/>
      <c r="E95" s="151"/>
      <c r="F95" s="151"/>
      <c r="G95" s="151"/>
      <c r="H95" s="152"/>
      <c r="I95" s="152"/>
      <c r="J95" s="152"/>
      <c r="K95" s="152"/>
      <c r="L95" s="152"/>
      <c r="M95" s="152"/>
      <c r="N95" s="152"/>
      <c r="O95" s="152"/>
      <c r="P95" s="152"/>
    </row>
    <row r="96" customFormat="false" ht="15.75" hidden="false" customHeight="false" outlineLevel="0" collapsed="false">
      <c r="A96" s="85" t="s">
        <v>208</v>
      </c>
      <c r="B96" s="149"/>
      <c r="C96" s="149"/>
      <c r="D96" s="149"/>
      <c r="E96" s="149"/>
      <c r="F96" s="149"/>
      <c r="G96" s="149"/>
      <c r="H96" s="150"/>
      <c r="I96" s="150"/>
      <c r="J96" s="150"/>
      <c r="K96" s="150"/>
      <c r="L96" s="150"/>
      <c r="M96" s="150"/>
      <c r="N96" s="150"/>
      <c r="O96" s="150"/>
      <c r="P96" s="150"/>
    </row>
    <row r="97" customFormat="false" ht="15.75" hidden="false" customHeight="false" outlineLevel="0" collapsed="false">
      <c r="A97" s="85" t="s">
        <v>209</v>
      </c>
      <c r="B97" s="149"/>
      <c r="C97" s="149"/>
      <c r="D97" s="149"/>
      <c r="E97" s="149"/>
      <c r="F97" s="149"/>
      <c r="G97" s="149"/>
      <c r="H97" s="150"/>
      <c r="I97" s="150"/>
      <c r="J97" s="150"/>
      <c r="K97" s="150"/>
      <c r="L97" s="150"/>
      <c r="M97" s="150"/>
      <c r="N97" s="150"/>
      <c r="O97" s="150"/>
      <c r="P97" s="150"/>
    </row>
    <row r="98" customFormat="false" ht="15.75" hidden="false" customHeight="false" outlineLevel="0" collapsed="false">
      <c r="A98" s="90" t="s">
        <v>210</v>
      </c>
      <c r="B98" s="149"/>
      <c r="C98" s="149"/>
      <c r="D98" s="149"/>
      <c r="E98" s="149"/>
      <c r="F98" s="149"/>
      <c r="G98" s="149"/>
      <c r="H98" s="150"/>
      <c r="I98" s="150"/>
      <c r="J98" s="150"/>
      <c r="K98" s="150"/>
      <c r="L98" s="150"/>
      <c r="M98" s="150"/>
      <c r="N98" s="150"/>
      <c r="O98" s="150"/>
      <c r="P98" s="150"/>
    </row>
    <row r="99" customFormat="false" ht="15.75" hidden="false" customHeight="false" outlineLevel="0" collapsed="false">
      <c r="A99" s="81" t="s">
        <v>211</v>
      </c>
      <c r="B99" s="149"/>
      <c r="C99" s="149"/>
      <c r="D99" s="149"/>
      <c r="E99" s="149"/>
      <c r="F99" s="149"/>
      <c r="G99" s="149"/>
      <c r="H99" s="150"/>
      <c r="I99" s="150"/>
      <c r="J99" s="150"/>
      <c r="K99" s="150"/>
      <c r="L99" s="150"/>
      <c r="M99" s="150"/>
      <c r="N99" s="150"/>
      <c r="O99" s="150"/>
      <c r="P99" s="150"/>
    </row>
    <row r="100" customFormat="false" ht="15.75" hidden="false" customHeight="false" outlineLevel="0" collapsed="false">
      <c r="A100" s="91" t="s">
        <v>212</v>
      </c>
      <c r="B100" s="149"/>
      <c r="C100" s="149"/>
      <c r="D100" s="149"/>
      <c r="E100" s="149"/>
      <c r="F100" s="149"/>
      <c r="G100" s="149"/>
      <c r="H100" s="150"/>
      <c r="I100" s="150"/>
      <c r="J100" s="150"/>
      <c r="K100" s="150"/>
      <c r="L100" s="150"/>
      <c r="M100" s="150"/>
      <c r="N100" s="150"/>
      <c r="O100" s="150"/>
      <c r="P100" s="150"/>
    </row>
    <row r="101" customFormat="false" ht="16.5" hidden="false" customHeight="false" outlineLevel="0" collapsed="false">
      <c r="A101" s="92"/>
      <c r="B101" s="93"/>
      <c r="C101" s="93"/>
      <c r="D101" s="93"/>
      <c r="E101" s="93"/>
      <c r="F101" s="93"/>
      <c r="G101" s="93"/>
      <c r="H101" s="153"/>
      <c r="I101" s="153"/>
      <c r="J101" s="153"/>
      <c r="K101" s="153"/>
      <c r="L101" s="153"/>
      <c r="M101" s="153"/>
      <c r="N101" s="153"/>
      <c r="O101" s="153"/>
      <c r="P101" s="153"/>
    </row>
    <row r="102" customFormat="false" ht="29.25" hidden="false" customHeight="false" outlineLevel="0" collapsed="false">
      <c r="A102" s="95" t="s">
        <v>213</v>
      </c>
      <c r="B102" s="149"/>
      <c r="C102" s="149"/>
      <c r="D102" s="149"/>
      <c r="E102" s="149"/>
      <c r="F102" s="149"/>
      <c r="G102" s="149"/>
      <c r="H102" s="150"/>
      <c r="I102" s="150"/>
      <c r="J102" s="150"/>
      <c r="K102" s="150"/>
      <c r="L102" s="150"/>
      <c r="M102" s="150"/>
      <c r="N102" s="150"/>
      <c r="O102" s="150"/>
      <c r="P102" s="150"/>
    </row>
    <row r="103" customFormat="false" ht="15.75" hidden="false" customHeight="false" outlineLevel="0" collapsed="false">
      <c r="A103" s="81" t="s">
        <v>214</v>
      </c>
      <c r="B103" s="149"/>
      <c r="C103" s="149"/>
      <c r="D103" s="149"/>
      <c r="E103" s="149"/>
      <c r="F103" s="149"/>
      <c r="G103" s="149"/>
      <c r="H103" s="150"/>
      <c r="I103" s="150"/>
      <c r="J103" s="150"/>
      <c r="K103" s="150"/>
      <c r="L103" s="150"/>
      <c r="M103" s="150"/>
      <c r="N103" s="150"/>
      <c r="O103" s="150"/>
      <c r="P103" s="150"/>
    </row>
    <row r="104" customFormat="false" ht="26.25" hidden="false" customHeight="false" outlineLevel="0" collapsed="false">
      <c r="A104" s="81" t="s">
        <v>215</v>
      </c>
      <c r="B104" s="149"/>
      <c r="C104" s="149"/>
      <c r="D104" s="149"/>
      <c r="E104" s="149"/>
      <c r="F104" s="149"/>
      <c r="G104" s="149"/>
      <c r="H104" s="150"/>
      <c r="I104" s="150"/>
      <c r="J104" s="150"/>
      <c r="K104" s="150"/>
      <c r="L104" s="150"/>
      <c r="M104" s="150"/>
      <c r="N104" s="150"/>
      <c r="O104" s="150"/>
      <c r="P104" s="150"/>
    </row>
    <row r="105" customFormat="false" ht="15.75" hidden="false" customHeight="false" outlineLevel="0" collapsed="false">
      <c r="A105" s="96" t="s">
        <v>216</v>
      </c>
      <c r="B105" s="149"/>
      <c r="C105" s="149"/>
      <c r="D105" s="149"/>
      <c r="E105" s="149"/>
      <c r="F105" s="149"/>
      <c r="G105" s="149"/>
      <c r="H105" s="150"/>
      <c r="I105" s="150"/>
      <c r="J105" s="150"/>
      <c r="K105" s="150"/>
      <c r="L105" s="150"/>
      <c r="M105" s="150"/>
      <c r="N105" s="150"/>
      <c r="O105" s="150"/>
      <c r="P105" s="150"/>
    </row>
    <row r="106" customFormat="false" ht="15.75" hidden="false" customHeight="false" outlineLevel="0" collapsed="false">
      <c r="A106" s="97" t="s">
        <v>217</v>
      </c>
      <c r="B106" s="154"/>
      <c r="C106" s="154"/>
      <c r="D106" s="154"/>
      <c r="E106" s="154"/>
      <c r="F106" s="154"/>
      <c r="G106" s="154"/>
      <c r="H106" s="155"/>
      <c r="I106" s="155"/>
      <c r="J106" s="155"/>
      <c r="K106" s="155"/>
      <c r="L106" s="155"/>
      <c r="M106" s="155"/>
      <c r="N106" s="155"/>
      <c r="O106" s="155"/>
      <c r="P106" s="155"/>
    </row>
    <row r="107" customFormat="false" ht="16.5" hidden="false" customHeight="false" outlineLevel="0" collapsed="false">
      <c r="A107" s="92"/>
      <c r="B107" s="100"/>
      <c r="C107" s="100"/>
      <c r="D107" s="100"/>
      <c r="E107" s="100"/>
      <c r="F107" s="100"/>
      <c r="G107" s="100"/>
      <c r="H107" s="156"/>
      <c r="I107" s="156"/>
      <c r="J107" s="156"/>
      <c r="K107" s="156"/>
      <c r="L107" s="156"/>
      <c r="M107" s="156"/>
      <c r="N107" s="156"/>
      <c r="O107" s="156"/>
      <c r="P107" s="156"/>
    </row>
    <row r="108" customFormat="false" ht="15.75" hidden="false" customHeight="false" outlineLevel="0" collapsed="false">
      <c r="A108" s="102" t="s">
        <v>218</v>
      </c>
      <c r="B108" s="149"/>
      <c r="C108" s="149"/>
      <c r="D108" s="149"/>
      <c r="E108" s="149"/>
      <c r="F108" s="149"/>
      <c r="G108" s="149"/>
      <c r="H108" s="150"/>
      <c r="I108" s="150"/>
      <c r="J108" s="150"/>
      <c r="K108" s="150"/>
      <c r="L108" s="150"/>
      <c r="M108" s="150"/>
      <c r="N108" s="150"/>
      <c r="O108" s="150"/>
      <c r="P108" s="150"/>
    </row>
    <row r="109" customFormat="false" ht="15.75" hidden="false" customHeight="false" outlineLevel="0" collapsed="false">
      <c r="A109" s="81" t="s">
        <v>219</v>
      </c>
      <c r="B109" s="149"/>
      <c r="C109" s="149"/>
      <c r="D109" s="149"/>
      <c r="E109" s="149"/>
      <c r="F109" s="149"/>
      <c r="G109" s="149"/>
      <c r="H109" s="150"/>
      <c r="I109" s="150"/>
      <c r="J109" s="150"/>
      <c r="K109" s="150"/>
      <c r="L109" s="150"/>
      <c r="M109" s="150"/>
      <c r="N109" s="150"/>
      <c r="O109" s="150"/>
      <c r="P109" s="150"/>
    </row>
    <row r="110" customFormat="false" ht="15.75" hidden="false" customHeight="false" outlineLevel="0" collapsed="false">
      <c r="A110" s="105" t="s">
        <v>220</v>
      </c>
      <c r="B110" s="149"/>
      <c r="C110" s="149"/>
      <c r="D110" s="149"/>
      <c r="E110" s="149"/>
      <c r="F110" s="149"/>
      <c r="G110" s="149"/>
      <c r="H110" s="150"/>
      <c r="I110" s="150"/>
      <c r="J110" s="150"/>
      <c r="K110" s="150"/>
      <c r="L110" s="150"/>
      <c r="M110" s="150"/>
      <c r="N110" s="150"/>
      <c r="O110" s="150"/>
      <c r="P110" s="150"/>
    </row>
    <row r="111" customFormat="false" ht="15.75" hidden="false" customHeight="false" outlineLevel="0" collapsed="false">
      <c r="A111" s="104" t="s">
        <v>221</v>
      </c>
      <c r="B111" s="149"/>
      <c r="C111" s="149"/>
      <c r="D111" s="149"/>
      <c r="E111" s="149"/>
      <c r="F111" s="149"/>
      <c r="G111" s="149"/>
      <c r="H111" s="150"/>
      <c r="I111" s="150"/>
      <c r="J111" s="150"/>
      <c r="K111" s="150"/>
      <c r="L111" s="150"/>
      <c r="M111" s="150"/>
      <c r="N111" s="150"/>
      <c r="O111" s="150"/>
      <c r="P111" s="150"/>
    </row>
    <row r="112" customFormat="false" ht="15.75" hidden="false" customHeight="false" outlineLevel="0" collapsed="false">
      <c r="A112" s="105" t="s">
        <v>222</v>
      </c>
      <c r="B112" s="149"/>
      <c r="C112" s="149"/>
      <c r="D112" s="149"/>
      <c r="E112" s="149"/>
      <c r="F112" s="149"/>
      <c r="G112" s="149"/>
      <c r="H112" s="150"/>
      <c r="I112" s="150"/>
      <c r="J112" s="150"/>
      <c r="K112" s="150"/>
      <c r="L112" s="150"/>
      <c r="M112" s="150"/>
      <c r="N112" s="150"/>
      <c r="O112" s="150"/>
      <c r="P112" s="150"/>
    </row>
    <row r="113" customFormat="false" ht="15.75" hidden="false" customHeight="false" outlineLevel="0" collapsed="false">
      <c r="A113" s="104" t="s">
        <v>223</v>
      </c>
      <c r="B113" s="149"/>
      <c r="C113" s="149"/>
      <c r="D113" s="149"/>
      <c r="E113" s="149"/>
      <c r="F113" s="149"/>
      <c r="G113" s="149"/>
      <c r="H113" s="150"/>
      <c r="I113" s="150"/>
      <c r="J113" s="150"/>
      <c r="K113" s="150"/>
      <c r="L113" s="150"/>
      <c r="M113" s="150"/>
      <c r="N113" s="150"/>
      <c r="O113" s="150"/>
      <c r="P113" s="150"/>
    </row>
    <row r="114" customFormat="false" ht="15.75" hidden="false" customHeight="false" outlineLevel="0" collapsed="false">
      <c r="A114" s="105" t="s">
        <v>224</v>
      </c>
      <c r="B114" s="149"/>
      <c r="C114" s="149"/>
      <c r="D114" s="149"/>
      <c r="E114" s="149"/>
      <c r="F114" s="149"/>
      <c r="G114" s="149"/>
      <c r="H114" s="150"/>
      <c r="I114" s="150"/>
      <c r="J114" s="150"/>
      <c r="K114" s="150"/>
      <c r="L114" s="150"/>
      <c r="M114" s="150"/>
      <c r="N114" s="150"/>
      <c r="O114" s="150"/>
      <c r="P114" s="150"/>
    </row>
    <row r="115" customFormat="false" ht="15.75" hidden="false" customHeight="false" outlineLevel="0" collapsed="false">
      <c r="A115" s="104" t="s">
        <v>225</v>
      </c>
      <c r="B115" s="149"/>
      <c r="C115" s="149"/>
      <c r="D115" s="149"/>
      <c r="E115" s="149"/>
      <c r="F115" s="149"/>
      <c r="G115" s="149"/>
      <c r="H115" s="150"/>
      <c r="I115" s="150"/>
      <c r="J115" s="150"/>
      <c r="K115" s="150"/>
      <c r="L115" s="150"/>
      <c r="M115" s="150"/>
      <c r="N115" s="150"/>
      <c r="O115" s="150"/>
      <c r="P115" s="150"/>
    </row>
    <row r="116" customFormat="false" ht="15.75" hidden="false" customHeight="false" outlineLevel="0" collapsed="false">
      <c r="A116" s="105" t="s">
        <v>226</v>
      </c>
      <c r="B116" s="149"/>
      <c r="C116" s="149"/>
      <c r="D116" s="149"/>
      <c r="E116" s="149"/>
      <c r="F116" s="149"/>
      <c r="G116" s="149"/>
      <c r="H116" s="150"/>
      <c r="I116" s="150"/>
      <c r="J116" s="150"/>
      <c r="K116" s="150"/>
      <c r="L116" s="150"/>
      <c r="M116" s="150"/>
      <c r="N116" s="150"/>
      <c r="O116" s="150"/>
      <c r="P116" s="150"/>
    </row>
    <row r="117" customFormat="false" ht="15.75" hidden="false" customHeight="false" outlineLevel="0" collapsed="false">
      <c r="A117" s="104" t="s">
        <v>227</v>
      </c>
      <c r="B117" s="149"/>
      <c r="C117" s="149"/>
      <c r="D117" s="149"/>
      <c r="E117" s="149"/>
      <c r="F117" s="149"/>
      <c r="G117" s="149"/>
      <c r="H117" s="150"/>
      <c r="I117" s="150"/>
      <c r="J117" s="150"/>
      <c r="K117" s="150"/>
      <c r="L117" s="150"/>
      <c r="M117" s="150"/>
      <c r="N117" s="150"/>
      <c r="O117" s="150"/>
      <c r="P117" s="150"/>
    </row>
    <row r="118" customFormat="false" ht="15.75" hidden="false" customHeight="false" outlineLevel="0" collapsed="false">
      <c r="A118" s="105" t="s">
        <v>228</v>
      </c>
      <c r="B118" s="149"/>
      <c r="C118" s="149"/>
      <c r="D118" s="149"/>
      <c r="E118" s="149"/>
      <c r="F118" s="149"/>
      <c r="G118" s="149"/>
      <c r="H118" s="150"/>
      <c r="I118" s="150"/>
      <c r="J118" s="150"/>
      <c r="K118" s="150"/>
      <c r="L118" s="150"/>
      <c r="M118" s="150"/>
      <c r="N118" s="150"/>
      <c r="O118" s="150"/>
      <c r="P118" s="150"/>
    </row>
    <row r="119" customFormat="false" ht="15.75" hidden="false" customHeight="false" outlineLevel="0" collapsed="false">
      <c r="A119" s="104" t="s">
        <v>229</v>
      </c>
      <c r="B119" s="149"/>
      <c r="C119" s="149"/>
      <c r="D119" s="149"/>
      <c r="E119" s="149"/>
      <c r="F119" s="149"/>
      <c r="G119" s="149"/>
      <c r="H119" s="150"/>
      <c r="I119" s="150"/>
      <c r="J119" s="150"/>
      <c r="K119" s="150"/>
      <c r="L119" s="150"/>
      <c r="M119" s="150"/>
      <c r="N119" s="150"/>
      <c r="O119" s="150"/>
      <c r="P119" s="150"/>
    </row>
    <row r="120" customFormat="false" ht="15.75" hidden="false" customHeight="false" outlineLevel="0" collapsed="false">
      <c r="A120" s="105" t="s">
        <v>230</v>
      </c>
      <c r="B120" s="149"/>
      <c r="C120" s="149"/>
      <c r="D120" s="149"/>
      <c r="E120" s="149"/>
      <c r="F120" s="149"/>
      <c r="G120" s="149"/>
      <c r="H120" s="150"/>
      <c r="I120" s="150"/>
      <c r="J120" s="150"/>
      <c r="K120" s="150"/>
      <c r="L120" s="150"/>
      <c r="M120" s="150"/>
      <c r="N120" s="150"/>
      <c r="O120" s="150"/>
      <c r="P120" s="150"/>
    </row>
    <row r="121" customFormat="false" ht="15.75" hidden="false" customHeight="false" outlineLevel="0" collapsed="false">
      <c r="A121" s="104" t="s">
        <v>231</v>
      </c>
      <c r="B121" s="154"/>
      <c r="C121" s="154"/>
      <c r="D121" s="154"/>
      <c r="E121" s="154"/>
      <c r="F121" s="154"/>
      <c r="G121" s="154"/>
      <c r="H121" s="155"/>
      <c r="I121" s="155"/>
      <c r="J121" s="155"/>
      <c r="K121" s="155"/>
      <c r="L121" s="155"/>
      <c r="M121" s="155"/>
      <c r="N121" s="155"/>
      <c r="O121" s="155"/>
      <c r="P121" s="155"/>
    </row>
    <row r="122" customFormat="false" ht="16.5" hidden="false" customHeight="false" outlineLevel="0" collapsed="false">
      <c r="A122" s="92"/>
      <c r="B122" s="100"/>
      <c r="C122" s="100"/>
      <c r="D122" s="100"/>
      <c r="E122" s="100"/>
      <c r="F122" s="100"/>
      <c r="G122" s="100"/>
      <c r="H122" s="156"/>
      <c r="I122" s="156"/>
      <c r="J122" s="156"/>
      <c r="K122" s="156"/>
      <c r="L122" s="156"/>
      <c r="M122" s="156"/>
      <c r="N122" s="156"/>
      <c r="O122" s="156"/>
      <c r="P122" s="156"/>
    </row>
    <row r="123" customFormat="false" ht="15.75" hidden="false" customHeight="false" outlineLevel="0" collapsed="false">
      <c r="A123" s="102" t="s">
        <v>232</v>
      </c>
      <c r="B123" s="149"/>
      <c r="C123" s="149"/>
      <c r="D123" s="149"/>
      <c r="E123" s="149"/>
      <c r="F123" s="149"/>
      <c r="G123" s="149"/>
      <c r="H123" s="150"/>
      <c r="I123" s="150"/>
      <c r="J123" s="150"/>
      <c r="K123" s="150"/>
      <c r="L123" s="150"/>
      <c r="M123" s="150"/>
      <c r="N123" s="150"/>
      <c r="O123" s="150"/>
      <c r="P123" s="150"/>
    </row>
    <row r="124" customFormat="false" ht="26.25" hidden="false" customHeight="false" outlineLevel="0" collapsed="false">
      <c r="A124" s="81" t="s">
        <v>233</v>
      </c>
      <c r="B124" s="149"/>
      <c r="C124" s="149"/>
      <c r="D124" s="149"/>
      <c r="E124" s="149"/>
      <c r="F124" s="149"/>
      <c r="G124" s="149"/>
      <c r="H124" s="150"/>
      <c r="I124" s="150"/>
      <c r="J124" s="150"/>
      <c r="K124" s="150"/>
      <c r="L124" s="150"/>
      <c r="M124" s="150"/>
      <c r="N124" s="150"/>
      <c r="O124" s="150"/>
      <c r="P124" s="150"/>
    </row>
    <row r="125" customFormat="false" ht="15.75" hidden="false" customHeight="false" outlineLevel="0" collapsed="false">
      <c r="A125" s="106" t="s">
        <v>234</v>
      </c>
      <c r="B125" s="149"/>
      <c r="C125" s="149"/>
      <c r="D125" s="149"/>
      <c r="E125" s="149"/>
      <c r="F125" s="149"/>
      <c r="G125" s="149"/>
      <c r="H125" s="150"/>
      <c r="I125" s="150"/>
      <c r="J125" s="150"/>
      <c r="K125" s="150"/>
      <c r="L125" s="150"/>
      <c r="M125" s="150"/>
      <c r="N125" s="150"/>
      <c r="O125" s="150"/>
      <c r="P125" s="150"/>
    </row>
    <row r="126" customFormat="false" ht="15.75" hidden="false" customHeight="false" outlineLevel="0" collapsed="false">
      <c r="A126" s="81" t="s">
        <v>235</v>
      </c>
      <c r="B126" s="149"/>
      <c r="C126" s="149"/>
      <c r="D126" s="149"/>
      <c r="E126" s="149"/>
      <c r="F126" s="149"/>
      <c r="G126" s="149"/>
      <c r="H126" s="150"/>
      <c r="I126" s="150"/>
      <c r="J126" s="150"/>
      <c r="K126" s="150"/>
      <c r="L126" s="150"/>
      <c r="M126" s="150"/>
      <c r="N126" s="150"/>
      <c r="O126" s="150"/>
      <c r="P126" s="150"/>
    </row>
    <row r="127" customFormat="false" ht="15.75" hidden="false" customHeight="false" outlineLevel="0" collapsed="false">
      <c r="A127" s="106" t="s">
        <v>236</v>
      </c>
      <c r="B127" s="154"/>
      <c r="C127" s="154"/>
      <c r="D127" s="154"/>
      <c r="E127" s="154"/>
      <c r="F127" s="154"/>
      <c r="G127" s="154"/>
      <c r="H127" s="155"/>
      <c r="I127" s="155"/>
      <c r="J127" s="155"/>
      <c r="K127" s="155"/>
      <c r="L127" s="155"/>
      <c r="M127" s="155"/>
      <c r="N127" s="155"/>
      <c r="O127" s="155"/>
      <c r="P127" s="155"/>
    </row>
    <row r="128" customFormat="false" ht="16.5" hidden="false" customHeight="false" outlineLevel="0" collapsed="false">
      <c r="A128" s="92"/>
      <c r="B128" s="100"/>
      <c r="C128" s="100"/>
      <c r="D128" s="100"/>
      <c r="E128" s="100"/>
      <c r="F128" s="100"/>
      <c r="G128" s="100"/>
      <c r="H128" s="156"/>
      <c r="I128" s="156"/>
      <c r="J128" s="156"/>
      <c r="K128" s="156"/>
      <c r="L128" s="156"/>
      <c r="M128" s="156"/>
      <c r="N128" s="156"/>
      <c r="O128" s="156"/>
      <c r="P128" s="156"/>
    </row>
    <row r="129" customFormat="false" ht="15.75" hidden="false" customHeight="false" outlineLevel="0" collapsed="false">
      <c r="A129" s="102" t="s">
        <v>237</v>
      </c>
      <c r="B129" s="149"/>
      <c r="C129" s="149"/>
      <c r="D129" s="149"/>
      <c r="E129" s="149"/>
      <c r="F129" s="149"/>
      <c r="G129" s="149"/>
      <c r="H129" s="150"/>
      <c r="I129" s="150"/>
      <c r="J129" s="150"/>
      <c r="K129" s="150"/>
      <c r="L129" s="150"/>
      <c r="M129" s="150"/>
      <c r="N129" s="150"/>
      <c r="O129" s="150"/>
      <c r="P129" s="150"/>
    </row>
    <row r="130" customFormat="false" ht="15.75" hidden="false" customHeight="false" outlineLevel="0" collapsed="false">
      <c r="A130" s="96" t="s">
        <v>238</v>
      </c>
      <c r="B130" s="149"/>
      <c r="C130" s="149"/>
      <c r="D130" s="149"/>
      <c r="E130" s="149"/>
      <c r="F130" s="149"/>
      <c r="G130" s="149"/>
      <c r="H130" s="150"/>
      <c r="I130" s="150"/>
      <c r="J130" s="150"/>
      <c r="K130" s="150"/>
      <c r="L130" s="150"/>
      <c r="M130" s="150"/>
      <c r="N130" s="150"/>
      <c r="O130" s="150"/>
      <c r="P130" s="150"/>
    </row>
    <row r="131" customFormat="false" ht="54" hidden="false" customHeight="false" outlineLevel="0" collapsed="false">
      <c r="A131" s="157" t="s">
        <v>260</v>
      </c>
      <c r="B131" s="149"/>
      <c r="C131" s="149"/>
      <c r="D131" s="149"/>
      <c r="E131" s="149"/>
      <c r="F131" s="149"/>
      <c r="G131" s="149"/>
      <c r="H131" s="150"/>
      <c r="I131" s="150"/>
      <c r="J131" s="150"/>
      <c r="K131" s="150"/>
      <c r="L131" s="150"/>
      <c r="M131" s="150"/>
      <c r="N131" s="150"/>
      <c r="O131" s="150"/>
      <c r="P131" s="150"/>
    </row>
    <row r="132" customFormat="false" ht="15.75" hidden="false" customHeight="false" outlineLevel="0" collapsed="false">
      <c r="A132" s="108" t="s">
        <v>240</v>
      </c>
      <c r="B132" s="149"/>
      <c r="C132" s="149"/>
      <c r="D132" s="149"/>
      <c r="E132" s="149"/>
      <c r="F132" s="149"/>
      <c r="G132" s="149"/>
      <c r="H132" s="150"/>
      <c r="I132" s="150"/>
      <c r="J132" s="150"/>
      <c r="K132" s="150"/>
      <c r="L132" s="150"/>
      <c r="M132" s="150"/>
      <c r="N132" s="150"/>
      <c r="O132" s="150"/>
      <c r="P132" s="150"/>
    </row>
    <row r="133" customFormat="false" ht="15.75" hidden="false" customHeight="false" outlineLevel="0" collapsed="false">
      <c r="A133" s="158"/>
      <c r="B133" s="110"/>
      <c r="C133" s="110"/>
      <c r="D133" s="110"/>
      <c r="E133" s="110"/>
      <c r="F133" s="110"/>
      <c r="G133" s="110"/>
      <c r="H133" s="110"/>
      <c r="I133" s="155"/>
      <c r="J133" s="110"/>
      <c r="K133" s="110"/>
      <c r="L133" s="110"/>
      <c r="M133" s="110"/>
      <c r="N133" s="110"/>
      <c r="O133" s="110"/>
      <c r="P133" s="110"/>
    </row>
    <row r="134" customFormat="false" ht="15.75" hidden="false" customHeight="true" outlineLevel="0" collapsed="false">
      <c r="A134" s="159" t="s">
        <v>242</v>
      </c>
      <c r="B134" s="160" t="s">
        <v>243</v>
      </c>
      <c r="C134" s="161" t="s">
        <v>261</v>
      </c>
      <c r="D134" s="161"/>
      <c r="E134" s="161"/>
      <c r="F134" s="161"/>
      <c r="G134" s="161"/>
      <c r="H134" s="161"/>
      <c r="I134" s="161"/>
      <c r="J134" s="2"/>
      <c r="K134" s="2"/>
    </row>
    <row r="135" customFormat="false" ht="16.5" hidden="false" customHeight="false" outlineLevel="0" collapsed="false">
      <c r="A135" s="159"/>
      <c r="B135" s="160"/>
      <c r="C135" s="162" t="s">
        <v>245</v>
      </c>
      <c r="D135" s="163" t="s">
        <v>246</v>
      </c>
      <c r="E135" s="163" t="s">
        <v>247</v>
      </c>
      <c r="F135" s="163" t="s">
        <v>248</v>
      </c>
      <c r="G135" s="163" t="s">
        <v>249</v>
      </c>
      <c r="H135" s="163" t="s">
        <v>250</v>
      </c>
      <c r="I135" s="164" t="s">
        <v>262</v>
      </c>
      <c r="J135" s="2"/>
      <c r="K135" s="2"/>
    </row>
    <row r="136" customFormat="false" ht="15.75" hidden="false" customHeight="false" outlineLevel="0" collapsed="false">
      <c r="A136" s="117" t="s">
        <v>253</v>
      </c>
      <c r="B136" s="118" t="s">
        <v>254</v>
      </c>
      <c r="C136" s="165" t="n">
        <f aca="false">D136+E136+F136+G136+H136+I136</f>
        <v>0</v>
      </c>
      <c r="D136" s="166"/>
      <c r="E136" s="167"/>
      <c r="F136" s="167"/>
      <c r="G136" s="167"/>
      <c r="H136" s="167"/>
      <c r="I136" s="168"/>
      <c r="J136" s="2"/>
      <c r="K136" s="2"/>
    </row>
    <row r="137" customFormat="false" ht="16.5" hidden="false" customHeight="false" outlineLevel="0" collapsed="false">
      <c r="A137" s="117"/>
      <c r="B137" s="123" t="s">
        <v>255</v>
      </c>
      <c r="C137" s="169" t="n">
        <f aca="false">D137+E137+F137+G137+H137+I137</f>
        <v>0</v>
      </c>
      <c r="D137" s="170"/>
      <c r="E137" s="171"/>
      <c r="F137" s="171"/>
      <c r="G137" s="171"/>
      <c r="H137" s="171"/>
      <c r="I137" s="172"/>
      <c r="J137" s="2"/>
      <c r="K137" s="2"/>
    </row>
    <row r="138" customFormat="false" ht="15.75" hidden="false" customHeight="false" outlineLevel="0" collapsed="false">
      <c r="A138" s="117" t="s">
        <v>256</v>
      </c>
      <c r="B138" s="128" t="s">
        <v>254</v>
      </c>
      <c r="C138" s="165" t="n">
        <f aca="false">D138+E138+F138+G138+H138+I138</f>
        <v>0</v>
      </c>
      <c r="D138" s="173"/>
      <c r="E138" s="174"/>
      <c r="F138" s="174"/>
      <c r="G138" s="174"/>
      <c r="H138" s="174"/>
      <c r="I138" s="175"/>
      <c r="J138" s="2"/>
      <c r="K138" s="2"/>
    </row>
    <row r="139" customFormat="false" ht="16.5" hidden="false" customHeight="false" outlineLevel="0" collapsed="false">
      <c r="A139" s="117"/>
      <c r="B139" s="129" t="s">
        <v>255</v>
      </c>
      <c r="C139" s="176" t="n">
        <f aca="false">D139+E139+F139+G139+H139+I139</f>
        <v>0</v>
      </c>
      <c r="D139" s="177"/>
      <c r="E139" s="178"/>
      <c r="F139" s="178"/>
      <c r="G139" s="178"/>
      <c r="H139" s="178"/>
      <c r="I139" s="179"/>
      <c r="J139" s="2"/>
      <c r="K139" s="2"/>
    </row>
    <row r="140" customFormat="false" ht="15.75" hidden="false" customHeight="false" outlineLevel="0" collapsed="false">
      <c r="A140" s="117" t="s">
        <v>257</v>
      </c>
      <c r="B140" s="118" t="s">
        <v>254</v>
      </c>
      <c r="C140" s="180" t="n">
        <f aca="false">D140+E140+F140+G140+H140+I140</f>
        <v>0</v>
      </c>
      <c r="D140" s="166"/>
      <c r="E140" s="167"/>
      <c r="F140" s="167"/>
      <c r="G140" s="167"/>
      <c r="H140" s="167"/>
      <c r="I140" s="168"/>
      <c r="J140" s="2"/>
      <c r="K140" s="2"/>
    </row>
    <row r="141" customFormat="false" ht="16.5" hidden="false" customHeight="false" outlineLevel="0" collapsed="false">
      <c r="A141" s="117"/>
      <c r="B141" s="123" t="s">
        <v>255</v>
      </c>
      <c r="C141" s="169" t="n">
        <f aca="false">D141+E141+F141+G141+H141+I141</f>
        <v>0</v>
      </c>
      <c r="D141" s="170"/>
      <c r="E141" s="171"/>
      <c r="F141" s="171"/>
      <c r="G141" s="171"/>
      <c r="H141" s="171"/>
      <c r="I141" s="172"/>
      <c r="J141" s="2"/>
      <c r="K141" s="2"/>
    </row>
    <row r="142" customFormat="false" ht="15.75" hidden="false" customHeight="true" outlineLevel="0" collapsed="false">
      <c r="A142" s="138" t="s">
        <v>213</v>
      </c>
      <c r="B142" s="128" t="s">
        <v>254</v>
      </c>
      <c r="C142" s="165" t="n">
        <f aca="false">D142+E142+F142+G142+H142+I142</f>
        <v>0</v>
      </c>
      <c r="D142" s="173"/>
      <c r="E142" s="174"/>
      <c r="F142" s="174"/>
      <c r="G142" s="174"/>
      <c r="H142" s="174"/>
      <c r="I142" s="175"/>
      <c r="J142" s="2"/>
      <c r="K142" s="2"/>
    </row>
    <row r="143" customFormat="false" ht="16.5" hidden="false" customHeight="false" outlineLevel="0" collapsed="false">
      <c r="A143" s="138"/>
      <c r="B143" s="123" t="s">
        <v>255</v>
      </c>
      <c r="C143" s="176" t="n">
        <f aca="false">D143+E143+F143+G143+H143+I143</f>
        <v>0</v>
      </c>
      <c r="D143" s="170"/>
      <c r="E143" s="171"/>
      <c r="F143" s="171"/>
      <c r="G143" s="171"/>
      <c r="H143" s="171"/>
      <c r="I143" s="172"/>
      <c r="J143" s="2"/>
      <c r="K143" s="2"/>
    </row>
    <row r="144" customFormat="false" ht="15.75" hidden="false" customHeight="true" outlineLevel="0" collapsed="false">
      <c r="A144" s="138" t="s">
        <v>232</v>
      </c>
      <c r="B144" s="128" t="s">
        <v>254</v>
      </c>
      <c r="C144" s="180" t="n">
        <f aca="false">D144+E144+F144+G144+H144+I144</f>
        <v>0</v>
      </c>
      <c r="D144" s="173"/>
      <c r="E144" s="174"/>
      <c r="F144" s="174"/>
      <c r="G144" s="174"/>
      <c r="H144" s="174"/>
      <c r="I144" s="175"/>
      <c r="J144" s="2"/>
      <c r="K144" s="2"/>
    </row>
    <row r="145" customFormat="false" ht="16.5" hidden="false" customHeight="false" outlineLevel="0" collapsed="false">
      <c r="A145" s="138"/>
      <c r="B145" s="123" t="s">
        <v>255</v>
      </c>
      <c r="C145" s="176" t="n">
        <f aca="false">D145+E145+F145+G145+H145+I145</f>
        <v>0</v>
      </c>
      <c r="D145" s="170"/>
      <c r="E145" s="171"/>
      <c r="F145" s="171"/>
      <c r="G145" s="171"/>
      <c r="H145" s="171"/>
      <c r="I145" s="172"/>
      <c r="J145" s="2"/>
      <c r="K145" s="2"/>
    </row>
    <row r="147" customFormat="false" ht="15.75" hidden="false" customHeight="false" outlineLevel="0" collapsed="false"/>
    <row r="148" customFormat="false" ht="16.5" hidden="false" customHeight="false" outlineLevel="0" collapsed="false">
      <c r="A148" s="67"/>
      <c r="B148" s="68" t="s">
        <v>263</v>
      </c>
      <c r="C148" s="68"/>
      <c r="D148" s="68"/>
      <c r="E148" s="68"/>
      <c r="F148" s="68"/>
      <c r="G148" s="68"/>
      <c r="H148" s="68"/>
      <c r="I148" s="68"/>
    </row>
    <row r="149" customFormat="false" ht="16.5" hidden="false" customHeight="false" outlineLevel="0" collapsed="false">
      <c r="A149" s="69" t="s">
        <v>264</v>
      </c>
      <c r="B149" s="70"/>
      <c r="C149" s="70"/>
      <c r="D149" s="70"/>
      <c r="E149" s="70"/>
      <c r="F149" s="70"/>
      <c r="G149" s="70"/>
    </row>
    <row r="150" customFormat="false" ht="15" hidden="false" customHeight="true" outlineLevel="0" collapsed="false">
      <c r="A150" s="181" t="s">
        <v>181</v>
      </c>
      <c r="B150" s="182" t="s">
        <v>182</v>
      </c>
      <c r="C150" s="182"/>
      <c r="D150" s="182" t="s">
        <v>183</v>
      </c>
      <c r="E150" s="182"/>
      <c r="F150" s="182"/>
      <c r="G150" s="182"/>
      <c r="H150" s="182" t="s">
        <v>184</v>
      </c>
      <c r="I150" s="182" t="s">
        <v>183</v>
      </c>
      <c r="J150" s="182"/>
      <c r="K150" s="182" t="s">
        <v>185</v>
      </c>
      <c r="L150" s="182"/>
      <c r="M150" s="182"/>
      <c r="N150" s="181" t="s">
        <v>186</v>
      </c>
      <c r="O150" s="181" t="s">
        <v>187</v>
      </c>
      <c r="P150" s="181"/>
    </row>
    <row r="151" customFormat="false" ht="60" hidden="false" customHeight="false" outlineLevel="0" collapsed="false">
      <c r="A151" s="183" t="s">
        <v>188</v>
      </c>
      <c r="B151" s="182"/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1"/>
      <c r="O151" s="181"/>
      <c r="P151" s="183" t="s">
        <v>189</v>
      </c>
    </row>
    <row r="152" customFormat="false" ht="15.75" hidden="false" customHeight="false" outlineLevel="0" collapsed="false">
      <c r="A152" s="184"/>
      <c r="B152" s="182"/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1"/>
      <c r="O152" s="181"/>
      <c r="P152" s="183"/>
    </row>
    <row r="153" customFormat="false" ht="33.75" hidden="false" customHeight="true" outlineLevel="0" collapsed="false">
      <c r="A153" s="184"/>
      <c r="B153" s="182"/>
      <c r="C153" s="182"/>
      <c r="D153" s="182" t="s">
        <v>190</v>
      </c>
      <c r="E153" s="182"/>
      <c r="F153" s="182" t="s">
        <v>191</v>
      </c>
      <c r="G153" s="182"/>
      <c r="H153" s="182"/>
      <c r="I153" s="182" t="s">
        <v>190</v>
      </c>
      <c r="J153" s="182" t="s">
        <v>191</v>
      </c>
      <c r="K153" s="182" t="s">
        <v>192</v>
      </c>
      <c r="L153" s="182" t="s">
        <v>193</v>
      </c>
      <c r="M153" s="182" t="s">
        <v>194</v>
      </c>
      <c r="N153" s="181"/>
      <c r="O153" s="181"/>
      <c r="P153" s="183"/>
    </row>
    <row r="154" customFormat="false" ht="15.75" hidden="false" customHeight="false" outlineLevel="0" collapsed="false">
      <c r="A154" s="185"/>
      <c r="B154" s="186" t="s">
        <v>195</v>
      </c>
      <c r="C154" s="186" t="s">
        <v>196</v>
      </c>
      <c r="D154" s="186" t="s">
        <v>195</v>
      </c>
      <c r="E154" s="186" t="s">
        <v>196</v>
      </c>
      <c r="F154" s="186" t="s">
        <v>195</v>
      </c>
      <c r="G154" s="186" t="s">
        <v>196</v>
      </c>
      <c r="H154" s="182"/>
      <c r="I154" s="182"/>
      <c r="J154" s="182"/>
      <c r="K154" s="182"/>
      <c r="L154" s="182"/>
      <c r="M154" s="182"/>
      <c r="N154" s="186" t="s">
        <v>197</v>
      </c>
      <c r="O154" s="186" t="s">
        <v>197</v>
      </c>
      <c r="P154" s="187"/>
    </row>
    <row r="155" customFormat="false" ht="15.75" hidden="false" customHeight="false" outlineLevel="0" collapsed="false">
      <c r="A155" s="146" t="n">
        <v>1</v>
      </c>
      <c r="B155" s="147" t="n">
        <v>3</v>
      </c>
      <c r="C155" s="147" t="n">
        <v>4</v>
      </c>
      <c r="D155" s="147" t="n">
        <v>5</v>
      </c>
      <c r="E155" s="147" t="n">
        <v>6</v>
      </c>
      <c r="F155" s="147" t="n">
        <v>7</v>
      </c>
      <c r="G155" s="147" t="n">
        <v>8</v>
      </c>
      <c r="H155" s="147" t="n">
        <v>9</v>
      </c>
      <c r="I155" s="147" t="n">
        <v>10</v>
      </c>
      <c r="J155" s="147" t="n">
        <v>11</v>
      </c>
      <c r="K155" s="147" t="n">
        <v>12</v>
      </c>
      <c r="L155" s="147" t="n">
        <v>13</v>
      </c>
      <c r="M155" s="147" t="n">
        <v>14</v>
      </c>
      <c r="N155" s="147" t="n">
        <v>15</v>
      </c>
      <c r="O155" s="147" t="n">
        <v>16</v>
      </c>
      <c r="P155" s="147" t="n">
        <v>17</v>
      </c>
    </row>
    <row r="156" customFormat="false" ht="16.5" hidden="false" customHeight="false" outlineLevel="0" collapsed="false">
      <c r="A156" s="78" t="s">
        <v>198</v>
      </c>
      <c r="B156" s="148"/>
      <c r="C156" s="148"/>
      <c r="D156" s="148"/>
      <c r="E156" s="148"/>
      <c r="F156" s="148"/>
      <c r="G156" s="148"/>
      <c r="H156" s="147"/>
      <c r="I156" s="147"/>
      <c r="J156" s="147"/>
      <c r="K156" s="147"/>
      <c r="L156" s="147"/>
      <c r="M156" s="147"/>
      <c r="N156" s="147"/>
      <c r="O156" s="147"/>
      <c r="P156" s="147"/>
    </row>
    <row r="157" customFormat="false" ht="15.75" hidden="false" customHeight="false" outlineLevel="0" collapsed="false">
      <c r="A157" s="81" t="s">
        <v>199</v>
      </c>
      <c r="B157" s="148"/>
      <c r="C157" s="148"/>
      <c r="D157" s="148"/>
      <c r="E157" s="148"/>
      <c r="F157" s="148"/>
      <c r="G157" s="148"/>
      <c r="H157" s="147"/>
      <c r="I157" s="147"/>
      <c r="J157" s="147"/>
      <c r="K157" s="147"/>
      <c r="L157" s="147"/>
      <c r="M157" s="147"/>
      <c r="N157" s="147"/>
      <c r="O157" s="147"/>
      <c r="P157" s="147"/>
    </row>
    <row r="158" customFormat="false" ht="15.75" hidden="false" customHeight="false" outlineLevel="0" collapsed="false">
      <c r="A158" s="82" t="s">
        <v>200</v>
      </c>
      <c r="B158" s="149"/>
      <c r="C158" s="149"/>
      <c r="D158" s="149"/>
      <c r="E158" s="149"/>
      <c r="F158" s="149"/>
      <c r="G158" s="149"/>
      <c r="H158" s="150"/>
      <c r="I158" s="150"/>
      <c r="J158" s="150"/>
      <c r="K158" s="150"/>
      <c r="L158" s="150"/>
      <c r="M158" s="150"/>
      <c r="N158" s="150"/>
      <c r="O158" s="150"/>
      <c r="P158" s="150"/>
    </row>
    <row r="159" customFormat="false" ht="15.75" hidden="false" customHeight="false" outlineLevel="0" collapsed="false">
      <c r="A159" s="85" t="s">
        <v>201</v>
      </c>
      <c r="B159" s="149"/>
      <c r="C159" s="149"/>
      <c r="D159" s="149"/>
      <c r="E159" s="149"/>
      <c r="F159" s="149"/>
      <c r="G159" s="149"/>
      <c r="H159" s="150"/>
      <c r="I159" s="150"/>
      <c r="J159" s="150"/>
      <c r="K159" s="150"/>
      <c r="L159" s="150"/>
      <c r="M159" s="150"/>
      <c r="N159" s="150"/>
      <c r="O159" s="150"/>
      <c r="P159" s="150"/>
    </row>
    <row r="160" customFormat="false" ht="24" hidden="false" customHeight="true" outlineLevel="0" collapsed="false">
      <c r="A160" s="85" t="s">
        <v>202</v>
      </c>
      <c r="B160" s="149"/>
      <c r="C160" s="149"/>
      <c r="D160" s="149"/>
      <c r="E160" s="149"/>
      <c r="F160" s="149"/>
      <c r="G160" s="149"/>
      <c r="H160" s="150"/>
      <c r="I160" s="150"/>
      <c r="J160" s="150"/>
      <c r="K160" s="150"/>
      <c r="L160" s="150"/>
      <c r="M160" s="150"/>
      <c r="N160" s="150"/>
      <c r="O160" s="150"/>
      <c r="P160" s="150"/>
    </row>
    <row r="161" customFormat="false" ht="27.75" hidden="false" customHeight="true" outlineLevel="0" collapsed="false">
      <c r="A161" s="86" t="s">
        <v>203</v>
      </c>
      <c r="B161" s="149"/>
      <c r="C161" s="149"/>
      <c r="D161" s="149"/>
      <c r="E161" s="149"/>
      <c r="F161" s="149"/>
      <c r="G161" s="149"/>
      <c r="H161" s="150"/>
      <c r="I161" s="150"/>
      <c r="J161" s="150"/>
      <c r="K161" s="150"/>
      <c r="L161" s="150"/>
      <c r="M161" s="150"/>
      <c r="N161" s="150"/>
      <c r="O161" s="150"/>
      <c r="P161" s="150"/>
    </row>
    <row r="162" customFormat="false" ht="15.75" hidden="false" customHeight="false" outlineLevel="0" collapsed="false">
      <c r="A162" s="85" t="s">
        <v>204</v>
      </c>
      <c r="B162" s="149"/>
      <c r="C162" s="149"/>
      <c r="D162" s="149"/>
      <c r="E162" s="149"/>
      <c r="F162" s="149"/>
      <c r="G162" s="149"/>
      <c r="H162" s="150"/>
      <c r="I162" s="150"/>
      <c r="J162" s="150"/>
      <c r="K162" s="150"/>
      <c r="L162" s="150"/>
      <c r="M162" s="150"/>
      <c r="N162" s="150"/>
      <c r="O162" s="150"/>
      <c r="P162" s="150"/>
    </row>
    <row r="163" customFormat="false" ht="30" hidden="false" customHeight="true" outlineLevel="0" collapsed="false">
      <c r="A163" s="86" t="s">
        <v>205</v>
      </c>
      <c r="B163" s="149"/>
      <c r="C163" s="149"/>
      <c r="D163" s="149"/>
      <c r="E163" s="149"/>
      <c r="F163" s="149"/>
      <c r="G163" s="149"/>
      <c r="H163" s="150"/>
      <c r="I163" s="150"/>
      <c r="J163" s="150"/>
      <c r="K163" s="150"/>
      <c r="L163" s="150"/>
      <c r="M163" s="150"/>
      <c r="N163" s="150"/>
      <c r="O163" s="150"/>
      <c r="P163" s="150"/>
    </row>
    <row r="164" customFormat="false" ht="15.75" hidden="false" customHeight="false" outlineLevel="0" collapsed="false">
      <c r="A164" s="85" t="s">
        <v>206</v>
      </c>
      <c r="B164" s="149"/>
      <c r="C164" s="149"/>
      <c r="D164" s="149"/>
      <c r="E164" s="149"/>
      <c r="F164" s="149"/>
      <c r="G164" s="149"/>
      <c r="H164" s="150"/>
      <c r="I164" s="150"/>
      <c r="J164" s="150"/>
      <c r="K164" s="150"/>
      <c r="L164" s="150"/>
      <c r="M164" s="150"/>
      <c r="N164" s="150"/>
      <c r="O164" s="150"/>
      <c r="P164" s="150"/>
    </row>
    <row r="165" customFormat="false" ht="15.75" hidden="false" customHeight="false" outlineLevel="0" collapsed="false">
      <c r="A165" s="87" t="s">
        <v>207</v>
      </c>
      <c r="B165" s="151"/>
      <c r="C165" s="151"/>
      <c r="D165" s="151"/>
      <c r="E165" s="151"/>
      <c r="F165" s="151"/>
      <c r="G165" s="151"/>
      <c r="H165" s="152"/>
      <c r="I165" s="152"/>
      <c r="J165" s="152"/>
      <c r="K165" s="152"/>
      <c r="L165" s="152"/>
      <c r="M165" s="152"/>
      <c r="N165" s="152"/>
      <c r="O165" s="152"/>
      <c r="P165" s="152"/>
    </row>
    <row r="166" customFormat="false" ht="15.75" hidden="false" customHeight="false" outlineLevel="0" collapsed="false">
      <c r="A166" s="85" t="s">
        <v>208</v>
      </c>
      <c r="B166" s="149"/>
      <c r="C166" s="149"/>
      <c r="D166" s="149"/>
      <c r="E166" s="149"/>
      <c r="F166" s="149"/>
      <c r="G166" s="149"/>
      <c r="H166" s="150"/>
      <c r="I166" s="150"/>
      <c r="J166" s="150"/>
      <c r="K166" s="150"/>
      <c r="L166" s="150"/>
      <c r="M166" s="150"/>
      <c r="N166" s="150"/>
      <c r="O166" s="150"/>
      <c r="P166" s="150"/>
    </row>
    <row r="167" customFormat="false" ht="15.75" hidden="false" customHeight="false" outlineLevel="0" collapsed="false">
      <c r="A167" s="85" t="s">
        <v>209</v>
      </c>
      <c r="B167" s="149"/>
      <c r="C167" s="149"/>
      <c r="D167" s="149"/>
      <c r="E167" s="149"/>
      <c r="F167" s="149"/>
      <c r="G167" s="149"/>
      <c r="H167" s="150"/>
      <c r="I167" s="150"/>
      <c r="J167" s="150"/>
      <c r="K167" s="150"/>
      <c r="L167" s="150"/>
      <c r="M167" s="150"/>
      <c r="N167" s="150"/>
      <c r="O167" s="150"/>
      <c r="P167" s="150"/>
    </row>
    <row r="168" customFormat="false" ht="15.75" hidden="false" customHeight="false" outlineLevel="0" collapsed="false">
      <c r="A168" s="90" t="s">
        <v>210</v>
      </c>
      <c r="B168" s="149"/>
      <c r="C168" s="149"/>
      <c r="D168" s="149"/>
      <c r="E168" s="149"/>
      <c r="F168" s="149"/>
      <c r="G168" s="149"/>
      <c r="H168" s="150"/>
      <c r="I168" s="150"/>
      <c r="J168" s="150"/>
      <c r="K168" s="150"/>
      <c r="L168" s="150"/>
      <c r="M168" s="150"/>
      <c r="N168" s="150"/>
      <c r="O168" s="150"/>
      <c r="P168" s="150"/>
    </row>
    <row r="169" customFormat="false" ht="15.75" hidden="false" customHeight="false" outlineLevel="0" collapsed="false">
      <c r="A169" s="81" t="s">
        <v>211</v>
      </c>
      <c r="B169" s="149"/>
      <c r="C169" s="149"/>
      <c r="D169" s="149"/>
      <c r="E169" s="149"/>
      <c r="F169" s="149"/>
      <c r="G169" s="149"/>
      <c r="H169" s="150"/>
      <c r="I169" s="150"/>
      <c r="J169" s="150"/>
      <c r="K169" s="150"/>
      <c r="L169" s="150"/>
      <c r="M169" s="150"/>
      <c r="N169" s="150"/>
      <c r="O169" s="150"/>
      <c r="P169" s="150"/>
    </row>
    <row r="170" customFormat="false" ht="15.75" hidden="false" customHeight="false" outlineLevel="0" collapsed="false">
      <c r="A170" s="91" t="s">
        <v>212</v>
      </c>
      <c r="B170" s="149"/>
      <c r="C170" s="149"/>
      <c r="D170" s="149"/>
      <c r="E170" s="149"/>
      <c r="F170" s="149"/>
      <c r="G170" s="149"/>
      <c r="H170" s="150"/>
      <c r="I170" s="150"/>
      <c r="J170" s="150"/>
      <c r="K170" s="150"/>
      <c r="L170" s="150"/>
      <c r="M170" s="150"/>
      <c r="N170" s="150"/>
      <c r="O170" s="150"/>
      <c r="P170" s="150"/>
    </row>
    <row r="171" customFormat="false" ht="16.5" hidden="false" customHeight="false" outlineLevel="0" collapsed="false">
      <c r="A171" s="92"/>
      <c r="B171" s="93"/>
      <c r="C171" s="93"/>
      <c r="D171" s="93"/>
      <c r="E171" s="93"/>
      <c r="F171" s="93"/>
      <c r="G171" s="93"/>
      <c r="H171" s="153"/>
      <c r="I171" s="153"/>
      <c r="J171" s="153"/>
      <c r="K171" s="153"/>
      <c r="L171" s="153"/>
      <c r="M171" s="153"/>
      <c r="N171" s="153"/>
      <c r="O171" s="153"/>
      <c r="P171" s="153"/>
    </row>
    <row r="172" customFormat="false" ht="29.25" hidden="false" customHeight="false" outlineLevel="0" collapsed="false">
      <c r="A172" s="95" t="s">
        <v>213</v>
      </c>
      <c r="B172" s="149"/>
      <c r="C172" s="149"/>
      <c r="D172" s="149"/>
      <c r="E172" s="149"/>
      <c r="F172" s="149"/>
      <c r="G172" s="149"/>
      <c r="H172" s="150"/>
      <c r="I172" s="150"/>
      <c r="J172" s="150"/>
      <c r="K172" s="150"/>
      <c r="L172" s="150"/>
      <c r="M172" s="150"/>
      <c r="N172" s="150"/>
      <c r="O172" s="150"/>
      <c r="P172" s="150"/>
    </row>
    <row r="173" customFormat="false" ht="15.75" hidden="false" customHeight="false" outlineLevel="0" collapsed="false">
      <c r="A173" s="81" t="s">
        <v>214</v>
      </c>
      <c r="B173" s="149"/>
      <c r="C173" s="149"/>
      <c r="D173" s="149"/>
      <c r="E173" s="149"/>
      <c r="F173" s="149"/>
      <c r="G173" s="149"/>
      <c r="H173" s="150"/>
      <c r="I173" s="150"/>
      <c r="J173" s="150"/>
      <c r="K173" s="150"/>
      <c r="L173" s="150"/>
      <c r="M173" s="150"/>
      <c r="N173" s="150"/>
      <c r="O173" s="150"/>
      <c r="P173" s="150"/>
    </row>
    <row r="174" customFormat="false" ht="26.25" hidden="false" customHeight="false" outlineLevel="0" collapsed="false">
      <c r="A174" s="81" t="s">
        <v>215</v>
      </c>
      <c r="B174" s="149"/>
      <c r="C174" s="149"/>
      <c r="D174" s="149"/>
      <c r="E174" s="149"/>
      <c r="F174" s="149"/>
      <c r="G174" s="149"/>
      <c r="H174" s="150"/>
      <c r="I174" s="150"/>
      <c r="J174" s="150"/>
      <c r="K174" s="150"/>
      <c r="L174" s="150"/>
      <c r="M174" s="150"/>
      <c r="N174" s="150"/>
      <c r="O174" s="150"/>
      <c r="P174" s="150"/>
    </row>
    <row r="175" customFormat="false" ht="15.75" hidden="false" customHeight="false" outlineLevel="0" collapsed="false">
      <c r="A175" s="96" t="s">
        <v>216</v>
      </c>
      <c r="B175" s="149"/>
      <c r="C175" s="149"/>
      <c r="D175" s="149"/>
      <c r="E175" s="149"/>
      <c r="F175" s="149"/>
      <c r="G175" s="149"/>
      <c r="H175" s="150"/>
      <c r="I175" s="150"/>
      <c r="J175" s="150"/>
      <c r="K175" s="150"/>
      <c r="L175" s="150"/>
      <c r="M175" s="150"/>
      <c r="N175" s="150"/>
      <c r="O175" s="150"/>
      <c r="P175" s="150"/>
    </row>
    <row r="176" customFormat="false" ht="15.75" hidden="false" customHeight="false" outlineLevel="0" collapsed="false">
      <c r="A176" s="97" t="s">
        <v>217</v>
      </c>
      <c r="B176" s="154"/>
      <c r="C176" s="154"/>
      <c r="D176" s="154"/>
      <c r="E176" s="154"/>
      <c r="F176" s="154"/>
      <c r="G176" s="154"/>
      <c r="H176" s="155"/>
      <c r="I176" s="155"/>
      <c r="J176" s="155"/>
      <c r="K176" s="155"/>
      <c r="L176" s="155"/>
      <c r="M176" s="155"/>
      <c r="N176" s="155"/>
      <c r="O176" s="155"/>
      <c r="P176" s="155"/>
    </row>
    <row r="177" customFormat="false" ht="16.5" hidden="false" customHeight="false" outlineLevel="0" collapsed="false">
      <c r="A177" s="92"/>
      <c r="B177" s="100"/>
      <c r="C177" s="100"/>
      <c r="D177" s="100"/>
      <c r="E177" s="100"/>
      <c r="F177" s="100"/>
      <c r="G177" s="100"/>
      <c r="H177" s="156"/>
      <c r="I177" s="156"/>
      <c r="J177" s="156"/>
      <c r="K177" s="156"/>
      <c r="L177" s="156"/>
      <c r="M177" s="156"/>
      <c r="N177" s="156"/>
      <c r="O177" s="156"/>
      <c r="P177" s="156"/>
    </row>
    <row r="178" customFormat="false" ht="15.75" hidden="false" customHeight="false" outlineLevel="0" collapsed="false">
      <c r="A178" s="102" t="s">
        <v>218</v>
      </c>
      <c r="B178" s="149"/>
      <c r="C178" s="149"/>
      <c r="D178" s="149"/>
      <c r="E178" s="149"/>
      <c r="F178" s="149"/>
      <c r="G178" s="149"/>
      <c r="H178" s="150"/>
      <c r="I178" s="150"/>
      <c r="J178" s="150"/>
      <c r="K178" s="150"/>
      <c r="L178" s="150"/>
      <c r="M178" s="150"/>
      <c r="N178" s="150"/>
      <c r="O178" s="150"/>
      <c r="P178" s="150"/>
    </row>
    <row r="179" customFormat="false" ht="15.75" hidden="false" customHeight="false" outlineLevel="0" collapsed="false">
      <c r="A179" s="81" t="s">
        <v>219</v>
      </c>
      <c r="B179" s="149"/>
      <c r="C179" s="149"/>
      <c r="D179" s="149"/>
      <c r="E179" s="149"/>
      <c r="F179" s="149"/>
      <c r="G179" s="149"/>
      <c r="H179" s="150"/>
      <c r="I179" s="150"/>
      <c r="J179" s="150"/>
      <c r="K179" s="150"/>
      <c r="L179" s="150"/>
      <c r="M179" s="150"/>
      <c r="N179" s="150"/>
      <c r="O179" s="150"/>
      <c r="P179" s="150"/>
    </row>
    <row r="180" customFormat="false" ht="15.75" hidden="false" customHeight="false" outlineLevel="0" collapsed="false">
      <c r="A180" s="105" t="s">
        <v>220</v>
      </c>
      <c r="B180" s="149"/>
      <c r="C180" s="149"/>
      <c r="D180" s="149"/>
      <c r="E180" s="149"/>
      <c r="F180" s="149"/>
      <c r="G180" s="149"/>
      <c r="H180" s="150"/>
      <c r="I180" s="150"/>
      <c r="J180" s="150"/>
      <c r="K180" s="150"/>
      <c r="L180" s="150"/>
      <c r="M180" s="150"/>
      <c r="N180" s="150"/>
      <c r="O180" s="150"/>
      <c r="P180" s="150"/>
    </row>
    <row r="181" customFormat="false" ht="15.75" hidden="false" customHeight="false" outlineLevel="0" collapsed="false">
      <c r="A181" s="104" t="s">
        <v>221</v>
      </c>
      <c r="B181" s="149"/>
      <c r="C181" s="149"/>
      <c r="D181" s="149"/>
      <c r="E181" s="149"/>
      <c r="F181" s="149"/>
      <c r="G181" s="149"/>
      <c r="H181" s="150"/>
      <c r="I181" s="150"/>
      <c r="J181" s="150"/>
      <c r="K181" s="150"/>
      <c r="L181" s="150"/>
      <c r="M181" s="150"/>
      <c r="N181" s="150"/>
      <c r="O181" s="150"/>
      <c r="P181" s="150"/>
    </row>
    <row r="182" customFormat="false" ht="15.75" hidden="false" customHeight="false" outlineLevel="0" collapsed="false">
      <c r="A182" s="105" t="s">
        <v>222</v>
      </c>
      <c r="B182" s="149"/>
      <c r="C182" s="149"/>
      <c r="D182" s="149"/>
      <c r="E182" s="149"/>
      <c r="F182" s="149"/>
      <c r="G182" s="149"/>
      <c r="H182" s="150"/>
      <c r="I182" s="150"/>
      <c r="J182" s="150"/>
      <c r="K182" s="150"/>
      <c r="L182" s="150"/>
      <c r="M182" s="150"/>
      <c r="N182" s="150"/>
      <c r="O182" s="150"/>
      <c r="P182" s="150"/>
    </row>
    <row r="183" customFormat="false" ht="15.75" hidden="false" customHeight="false" outlineLevel="0" collapsed="false">
      <c r="A183" s="104" t="s">
        <v>223</v>
      </c>
      <c r="B183" s="149"/>
      <c r="C183" s="149"/>
      <c r="D183" s="149"/>
      <c r="E183" s="149"/>
      <c r="F183" s="149"/>
      <c r="G183" s="149"/>
      <c r="H183" s="150"/>
      <c r="I183" s="150"/>
      <c r="J183" s="150"/>
      <c r="K183" s="150"/>
      <c r="L183" s="150"/>
      <c r="M183" s="150"/>
      <c r="N183" s="150"/>
      <c r="O183" s="150"/>
      <c r="P183" s="150"/>
    </row>
    <row r="184" customFormat="false" ht="15.75" hidden="false" customHeight="false" outlineLevel="0" collapsed="false">
      <c r="A184" s="105" t="s">
        <v>224</v>
      </c>
      <c r="B184" s="149"/>
      <c r="C184" s="149"/>
      <c r="D184" s="149"/>
      <c r="E184" s="149"/>
      <c r="F184" s="149"/>
      <c r="G184" s="149"/>
      <c r="H184" s="150"/>
      <c r="I184" s="150"/>
      <c r="J184" s="150"/>
      <c r="K184" s="150"/>
      <c r="L184" s="150"/>
      <c r="M184" s="150"/>
      <c r="N184" s="150"/>
      <c r="O184" s="150"/>
      <c r="P184" s="150"/>
    </row>
    <row r="185" customFormat="false" ht="15.75" hidden="false" customHeight="false" outlineLevel="0" collapsed="false">
      <c r="A185" s="104" t="s">
        <v>225</v>
      </c>
      <c r="B185" s="149"/>
      <c r="C185" s="149"/>
      <c r="D185" s="149"/>
      <c r="E185" s="149"/>
      <c r="F185" s="149"/>
      <c r="G185" s="149"/>
      <c r="H185" s="150"/>
      <c r="I185" s="150"/>
      <c r="J185" s="150"/>
      <c r="K185" s="150"/>
      <c r="L185" s="150"/>
      <c r="M185" s="150"/>
      <c r="N185" s="150"/>
      <c r="O185" s="150"/>
      <c r="P185" s="150"/>
    </row>
    <row r="186" customFormat="false" ht="15.75" hidden="false" customHeight="false" outlineLevel="0" collapsed="false">
      <c r="A186" s="105" t="s">
        <v>226</v>
      </c>
      <c r="B186" s="149"/>
      <c r="C186" s="149"/>
      <c r="D186" s="149"/>
      <c r="E186" s="149"/>
      <c r="F186" s="149"/>
      <c r="G186" s="149"/>
      <c r="H186" s="150"/>
      <c r="I186" s="150"/>
      <c r="J186" s="150"/>
      <c r="K186" s="150"/>
      <c r="L186" s="150"/>
      <c r="M186" s="150"/>
      <c r="N186" s="150"/>
      <c r="O186" s="150"/>
      <c r="P186" s="150"/>
    </row>
    <row r="187" customFormat="false" ht="15.75" hidden="false" customHeight="false" outlineLevel="0" collapsed="false">
      <c r="A187" s="104" t="s">
        <v>227</v>
      </c>
      <c r="B187" s="149"/>
      <c r="C187" s="149"/>
      <c r="D187" s="149"/>
      <c r="E187" s="149"/>
      <c r="F187" s="149"/>
      <c r="G187" s="149"/>
      <c r="H187" s="150"/>
      <c r="I187" s="150"/>
      <c r="J187" s="150"/>
      <c r="K187" s="150"/>
      <c r="L187" s="150"/>
      <c r="M187" s="150"/>
      <c r="N187" s="150"/>
      <c r="O187" s="150"/>
      <c r="P187" s="150"/>
    </row>
    <row r="188" customFormat="false" ht="15.75" hidden="false" customHeight="false" outlineLevel="0" collapsed="false">
      <c r="A188" s="105" t="s">
        <v>228</v>
      </c>
      <c r="B188" s="149"/>
      <c r="C188" s="149"/>
      <c r="D188" s="149"/>
      <c r="E188" s="149"/>
      <c r="F188" s="149"/>
      <c r="G188" s="149"/>
      <c r="H188" s="150"/>
      <c r="I188" s="150"/>
      <c r="J188" s="150"/>
      <c r="K188" s="150"/>
      <c r="L188" s="150"/>
      <c r="M188" s="150"/>
      <c r="N188" s="150"/>
      <c r="O188" s="150"/>
      <c r="P188" s="150"/>
    </row>
    <row r="189" customFormat="false" ht="15.75" hidden="false" customHeight="false" outlineLevel="0" collapsed="false">
      <c r="A189" s="104" t="s">
        <v>229</v>
      </c>
      <c r="B189" s="149"/>
      <c r="C189" s="149"/>
      <c r="D189" s="149"/>
      <c r="E189" s="149"/>
      <c r="F189" s="149"/>
      <c r="G189" s="149"/>
      <c r="H189" s="150"/>
      <c r="I189" s="150"/>
      <c r="J189" s="150"/>
      <c r="K189" s="150"/>
      <c r="L189" s="150"/>
      <c r="M189" s="150"/>
      <c r="N189" s="150"/>
      <c r="O189" s="150"/>
      <c r="P189" s="150"/>
    </row>
    <row r="190" customFormat="false" ht="15.75" hidden="false" customHeight="false" outlineLevel="0" collapsed="false">
      <c r="A190" s="105" t="s">
        <v>230</v>
      </c>
      <c r="B190" s="149"/>
      <c r="C190" s="149"/>
      <c r="D190" s="149"/>
      <c r="E190" s="149"/>
      <c r="F190" s="149"/>
      <c r="G190" s="149"/>
      <c r="H190" s="150"/>
      <c r="I190" s="150"/>
      <c r="J190" s="150"/>
      <c r="K190" s="150"/>
      <c r="L190" s="150"/>
      <c r="M190" s="150"/>
      <c r="N190" s="150"/>
      <c r="O190" s="150"/>
      <c r="P190" s="150"/>
    </row>
    <row r="191" customFormat="false" ht="15.75" hidden="false" customHeight="false" outlineLevel="0" collapsed="false">
      <c r="A191" s="104" t="s">
        <v>231</v>
      </c>
      <c r="B191" s="154"/>
      <c r="C191" s="154"/>
      <c r="D191" s="154"/>
      <c r="E191" s="154"/>
      <c r="F191" s="154"/>
      <c r="G191" s="154"/>
      <c r="H191" s="155"/>
      <c r="I191" s="155"/>
      <c r="J191" s="155"/>
      <c r="K191" s="155"/>
      <c r="L191" s="155"/>
      <c r="M191" s="155"/>
      <c r="N191" s="155"/>
      <c r="O191" s="155"/>
      <c r="P191" s="155"/>
    </row>
    <row r="192" customFormat="false" ht="16.5" hidden="false" customHeight="false" outlineLevel="0" collapsed="false">
      <c r="A192" s="92"/>
      <c r="B192" s="100"/>
      <c r="C192" s="100"/>
      <c r="D192" s="100"/>
      <c r="E192" s="100"/>
      <c r="F192" s="100"/>
      <c r="G192" s="100"/>
      <c r="H192" s="156"/>
      <c r="I192" s="156"/>
      <c r="J192" s="156"/>
      <c r="K192" s="156"/>
      <c r="L192" s="156"/>
      <c r="M192" s="156"/>
      <c r="N192" s="156"/>
      <c r="O192" s="156"/>
      <c r="P192" s="156"/>
    </row>
    <row r="193" customFormat="false" ht="15.75" hidden="false" customHeight="false" outlineLevel="0" collapsed="false">
      <c r="A193" s="102" t="s">
        <v>232</v>
      </c>
      <c r="B193" s="149"/>
      <c r="C193" s="149"/>
      <c r="D193" s="149"/>
      <c r="E193" s="149"/>
      <c r="F193" s="149"/>
      <c r="G193" s="149"/>
      <c r="H193" s="150"/>
      <c r="I193" s="150"/>
      <c r="J193" s="150"/>
      <c r="K193" s="150"/>
      <c r="L193" s="150"/>
      <c r="M193" s="150"/>
      <c r="N193" s="150"/>
      <c r="O193" s="150"/>
      <c r="P193" s="150"/>
    </row>
    <row r="194" customFormat="false" ht="26.25" hidden="false" customHeight="false" outlineLevel="0" collapsed="false">
      <c r="A194" s="81" t="s">
        <v>233</v>
      </c>
      <c r="B194" s="149"/>
      <c r="C194" s="149"/>
      <c r="D194" s="149"/>
      <c r="E194" s="149"/>
      <c r="F194" s="149"/>
      <c r="G194" s="149"/>
      <c r="H194" s="150"/>
      <c r="I194" s="150"/>
      <c r="J194" s="150"/>
      <c r="K194" s="150"/>
      <c r="L194" s="150"/>
      <c r="M194" s="150"/>
      <c r="N194" s="150"/>
      <c r="O194" s="150"/>
      <c r="P194" s="150"/>
    </row>
    <row r="195" customFormat="false" ht="15.75" hidden="false" customHeight="false" outlineLevel="0" collapsed="false">
      <c r="A195" s="106" t="s">
        <v>234</v>
      </c>
      <c r="B195" s="149"/>
      <c r="C195" s="149"/>
      <c r="D195" s="149"/>
      <c r="E195" s="149"/>
      <c r="F195" s="149"/>
      <c r="G195" s="149"/>
      <c r="H195" s="150"/>
      <c r="I195" s="150"/>
      <c r="J195" s="150"/>
      <c r="K195" s="150"/>
      <c r="L195" s="150"/>
      <c r="M195" s="150"/>
      <c r="N195" s="150"/>
      <c r="O195" s="150"/>
      <c r="P195" s="150"/>
    </row>
    <row r="196" customFormat="false" ht="15.75" hidden="false" customHeight="false" outlineLevel="0" collapsed="false">
      <c r="A196" s="81" t="s">
        <v>235</v>
      </c>
      <c r="B196" s="149"/>
      <c r="C196" s="149"/>
      <c r="D196" s="149"/>
      <c r="E196" s="149"/>
      <c r="F196" s="149"/>
      <c r="G196" s="149"/>
      <c r="H196" s="150"/>
      <c r="I196" s="150"/>
      <c r="J196" s="150"/>
      <c r="K196" s="150"/>
      <c r="L196" s="150"/>
      <c r="M196" s="150"/>
      <c r="N196" s="150"/>
      <c r="O196" s="150"/>
      <c r="P196" s="150"/>
    </row>
    <row r="197" customFormat="false" ht="15.75" hidden="false" customHeight="false" outlineLevel="0" collapsed="false">
      <c r="A197" s="106" t="s">
        <v>236</v>
      </c>
      <c r="B197" s="154"/>
      <c r="C197" s="154"/>
      <c r="D197" s="154"/>
      <c r="E197" s="154"/>
      <c r="F197" s="154"/>
      <c r="G197" s="154"/>
      <c r="H197" s="155"/>
      <c r="I197" s="155"/>
      <c r="J197" s="155"/>
      <c r="K197" s="155"/>
      <c r="L197" s="155"/>
      <c r="M197" s="155"/>
      <c r="N197" s="155"/>
      <c r="O197" s="155"/>
      <c r="P197" s="155"/>
    </row>
    <row r="198" customFormat="false" ht="16.5" hidden="false" customHeight="false" outlineLevel="0" collapsed="false">
      <c r="A198" s="92"/>
      <c r="B198" s="100"/>
      <c r="C198" s="100"/>
      <c r="D198" s="100"/>
      <c r="E198" s="100"/>
      <c r="F198" s="100"/>
      <c r="G198" s="100"/>
      <c r="H198" s="156"/>
      <c r="I198" s="156"/>
      <c r="J198" s="156"/>
      <c r="K198" s="156"/>
      <c r="L198" s="156"/>
      <c r="M198" s="156"/>
      <c r="N198" s="156"/>
      <c r="O198" s="156"/>
      <c r="P198" s="156"/>
    </row>
    <row r="199" customFormat="false" ht="15.75" hidden="false" customHeight="false" outlineLevel="0" collapsed="false">
      <c r="A199" s="102" t="s">
        <v>237</v>
      </c>
      <c r="B199" s="149"/>
      <c r="C199" s="149"/>
      <c r="D199" s="149"/>
      <c r="E199" s="149"/>
      <c r="F199" s="149"/>
      <c r="G199" s="149"/>
      <c r="H199" s="150"/>
      <c r="I199" s="150"/>
      <c r="J199" s="150"/>
      <c r="K199" s="150"/>
      <c r="L199" s="150"/>
      <c r="M199" s="150"/>
      <c r="N199" s="150"/>
      <c r="O199" s="150"/>
      <c r="P199" s="150"/>
    </row>
    <row r="200" customFormat="false" ht="15.75" hidden="false" customHeight="false" outlineLevel="0" collapsed="false">
      <c r="A200" s="96" t="s">
        <v>238</v>
      </c>
      <c r="B200" s="149"/>
      <c r="C200" s="149"/>
      <c r="D200" s="149"/>
      <c r="E200" s="149"/>
      <c r="F200" s="149"/>
      <c r="G200" s="149"/>
      <c r="H200" s="150"/>
      <c r="I200" s="150"/>
      <c r="J200" s="150"/>
      <c r="K200" s="150"/>
      <c r="L200" s="150"/>
      <c r="M200" s="150"/>
      <c r="N200" s="150"/>
      <c r="O200" s="150"/>
      <c r="P200" s="150"/>
    </row>
    <row r="201" customFormat="false" ht="54" hidden="false" customHeight="false" outlineLevel="0" collapsed="false">
      <c r="A201" s="157" t="s">
        <v>260</v>
      </c>
      <c r="B201" s="149"/>
      <c r="C201" s="149"/>
      <c r="D201" s="149"/>
      <c r="E201" s="149"/>
      <c r="F201" s="149"/>
      <c r="G201" s="149"/>
      <c r="H201" s="150"/>
      <c r="I201" s="150"/>
      <c r="J201" s="150"/>
      <c r="K201" s="150"/>
      <c r="L201" s="150"/>
      <c r="M201" s="150"/>
      <c r="N201" s="150"/>
      <c r="O201" s="150"/>
      <c r="P201" s="150"/>
    </row>
    <row r="202" customFormat="false" ht="15.75" hidden="false" customHeight="false" outlineLevel="0" collapsed="false">
      <c r="A202" s="108" t="s">
        <v>240</v>
      </c>
      <c r="B202" s="149"/>
      <c r="C202" s="149"/>
      <c r="D202" s="149"/>
      <c r="E202" s="149"/>
      <c r="F202" s="149"/>
      <c r="G202" s="149"/>
      <c r="H202" s="150"/>
      <c r="I202" s="150"/>
      <c r="J202" s="150"/>
      <c r="K202" s="150"/>
      <c r="L202" s="150"/>
      <c r="M202" s="150"/>
      <c r="N202" s="150"/>
      <c r="O202" s="150"/>
      <c r="P202" s="150"/>
    </row>
    <row r="203" customFormat="false" ht="15.75" hidden="false" customHeight="false" outlineLevel="0" collapsed="false"/>
    <row r="204" customFormat="false" ht="16.5" hidden="false" customHeight="false" outlineLevel="0" collapsed="false">
      <c r="A204" s="69" t="s">
        <v>265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customFormat="false" ht="15.75" hidden="false" customHeight="true" outlineLevel="0" collapsed="false">
      <c r="A205" s="188" t="s">
        <v>242</v>
      </c>
      <c r="B205" s="189" t="s">
        <v>243</v>
      </c>
      <c r="C205" s="190" t="s">
        <v>266</v>
      </c>
      <c r="D205" s="190"/>
      <c r="E205" s="190"/>
      <c r="F205" s="190"/>
      <c r="G205" s="190"/>
      <c r="H205" s="190"/>
      <c r="I205" s="190"/>
      <c r="J205" s="2"/>
      <c r="K205" s="2"/>
    </row>
    <row r="206" customFormat="false" ht="16.5" hidden="false" customHeight="false" outlineLevel="0" collapsed="false">
      <c r="A206" s="188"/>
      <c r="B206" s="189"/>
      <c r="C206" s="191" t="s">
        <v>245</v>
      </c>
      <c r="D206" s="192" t="s">
        <v>246</v>
      </c>
      <c r="E206" s="192" t="s">
        <v>247</v>
      </c>
      <c r="F206" s="192" t="s">
        <v>248</v>
      </c>
      <c r="G206" s="192" t="s">
        <v>249</v>
      </c>
      <c r="H206" s="192" t="s">
        <v>250</v>
      </c>
      <c r="I206" s="193" t="s">
        <v>262</v>
      </c>
      <c r="J206" s="2"/>
      <c r="K206" s="2"/>
    </row>
    <row r="207" customFormat="false" ht="15.75" hidden="false" customHeight="false" outlineLevel="0" collapsed="false">
      <c r="A207" s="117" t="s">
        <v>253</v>
      </c>
      <c r="B207" s="118" t="s">
        <v>254</v>
      </c>
      <c r="C207" s="165" t="n">
        <f aca="false">D207+E207+F207+G207+H207+I207</f>
        <v>0</v>
      </c>
      <c r="D207" s="166"/>
      <c r="E207" s="167"/>
      <c r="F207" s="167"/>
      <c r="G207" s="167"/>
      <c r="H207" s="167"/>
      <c r="I207" s="168"/>
      <c r="J207" s="2"/>
      <c r="K207" s="2"/>
    </row>
    <row r="208" customFormat="false" ht="16.5" hidden="false" customHeight="false" outlineLevel="0" collapsed="false">
      <c r="A208" s="117"/>
      <c r="B208" s="123" t="s">
        <v>255</v>
      </c>
      <c r="C208" s="169" t="n">
        <f aca="false">D208+E208+F208+G208+H208+I208</f>
        <v>0</v>
      </c>
      <c r="D208" s="170"/>
      <c r="E208" s="171"/>
      <c r="F208" s="171"/>
      <c r="G208" s="171"/>
      <c r="H208" s="171"/>
      <c r="I208" s="172"/>
      <c r="J208" s="2"/>
      <c r="K208" s="2"/>
    </row>
    <row r="209" customFormat="false" ht="15.75" hidden="false" customHeight="false" outlineLevel="0" collapsed="false">
      <c r="A209" s="117" t="s">
        <v>256</v>
      </c>
      <c r="B209" s="128" t="s">
        <v>254</v>
      </c>
      <c r="C209" s="165" t="n">
        <f aca="false">D209+E209+F209+G209+H209+I209</f>
        <v>0</v>
      </c>
      <c r="D209" s="173"/>
      <c r="E209" s="174"/>
      <c r="F209" s="174"/>
      <c r="G209" s="174"/>
      <c r="H209" s="174"/>
      <c r="I209" s="175"/>
      <c r="J209" s="2"/>
      <c r="K209" s="2"/>
    </row>
    <row r="210" customFormat="false" ht="16.5" hidden="false" customHeight="false" outlineLevel="0" collapsed="false">
      <c r="A210" s="117"/>
      <c r="B210" s="129" t="s">
        <v>255</v>
      </c>
      <c r="C210" s="176" t="n">
        <f aca="false">D210+E210+F210+G210+H210+I210</f>
        <v>0</v>
      </c>
      <c r="D210" s="177"/>
      <c r="E210" s="178"/>
      <c r="F210" s="178"/>
      <c r="G210" s="178"/>
      <c r="H210" s="178"/>
      <c r="I210" s="179"/>
      <c r="J210" s="2"/>
      <c r="K210" s="2"/>
    </row>
    <row r="211" customFormat="false" ht="15.75" hidden="false" customHeight="false" outlineLevel="0" collapsed="false">
      <c r="A211" s="117" t="s">
        <v>257</v>
      </c>
      <c r="B211" s="118" t="s">
        <v>254</v>
      </c>
      <c r="C211" s="180" t="n">
        <f aca="false">D211+E211+F211+G211+H211+I211</f>
        <v>0</v>
      </c>
      <c r="D211" s="166"/>
      <c r="E211" s="167"/>
      <c r="F211" s="167"/>
      <c r="G211" s="167"/>
      <c r="H211" s="167"/>
      <c r="I211" s="168"/>
      <c r="J211" s="2"/>
      <c r="K211" s="2"/>
    </row>
    <row r="212" customFormat="false" ht="16.5" hidden="false" customHeight="false" outlineLevel="0" collapsed="false">
      <c r="A212" s="117"/>
      <c r="B212" s="123" t="s">
        <v>255</v>
      </c>
      <c r="C212" s="169" t="n">
        <f aca="false">D212+E212+F212+G212+H212+I212</f>
        <v>0</v>
      </c>
      <c r="D212" s="170"/>
      <c r="E212" s="171"/>
      <c r="F212" s="171"/>
      <c r="G212" s="171"/>
      <c r="H212" s="171"/>
      <c r="I212" s="172"/>
      <c r="J212" s="2"/>
      <c r="K212" s="2"/>
    </row>
    <row r="213" customFormat="false" ht="15.75" hidden="false" customHeight="true" outlineLevel="0" collapsed="false">
      <c r="A213" s="138" t="s">
        <v>213</v>
      </c>
      <c r="B213" s="128" t="s">
        <v>254</v>
      </c>
      <c r="C213" s="165" t="n">
        <f aca="false">D213+E213+F213+G213+H213+I213</f>
        <v>0</v>
      </c>
      <c r="D213" s="173"/>
      <c r="E213" s="174"/>
      <c r="F213" s="174"/>
      <c r="G213" s="174"/>
      <c r="H213" s="174"/>
      <c r="I213" s="175"/>
      <c r="J213" s="2"/>
      <c r="K213" s="2"/>
    </row>
    <row r="214" customFormat="false" ht="16.5" hidden="false" customHeight="false" outlineLevel="0" collapsed="false">
      <c r="A214" s="138"/>
      <c r="B214" s="123" t="s">
        <v>255</v>
      </c>
      <c r="C214" s="176" t="n">
        <f aca="false">D214+E214+F214+G214+H214+I214</f>
        <v>0</v>
      </c>
      <c r="D214" s="170"/>
      <c r="E214" s="171"/>
      <c r="F214" s="171"/>
      <c r="G214" s="171"/>
      <c r="H214" s="171"/>
      <c r="I214" s="172"/>
      <c r="J214" s="2"/>
      <c r="K214" s="2"/>
    </row>
    <row r="215" customFormat="false" ht="15.75" hidden="false" customHeight="true" outlineLevel="0" collapsed="false">
      <c r="A215" s="138" t="s">
        <v>232</v>
      </c>
      <c r="B215" s="128" t="s">
        <v>254</v>
      </c>
      <c r="C215" s="180" t="n">
        <f aca="false">D215+E215+F215+G215+H215+I215</f>
        <v>0</v>
      </c>
      <c r="D215" s="173"/>
      <c r="E215" s="174"/>
      <c r="F215" s="174"/>
      <c r="G215" s="174"/>
      <c r="H215" s="174"/>
      <c r="I215" s="175"/>
      <c r="J215" s="2"/>
      <c r="K215" s="2"/>
    </row>
    <row r="216" customFormat="false" ht="16.5" hidden="false" customHeight="false" outlineLevel="0" collapsed="false">
      <c r="A216" s="138"/>
      <c r="B216" s="123" t="s">
        <v>255</v>
      </c>
      <c r="C216" s="176" t="n">
        <f aca="false">D216+E216+F216+G216+H216+I216</f>
        <v>0</v>
      </c>
      <c r="D216" s="170"/>
      <c r="E216" s="171"/>
      <c r="F216" s="171"/>
      <c r="G216" s="171"/>
      <c r="H216" s="171"/>
      <c r="I216" s="172"/>
      <c r="J216" s="2"/>
      <c r="K216" s="2"/>
    </row>
  </sheetData>
  <mergeCells count="72">
    <mergeCell ref="A3:P3"/>
    <mergeCell ref="A4:P4"/>
    <mergeCell ref="A5:P5"/>
    <mergeCell ref="B7:I7"/>
    <mergeCell ref="B10:C13"/>
    <mergeCell ref="D10:G12"/>
    <mergeCell ref="H10:H14"/>
    <mergeCell ref="I10:J12"/>
    <mergeCell ref="K10:M12"/>
    <mergeCell ref="N10:N13"/>
    <mergeCell ref="O10:O13"/>
    <mergeCell ref="D13:E13"/>
    <mergeCell ref="F13:G13"/>
    <mergeCell ref="I13:I14"/>
    <mergeCell ref="J13:J14"/>
    <mergeCell ref="K13:K14"/>
    <mergeCell ref="L13:L14"/>
    <mergeCell ref="M13:M14"/>
    <mergeCell ref="A65:A66"/>
    <mergeCell ref="B65:B66"/>
    <mergeCell ref="C65:J65"/>
    <mergeCell ref="A67:A68"/>
    <mergeCell ref="A69:A70"/>
    <mergeCell ref="A71:A72"/>
    <mergeCell ref="A73:A74"/>
    <mergeCell ref="A75:A76"/>
    <mergeCell ref="B78:I78"/>
    <mergeCell ref="B80:C83"/>
    <mergeCell ref="D80:G82"/>
    <mergeCell ref="H80:H84"/>
    <mergeCell ref="I80:J82"/>
    <mergeCell ref="K80:M82"/>
    <mergeCell ref="N80:N83"/>
    <mergeCell ref="O80:O83"/>
    <mergeCell ref="D83:E83"/>
    <mergeCell ref="F83:G83"/>
    <mergeCell ref="I83:I84"/>
    <mergeCell ref="J83:J84"/>
    <mergeCell ref="K83:K84"/>
    <mergeCell ref="L83:L84"/>
    <mergeCell ref="M83:M84"/>
    <mergeCell ref="A134:A135"/>
    <mergeCell ref="B134:B135"/>
    <mergeCell ref="C134:I134"/>
    <mergeCell ref="A136:A137"/>
    <mergeCell ref="A138:A139"/>
    <mergeCell ref="A140:A141"/>
    <mergeCell ref="A142:A143"/>
    <mergeCell ref="A144:A145"/>
    <mergeCell ref="B148:I148"/>
    <mergeCell ref="B150:C153"/>
    <mergeCell ref="D150:G152"/>
    <mergeCell ref="H150:H154"/>
    <mergeCell ref="I150:J152"/>
    <mergeCell ref="K150:M152"/>
    <mergeCell ref="N150:N153"/>
    <mergeCell ref="O150:O153"/>
    <mergeCell ref="D153:E153"/>
    <mergeCell ref="F153:G153"/>
    <mergeCell ref="I153:I154"/>
    <mergeCell ref="J153:J154"/>
    <mergeCell ref="K153:K154"/>
    <mergeCell ref="L153:L154"/>
    <mergeCell ref="M153:M154"/>
    <mergeCell ref="A205:A206"/>
    <mergeCell ref="B205:B206"/>
    <mergeCell ref="C205:I205"/>
    <mergeCell ref="A207:A208"/>
    <mergeCell ref="A209:A210"/>
    <mergeCell ref="A211:A212"/>
    <mergeCell ref="A213:A214"/>
    <mergeCell ref="A215:A216"/>
  </mergeCells>
  <dataValidations count="7">
    <dataValidation allowBlank="true" error="Ошибка! Вводите только целые числа" operator="greaterThanOrEqual" prompt="вводите целое число" showDropDown="false" showErrorMessage="true" showInputMessage="true" sqref="C207:I216" type="whole">
      <formula1>0</formula1>
      <formula2>0</formula2>
    </dataValidation>
    <dataValidation allowBlank="true" error="Вводить только целые положительные числа" operator="greaterThanOrEqual" prompt="введите целое число" showDropDown="false" showErrorMessage="true" showInputMessage="true" sqref="H156:P202" type="whole">
      <formula1>0</formula1>
      <formula2>0</formula2>
    </dataValidation>
    <dataValidation allowBlank="true" error="Ошибка! Введите целое число" operator="greaterThanOrEqual" prompt="вводить только целые числа" showDropDown="false" showErrorMessage="true" showInputMessage="true" sqref="D136:I145" type="whole">
      <formula1>0</formula1>
      <formula2>0</formula2>
    </dataValidation>
    <dataValidation allowBlank="true" error="введите цело число" operator="greaterThanOrEqual" prompt="введите целое число" showDropDown="false" showErrorMessage="true" showInputMessage="true" sqref="H86:P132" type="whole">
      <formula1>0</formula1>
      <formula2>0</formula2>
    </dataValidation>
    <dataValidation allowBlank="true" error="Ошибка! ввести нужно целое число&#10;" operator="greaterThanOrEqual" prompt="Введите целое число" showDropDown="false" showErrorMessage="true" showInputMessage="true" sqref="D67:J76" type="whole">
      <formula1>0</formula1>
      <formula2>0</formula2>
    </dataValidation>
    <dataValidation allowBlank="true" error="Введите целое число от 0 до 1000" operator="between" prompt="Вводить только целые положительные числа" showDropDown="false" showErrorMessage="true" showInputMessage="true" sqref="H16:P16" type="whole">
      <formula1>0</formula1>
      <formula2>1000</formula2>
    </dataValidation>
    <dataValidation allowBlank="true" error="Введите целое число " operator="greaterThanOrEqual" prompt="Вводить только целые положительные числа" showDropDown="false" showErrorMessage="true" showInputMessage="true" sqref="H17:P62" type="whole">
      <formula1>0</formula1>
      <formula2>0</formula2>
    </dataValidation>
  </dataValidation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217"/>
  <sheetViews>
    <sheetView showFormulas="false" showGridLines="true" showRowColHeaders="true" showZeros="true" rightToLeft="false" tabSelected="false" showOutlineSymbols="true" defaultGridColor="true" view="normal" topLeftCell="A3" colorId="64" zoomScale="39" zoomScaleNormal="39" zoomScalePageLayoutView="100" workbookViewId="0">
      <selection pane="topLeft" activeCell="B24" activeCellId="0" sqref="A7:D186"/>
    </sheetView>
  </sheetViews>
  <sheetFormatPr defaultRowHeight="15" zeroHeight="false" outlineLevelRow="0" outlineLevelCol="0"/>
  <cols>
    <col collapsed="false" customWidth="true" hidden="false" outlineLevel="0" max="1" min="1" style="38" width="36.14"/>
    <col collapsed="false" customWidth="true" hidden="false" outlineLevel="0" max="7" min="2" style="38" width="20.98"/>
    <col collapsed="false" customWidth="true" hidden="false" outlineLevel="0" max="1025" min="8" style="0" width="8.67"/>
  </cols>
  <sheetData>
    <row r="1" customFormat="false" ht="15" hidden="false" customHeight="false" outlineLevel="0" collapsed="false">
      <c r="F1" s="38" t="s">
        <v>267</v>
      </c>
    </row>
    <row r="3" s="2" customFormat="true" ht="88.5" hidden="false" customHeight="true" outlineLevel="0" collapsed="false">
      <c r="A3" s="194" t="s">
        <v>268</v>
      </c>
      <c r="B3" s="194"/>
      <c r="C3" s="194"/>
      <c r="D3" s="194"/>
      <c r="E3" s="194"/>
      <c r="F3" s="194"/>
      <c r="G3" s="194"/>
    </row>
    <row r="4" s="2" customFormat="true" ht="51.75" hidden="false" customHeight="true" outlineLevel="0" collapsed="false">
      <c r="A4" s="195"/>
      <c r="B4" s="196" t="s">
        <v>269</v>
      </c>
      <c r="C4" s="197"/>
      <c r="D4" s="197"/>
      <c r="E4" s="197"/>
      <c r="F4" s="197"/>
      <c r="G4" s="197"/>
    </row>
    <row r="5" s="2" customFormat="true" ht="15.75" hidden="false" customHeight="false" outlineLevel="0" collapsed="false">
      <c r="A5" s="198" t="s">
        <v>253</v>
      </c>
      <c r="B5" s="199"/>
      <c r="C5" s="197"/>
      <c r="D5" s="197"/>
      <c r="E5" s="197"/>
      <c r="F5" s="197"/>
      <c r="G5" s="197"/>
    </row>
    <row r="6" s="2" customFormat="true" ht="15.75" hidden="false" customHeight="false" outlineLevel="0" collapsed="false">
      <c r="A6" s="200" t="s">
        <v>270</v>
      </c>
      <c r="B6" s="201"/>
      <c r="C6" s="197"/>
      <c r="D6" s="197"/>
      <c r="E6" s="197"/>
      <c r="F6" s="197"/>
      <c r="G6" s="197"/>
    </row>
    <row r="7" s="2" customFormat="true" ht="15.75" hidden="false" customHeight="false" outlineLevel="0" collapsed="false">
      <c r="A7" s="200" t="s">
        <v>271</v>
      </c>
      <c r="B7" s="201"/>
      <c r="C7" s="197"/>
      <c r="D7" s="197"/>
      <c r="E7" s="197"/>
      <c r="F7" s="197"/>
      <c r="G7" s="197"/>
    </row>
    <row r="8" s="2" customFormat="true" ht="15.75" hidden="false" customHeight="false" outlineLevel="0" collapsed="false">
      <c r="A8" s="200" t="s">
        <v>272</v>
      </c>
      <c r="B8" s="201"/>
      <c r="C8" s="197"/>
      <c r="D8" s="197"/>
      <c r="E8" s="197"/>
      <c r="F8" s="197"/>
      <c r="G8" s="197"/>
    </row>
    <row r="9" s="2" customFormat="true" ht="15.75" hidden="false" customHeight="false" outlineLevel="0" collapsed="false">
      <c r="A9" s="202" t="s">
        <v>273</v>
      </c>
      <c r="B9" s="203"/>
      <c r="C9" s="197"/>
      <c r="D9" s="197"/>
      <c r="E9" s="197"/>
      <c r="F9" s="197"/>
      <c r="G9" s="197"/>
    </row>
    <row r="10" s="2" customFormat="true" ht="15.75" hidden="false" customHeight="false" outlineLevel="0" collapsed="false">
      <c r="A10" s="200" t="s">
        <v>274</v>
      </c>
      <c r="B10" s="201"/>
      <c r="C10" s="197"/>
      <c r="D10" s="197"/>
      <c r="E10" s="197"/>
      <c r="F10" s="197"/>
      <c r="G10" s="197"/>
    </row>
    <row r="11" s="2" customFormat="true" ht="15.75" hidden="false" customHeight="false" outlineLevel="0" collapsed="false">
      <c r="A11" s="200" t="s">
        <v>275</v>
      </c>
      <c r="B11" s="201"/>
      <c r="C11" s="197"/>
      <c r="D11" s="197"/>
      <c r="E11" s="197"/>
      <c r="F11" s="197"/>
      <c r="G11" s="197"/>
    </row>
    <row r="12" s="2" customFormat="true" ht="15.75" hidden="false" customHeight="false" outlineLevel="0" collapsed="false">
      <c r="A12" s="200" t="s">
        <v>276</v>
      </c>
      <c r="B12" s="201"/>
      <c r="C12" s="197"/>
      <c r="D12" s="197"/>
      <c r="E12" s="197"/>
      <c r="F12" s="197"/>
      <c r="G12" s="197"/>
    </row>
    <row r="13" s="2" customFormat="true" ht="15.75" hidden="false" customHeight="false" outlineLevel="0" collapsed="false">
      <c r="A13" s="204" t="s">
        <v>277</v>
      </c>
      <c r="B13" s="203"/>
      <c r="C13" s="197"/>
      <c r="D13" s="197"/>
      <c r="E13" s="197"/>
      <c r="F13" s="197"/>
      <c r="G13" s="197"/>
    </row>
    <row r="14" s="2" customFormat="true" ht="15.75" hidden="false" customHeight="false" outlineLevel="0" collapsed="false">
      <c r="A14" s="200" t="s">
        <v>278</v>
      </c>
      <c r="B14" s="201"/>
      <c r="C14" s="197"/>
      <c r="D14" s="197"/>
      <c r="E14" s="197"/>
      <c r="F14" s="197"/>
      <c r="G14" s="197"/>
    </row>
    <row r="15" s="2" customFormat="true" ht="15.75" hidden="false" customHeight="false" outlineLevel="0" collapsed="false">
      <c r="A15" s="200" t="s">
        <v>279</v>
      </c>
      <c r="B15" s="201"/>
      <c r="C15" s="197"/>
      <c r="D15" s="197"/>
      <c r="E15" s="197"/>
      <c r="F15" s="197"/>
      <c r="G15" s="197"/>
    </row>
    <row r="16" s="2" customFormat="true" ht="15.75" hidden="false" customHeight="false" outlineLevel="0" collapsed="false">
      <c r="A16" s="204" t="s">
        <v>280</v>
      </c>
      <c r="B16" s="203"/>
      <c r="C16" s="197"/>
      <c r="D16" s="197"/>
      <c r="E16" s="197"/>
      <c r="F16" s="197"/>
      <c r="G16" s="197"/>
    </row>
    <row r="17" s="2" customFormat="true" ht="15.75" hidden="false" customHeight="false" outlineLevel="0" collapsed="false">
      <c r="A17" s="200" t="s">
        <v>281</v>
      </c>
      <c r="B17" s="201"/>
      <c r="C17" s="197"/>
      <c r="D17" s="197"/>
      <c r="E17" s="197"/>
      <c r="F17" s="197"/>
      <c r="G17" s="197"/>
    </row>
    <row r="18" s="2" customFormat="true" ht="15.75" hidden="false" customHeight="false" outlineLevel="0" collapsed="false">
      <c r="A18" s="200" t="s">
        <v>282</v>
      </c>
      <c r="B18" s="201"/>
      <c r="C18" s="197"/>
      <c r="D18" s="197"/>
      <c r="E18" s="197"/>
      <c r="F18" s="197"/>
      <c r="G18" s="197"/>
    </row>
    <row r="19" s="2" customFormat="true" ht="15.75" hidden="false" customHeight="false" outlineLevel="0" collapsed="false">
      <c r="A19" s="204" t="s">
        <v>237</v>
      </c>
      <c r="B19" s="203"/>
      <c r="C19" s="197"/>
      <c r="D19" s="197"/>
      <c r="E19" s="197"/>
      <c r="F19" s="197"/>
      <c r="G19" s="197"/>
    </row>
    <row r="20" s="2" customFormat="true" ht="15.75" hidden="false" customHeight="false" outlineLevel="0" collapsed="false">
      <c r="A20" s="200" t="s">
        <v>283</v>
      </c>
      <c r="B20" s="201"/>
      <c r="C20" s="197"/>
      <c r="D20" s="197"/>
      <c r="E20" s="197"/>
      <c r="F20" s="197"/>
      <c r="G20" s="197"/>
    </row>
    <row r="21" s="2" customFormat="true" ht="15.75" hidden="false" customHeight="false" outlineLevel="0" collapsed="false">
      <c r="A21" s="200" t="s">
        <v>284</v>
      </c>
      <c r="B21" s="201"/>
      <c r="C21" s="197"/>
      <c r="D21" s="197"/>
      <c r="E21" s="197"/>
      <c r="F21" s="197"/>
      <c r="G21" s="197"/>
    </row>
    <row r="22" s="2" customFormat="true" ht="16.5" hidden="false" customHeight="false" outlineLevel="0" collapsed="false">
      <c r="A22" s="205" t="s">
        <v>285</v>
      </c>
      <c r="B22" s="206"/>
      <c r="C22" s="197"/>
      <c r="D22" s="197"/>
      <c r="E22" s="197"/>
      <c r="F22" s="197"/>
      <c r="G22" s="197"/>
    </row>
    <row r="23" s="2" customFormat="true" ht="34.5" hidden="false" customHeight="true" outlineLevel="0" collapsed="false">
      <c r="A23" s="207" t="s">
        <v>286</v>
      </c>
      <c r="B23" s="208" t="s">
        <v>287</v>
      </c>
      <c r="C23" s="208"/>
      <c r="D23" s="208"/>
      <c r="E23" s="209" t="s">
        <v>288</v>
      </c>
      <c r="F23" s="209"/>
      <c r="G23" s="209"/>
    </row>
    <row r="24" s="2" customFormat="true" ht="15.75" hidden="false" customHeight="false" outlineLevel="0" collapsed="false">
      <c r="A24" s="210" t="s">
        <v>289</v>
      </c>
      <c r="B24" s="209" t="n">
        <v>2018</v>
      </c>
      <c r="C24" s="209" t="n">
        <v>2019</v>
      </c>
      <c r="D24" s="209" t="n">
        <v>2020</v>
      </c>
      <c r="E24" s="209" t="n">
        <v>2018</v>
      </c>
      <c r="F24" s="209" t="n">
        <v>2019</v>
      </c>
      <c r="G24" s="209" t="n">
        <v>2020</v>
      </c>
    </row>
    <row r="25" s="2" customFormat="true" ht="15.75" hidden="false" customHeight="false" outlineLevel="0" collapsed="false">
      <c r="A25" s="211" t="s">
        <v>290</v>
      </c>
      <c r="B25" s="212"/>
      <c r="C25" s="212"/>
      <c r="D25" s="212"/>
      <c r="E25" s="212"/>
      <c r="F25" s="212"/>
      <c r="G25" s="212"/>
    </row>
    <row r="26" s="2" customFormat="true" ht="15.75" hidden="false" customHeight="false" outlineLevel="0" collapsed="false">
      <c r="A26" s="211" t="s">
        <v>291</v>
      </c>
      <c r="B26" s="212"/>
      <c r="C26" s="212"/>
      <c r="D26" s="212"/>
      <c r="E26" s="212"/>
      <c r="F26" s="212"/>
      <c r="G26" s="212"/>
    </row>
    <row r="27" s="2" customFormat="true" ht="15.75" hidden="false" customHeight="false" outlineLevel="0" collapsed="false">
      <c r="A27" s="211" t="s">
        <v>292</v>
      </c>
      <c r="B27" s="212"/>
      <c r="C27" s="212"/>
      <c r="D27" s="212"/>
      <c r="E27" s="212"/>
      <c r="F27" s="212"/>
      <c r="G27" s="212"/>
    </row>
    <row r="28" s="2" customFormat="true" ht="57.75" hidden="false" customHeight="false" outlineLevel="0" collapsed="false">
      <c r="A28" s="213" t="s">
        <v>293</v>
      </c>
      <c r="B28" s="208" t="s">
        <v>287</v>
      </c>
      <c r="C28" s="208"/>
      <c r="D28" s="208"/>
      <c r="E28" s="209" t="s">
        <v>288</v>
      </c>
      <c r="F28" s="209"/>
      <c r="G28" s="209"/>
    </row>
    <row r="29" s="2" customFormat="true" ht="15.75" hidden="false" customHeight="false" outlineLevel="0" collapsed="false">
      <c r="A29" s="214" t="s">
        <v>289</v>
      </c>
      <c r="B29" s="209" t="n">
        <v>2018</v>
      </c>
      <c r="C29" s="209" t="n">
        <v>2019</v>
      </c>
      <c r="D29" s="209" t="n">
        <v>2020</v>
      </c>
      <c r="E29" s="209" t="n">
        <v>2018</v>
      </c>
      <c r="F29" s="209" t="n">
        <v>2019</v>
      </c>
      <c r="G29" s="209" t="n">
        <v>2020</v>
      </c>
    </row>
    <row r="30" s="2" customFormat="true" ht="15.75" hidden="false" customHeight="false" outlineLevel="0" collapsed="false">
      <c r="A30" s="211" t="s">
        <v>294</v>
      </c>
      <c r="B30" s="212"/>
      <c r="C30" s="212"/>
      <c r="D30" s="212"/>
      <c r="E30" s="212"/>
      <c r="F30" s="212"/>
      <c r="G30" s="212"/>
    </row>
    <row r="31" s="2" customFormat="true" ht="15.75" hidden="false" customHeight="false" outlineLevel="0" collapsed="false">
      <c r="A31" s="211" t="s">
        <v>295</v>
      </c>
      <c r="B31" s="212"/>
      <c r="C31" s="212"/>
      <c r="D31" s="212"/>
      <c r="E31" s="212"/>
      <c r="F31" s="212"/>
      <c r="G31" s="212"/>
    </row>
    <row r="32" s="2" customFormat="true" ht="15.75" hidden="false" customHeight="false" outlineLevel="0" collapsed="false">
      <c r="A32" s="211" t="s">
        <v>296</v>
      </c>
      <c r="B32" s="212"/>
      <c r="C32" s="212"/>
      <c r="D32" s="212"/>
      <c r="E32" s="212"/>
      <c r="F32" s="212"/>
      <c r="G32" s="212"/>
    </row>
    <row r="33" s="2" customFormat="true" ht="15.75" hidden="false" customHeight="false" outlineLevel="0" collapsed="false">
      <c r="A33" s="211" t="s">
        <v>297</v>
      </c>
      <c r="B33" s="212"/>
      <c r="C33" s="212"/>
      <c r="D33" s="212"/>
      <c r="E33" s="212"/>
      <c r="F33" s="212"/>
      <c r="G33" s="212"/>
    </row>
    <row r="34" s="2" customFormat="true" ht="15.75" hidden="false" customHeight="false" outlineLevel="0" collapsed="false">
      <c r="A34" s="211" t="s">
        <v>298</v>
      </c>
      <c r="B34" s="212"/>
      <c r="C34" s="212"/>
      <c r="D34" s="212"/>
      <c r="E34" s="212"/>
      <c r="F34" s="212"/>
      <c r="G34" s="212"/>
    </row>
    <row r="35" s="2" customFormat="true" ht="16.5" hidden="false" customHeight="false" outlineLevel="0" collapsed="false">
      <c r="A35" s="211" t="s">
        <v>299</v>
      </c>
      <c r="B35" s="212"/>
      <c r="C35" s="212"/>
      <c r="D35" s="212"/>
      <c r="E35" s="212"/>
      <c r="F35" s="212"/>
      <c r="G35" s="212"/>
    </row>
    <row r="36" customFormat="false" ht="42.75" hidden="false" customHeight="true" outlineLevel="0" collapsed="false">
      <c r="A36" s="215" t="s">
        <v>300</v>
      </c>
      <c r="B36" s="215"/>
      <c r="C36" s="215"/>
      <c r="D36" s="215"/>
      <c r="E36" s="215"/>
      <c r="F36" s="215"/>
      <c r="G36" s="215"/>
    </row>
    <row r="37" customFormat="false" ht="15" hidden="false" customHeight="true" outlineLevel="0" collapsed="false">
      <c r="A37" s="216" t="s">
        <v>301</v>
      </c>
      <c r="B37" s="216"/>
      <c r="C37" s="216"/>
      <c r="D37" s="216"/>
      <c r="E37" s="216"/>
      <c r="F37" s="216"/>
      <c r="G37" s="216"/>
    </row>
    <row r="38" customFormat="false" ht="45.75" hidden="false" customHeight="true" outlineLevel="0" collapsed="false">
      <c r="A38" s="217" t="s">
        <v>302</v>
      </c>
      <c r="B38" s="218"/>
      <c r="C38" s="218"/>
      <c r="D38" s="218"/>
      <c r="E38" s="218"/>
      <c r="F38" s="218"/>
      <c r="G38" s="218"/>
    </row>
    <row r="39" customFormat="false" ht="15" hidden="false" customHeight="true" outlineLevel="0" collapsed="false">
      <c r="A39" s="219" t="s">
        <v>303</v>
      </c>
      <c r="B39" s="220"/>
      <c r="C39" s="220"/>
      <c r="D39" s="220"/>
      <c r="E39" s="220"/>
      <c r="F39" s="220"/>
      <c r="G39" s="220"/>
    </row>
    <row r="40" customFormat="false" ht="15" hidden="false" customHeight="true" outlineLevel="0" collapsed="false">
      <c r="A40" s="219" t="s">
        <v>304</v>
      </c>
      <c r="B40" s="220"/>
      <c r="C40" s="220"/>
      <c r="D40" s="220"/>
      <c r="E40" s="220"/>
      <c r="F40" s="220"/>
      <c r="G40" s="220"/>
    </row>
    <row r="41" customFormat="false" ht="32.25" hidden="false" customHeight="true" outlineLevel="0" collapsed="false">
      <c r="A41" s="221" t="s">
        <v>305</v>
      </c>
      <c r="B41" s="222" t="s">
        <v>306</v>
      </c>
      <c r="C41" s="223"/>
      <c r="D41" s="223"/>
      <c r="E41" s="223"/>
      <c r="F41" s="223"/>
      <c r="G41" s="223"/>
    </row>
    <row r="42" customFormat="false" ht="15" hidden="false" customHeight="true" outlineLevel="0" collapsed="false">
      <c r="A42" s="224" t="s">
        <v>307</v>
      </c>
      <c r="B42" s="219"/>
      <c r="C42" s="223"/>
      <c r="D42" s="223"/>
      <c r="E42" s="223"/>
      <c r="F42" s="223"/>
      <c r="G42" s="223"/>
    </row>
    <row r="43" customFormat="false" ht="15" hidden="false" customHeight="true" outlineLevel="0" collapsed="false">
      <c r="A43" s="224" t="s">
        <v>308</v>
      </c>
      <c r="B43" s="47"/>
      <c r="C43" s="223"/>
      <c r="D43" s="223"/>
      <c r="E43" s="223"/>
      <c r="F43" s="223"/>
      <c r="G43" s="223"/>
    </row>
    <row r="44" customFormat="false" ht="15" hidden="false" customHeight="true" outlineLevel="0" collapsed="false">
      <c r="A44" s="219" t="s">
        <v>309</v>
      </c>
      <c r="B44" s="47"/>
      <c r="C44" s="223"/>
      <c r="D44" s="223"/>
      <c r="E44" s="223"/>
      <c r="F44" s="223"/>
      <c r="G44" s="223"/>
    </row>
    <row r="45" customFormat="false" ht="15" hidden="false" customHeight="true" outlineLevel="0" collapsed="false">
      <c r="A45" s="219" t="s">
        <v>310</v>
      </c>
      <c r="B45" s="47"/>
      <c r="C45" s="223"/>
      <c r="D45" s="223"/>
      <c r="E45" s="223"/>
      <c r="F45" s="223"/>
      <c r="G45" s="223"/>
    </row>
    <row r="46" customFormat="false" ht="15" hidden="false" customHeight="true" outlineLevel="0" collapsed="false">
      <c r="A46" s="219" t="s">
        <v>311</v>
      </c>
      <c r="B46" s="47"/>
      <c r="C46" s="223"/>
      <c r="D46" s="223"/>
      <c r="E46" s="223"/>
      <c r="F46" s="223"/>
      <c r="G46" s="223"/>
    </row>
    <row r="47" customFormat="false" ht="48.75" hidden="false" customHeight="true" outlineLevel="0" collapsed="false">
      <c r="A47" s="219" t="s">
        <v>312</v>
      </c>
      <c r="B47" s="225"/>
      <c r="C47" s="223"/>
      <c r="D47" s="223"/>
      <c r="E47" s="223"/>
      <c r="F47" s="223"/>
      <c r="G47" s="223"/>
    </row>
    <row r="48" customFormat="false" ht="48.75" hidden="false" customHeight="true" outlineLevel="0" collapsed="false">
      <c r="A48" s="219" t="s">
        <v>313</v>
      </c>
      <c r="B48" s="41"/>
      <c r="C48" s="41"/>
      <c r="D48" s="41"/>
      <c r="E48" s="41"/>
      <c r="F48" s="41"/>
      <c r="G48" s="41"/>
    </row>
    <row r="49" customFormat="false" ht="39.75" hidden="false" customHeight="true" outlineLevel="0" collapsed="false">
      <c r="A49" s="226" t="s">
        <v>314</v>
      </c>
      <c r="B49" s="227" t="s">
        <v>306</v>
      </c>
      <c r="C49" s="228"/>
      <c r="D49" s="223"/>
      <c r="E49" s="223"/>
      <c r="F49" s="223"/>
      <c r="G49" s="223"/>
    </row>
    <row r="50" customFormat="false" ht="15" hidden="false" customHeight="true" outlineLevel="0" collapsed="false">
      <c r="A50" s="224" t="s">
        <v>308</v>
      </c>
      <c r="B50" s="219"/>
      <c r="C50" s="228"/>
      <c r="D50" s="223"/>
      <c r="E50" s="223"/>
      <c r="F50" s="223"/>
      <c r="G50" s="223"/>
    </row>
    <row r="51" customFormat="false" ht="15" hidden="false" customHeight="true" outlineLevel="0" collapsed="false">
      <c r="A51" s="219" t="s">
        <v>309</v>
      </c>
      <c r="B51" s="219"/>
      <c r="C51" s="228"/>
      <c r="D51" s="223"/>
      <c r="E51" s="223"/>
      <c r="F51" s="223"/>
      <c r="G51" s="223"/>
    </row>
    <row r="52" customFormat="false" ht="15" hidden="false" customHeight="true" outlineLevel="0" collapsed="false">
      <c r="A52" s="219" t="s">
        <v>310</v>
      </c>
      <c r="B52" s="47"/>
      <c r="C52" s="228"/>
      <c r="D52" s="223"/>
      <c r="E52" s="223"/>
      <c r="F52" s="223"/>
      <c r="G52" s="223"/>
    </row>
    <row r="53" customFormat="false" ht="15" hidden="false" customHeight="false" outlineLevel="0" collapsed="false">
      <c r="A53" s="219" t="s">
        <v>311</v>
      </c>
      <c r="B53" s="225"/>
      <c r="C53" s="228"/>
      <c r="D53" s="223"/>
      <c r="E53" s="223"/>
      <c r="F53" s="223"/>
      <c r="G53" s="223"/>
    </row>
    <row r="54" customFormat="false" ht="34.5" hidden="false" customHeight="true" outlineLevel="0" collapsed="false">
      <c r="A54" s="219" t="s">
        <v>313</v>
      </c>
      <c r="B54" s="41"/>
      <c r="C54" s="41"/>
      <c r="D54" s="41"/>
      <c r="E54" s="41"/>
      <c r="F54" s="41"/>
      <c r="G54" s="41"/>
    </row>
    <row r="55" customFormat="false" ht="34.5" hidden="false" customHeight="true" outlineLevel="0" collapsed="false">
      <c r="A55" s="226" t="s">
        <v>315</v>
      </c>
      <c r="B55" s="222" t="s">
        <v>306</v>
      </c>
      <c r="C55" s="228"/>
      <c r="D55" s="223"/>
      <c r="E55" s="223"/>
      <c r="F55" s="223"/>
      <c r="G55" s="223"/>
    </row>
    <row r="56" customFormat="false" ht="15" hidden="false" customHeight="false" outlineLevel="0" collapsed="false">
      <c r="A56" s="224" t="s">
        <v>308</v>
      </c>
      <c r="B56" s="219"/>
      <c r="C56" s="228"/>
      <c r="D56" s="223"/>
      <c r="E56" s="223"/>
      <c r="F56" s="223"/>
      <c r="G56" s="223"/>
    </row>
    <row r="57" customFormat="false" ht="15" hidden="false" customHeight="false" outlineLevel="0" collapsed="false">
      <c r="A57" s="219" t="s">
        <v>309</v>
      </c>
      <c r="B57" s="219"/>
      <c r="C57" s="228"/>
      <c r="D57" s="223"/>
      <c r="E57" s="223"/>
      <c r="F57" s="223"/>
      <c r="G57" s="223"/>
    </row>
    <row r="58" customFormat="false" ht="15" hidden="false" customHeight="true" outlineLevel="0" collapsed="false">
      <c r="A58" s="219" t="s">
        <v>310</v>
      </c>
      <c r="B58" s="47"/>
      <c r="C58" s="228"/>
      <c r="D58" s="223"/>
      <c r="E58" s="223"/>
      <c r="F58" s="223"/>
      <c r="G58" s="223"/>
    </row>
    <row r="59" customFormat="false" ht="15" hidden="false" customHeight="true" outlineLevel="0" collapsed="false">
      <c r="A59" s="219" t="s">
        <v>311</v>
      </c>
      <c r="B59" s="225"/>
      <c r="C59" s="228"/>
      <c r="D59" s="223"/>
      <c r="E59" s="223"/>
      <c r="F59" s="223"/>
      <c r="G59" s="223"/>
    </row>
    <row r="60" customFormat="false" ht="41.25" hidden="false" customHeight="true" outlineLevel="0" collapsed="false">
      <c r="A60" s="219" t="s">
        <v>313</v>
      </c>
      <c r="B60" s="41"/>
      <c r="C60" s="41"/>
      <c r="D60" s="41"/>
      <c r="E60" s="41"/>
      <c r="F60" s="41"/>
      <c r="G60" s="41"/>
    </row>
    <row r="61" customFormat="false" ht="36" hidden="false" customHeight="true" outlineLevel="0" collapsed="false">
      <c r="A61" s="226" t="s">
        <v>316</v>
      </c>
      <c r="B61" s="227" t="s">
        <v>306</v>
      </c>
      <c r="C61" s="228"/>
      <c r="D61" s="223"/>
      <c r="E61" s="223"/>
      <c r="F61" s="223"/>
      <c r="G61" s="223"/>
    </row>
    <row r="62" customFormat="false" ht="15" hidden="false" customHeight="true" outlineLevel="0" collapsed="false">
      <c r="A62" s="219" t="s">
        <v>309</v>
      </c>
      <c r="B62" s="229"/>
      <c r="C62" s="228"/>
      <c r="D62" s="223"/>
      <c r="E62" s="223"/>
      <c r="F62" s="223"/>
      <c r="G62" s="223"/>
    </row>
    <row r="63" customFormat="false" ht="15" hidden="false" customHeight="true" outlineLevel="0" collapsed="false">
      <c r="A63" s="219" t="s">
        <v>310</v>
      </c>
      <c r="B63" s="219"/>
      <c r="C63" s="228"/>
      <c r="D63" s="223"/>
      <c r="E63" s="223"/>
      <c r="F63" s="223"/>
      <c r="G63" s="223"/>
    </row>
    <row r="64" customFormat="false" ht="15" hidden="false" customHeight="true" outlineLevel="0" collapsed="false">
      <c r="A64" s="219" t="s">
        <v>311</v>
      </c>
      <c r="B64" s="225"/>
      <c r="C64" s="228"/>
      <c r="D64" s="223"/>
      <c r="E64" s="223"/>
      <c r="F64" s="223"/>
      <c r="G64" s="223"/>
    </row>
    <row r="65" customFormat="false" ht="30.75" hidden="false" customHeight="false" outlineLevel="0" collapsed="false">
      <c r="A65" s="230" t="s">
        <v>313</v>
      </c>
      <c r="B65" s="231"/>
      <c r="C65" s="231"/>
      <c r="D65" s="231"/>
      <c r="E65" s="231"/>
      <c r="F65" s="231"/>
      <c r="G65" s="231"/>
    </row>
    <row r="66" customFormat="false" ht="15.75" hidden="false" customHeight="true" outlineLevel="0" collapsed="false">
      <c r="A66" s="232" t="s">
        <v>317</v>
      </c>
      <c r="B66" s="232"/>
      <c r="C66" s="232"/>
      <c r="D66" s="232"/>
      <c r="E66" s="232"/>
      <c r="F66" s="232"/>
      <c r="G66" s="232"/>
    </row>
    <row r="67" customFormat="false" ht="30" hidden="false" customHeight="true" outlineLevel="0" collapsed="false">
      <c r="A67" s="233" t="s">
        <v>318</v>
      </c>
      <c r="B67" s="227" t="s">
        <v>319</v>
      </c>
      <c r="C67" s="223"/>
      <c r="D67" s="223"/>
      <c r="E67" s="223"/>
      <c r="F67" s="223"/>
      <c r="G67" s="223"/>
    </row>
    <row r="68" customFormat="false" ht="15" hidden="false" customHeight="false" outlineLevel="0" collapsed="false">
      <c r="A68" s="219" t="s">
        <v>253</v>
      </c>
      <c r="B68" s="219"/>
      <c r="C68" s="228"/>
      <c r="D68" s="228"/>
      <c r="E68" s="228"/>
      <c r="F68" s="228"/>
      <c r="G68" s="228"/>
    </row>
    <row r="69" customFormat="false" ht="29.25" hidden="false" customHeight="true" outlineLevel="0" collapsed="false">
      <c r="A69" s="219" t="s">
        <v>320</v>
      </c>
      <c r="B69" s="230"/>
      <c r="C69" s="223"/>
      <c r="D69" s="223"/>
      <c r="E69" s="223"/>
      <c r="F69" s="223"/>
      <c r="G69" s="223"/>
    </row>
    <row r="70" customFormat="false" ht="45" hidden="false" customHeight="true" outlineLevel="0" collapsed="false">
      <c r="A70" s="221" t="s">
        <v>321</v>
      </c>
      <c r="B70" s="222" t="s">
        <v>319</v>
      </c>
      <c r="C70" s="223"/>
      <c r="D70" s="223"/>
      <c r="E70" s="223"/>
      <c r="F70" s="223"/>
      <c r="G70" s="223"/>
    </row>
    <row r="71" customFormat="false" ht="20.25" hidden="false" customHeight="true" outlineLevel="0" collapsed="false">
      <c r="A71" s="219" t="s">
        <v>322</v>
      </c>
      <c r="B71" s="220"/>
      <c r="C71" s="234"/>
      <c r="D71" s="234"/>
      <c r="E71" s="234"/>
      <c r="F71" s="234"/>
      <c r="G71" s="234"/>
    </row>
    <row r="72" customFormat="false" ht="36" hidden="false" customHeight="true" outlineLevel="0" collapsed="false">
      <c r="A72" s="219" t="s">
        <v>323</v>
      </c>
      <c r="B72" s="220"/>
      <c r="C72" s="234"/>
      <c r="D72" s="234"/>
      <c r="E72" s="234"/>
      <c r="F72" s="234"/>
      <c r="G72" s="234"/>
    </row>
    <row r="73" customFormat="false" ht="20.25" hidden="false" customHeight="true" outlineLevel="0" collapsed="false">
      <c r="A73" s="219" t="s">
        <v>324</v>
      </c>
      <c r="B73" s="220"/>
      <c r="C73" s="234"/>
      <c r="D73" s="234"/>
      <c r="E73" s="234"/>
      <c r="F73" s="234"/>
      <c r="G73" s="234"/>
    </row>
    <row r="74" customFormat="false" ht="15" hidden="false" customHeight="false" outlineLevel="0" collapsed="false">
      <c r="A74" s="235" t="s">
        <v>325</v>
      </c>
      <c r="B74" s="219"/>
      <c r="C74" s="223"/>
      <c r="D74" s="223"/>
      <c r="E74" s="223"/>
      <c r="F74" s="223"/>
      <c r="G74" s="223"/>
    </row>
    <row r="75" customFormat="false" ht="56.25" hidden="false" customHeight="true" outlineLevel="0" collapsed="false">
      <c r="A75" s="226" t="s">
        <v>326</v>
      </c>
      <c r="B75" s="222" t="s">
        <v>319</v>
      </c>
      <c r="C75" s="223"/>
      <c r="D75" s="223"/>
      <c r="E75" s="223"/>
      <c r="F75" s="223"/>
      <c r="G75" s="223"/>
    </row>
    <row r="76" customFormat="false" ht="16.5" hidden="false" customHeight="true" outlineLevel="0" collapsed="false">
      <c r="A76" s="235" t="s">
        <v>322</v>
      </c>
      <c r="B76" s="220"/>
      <c r="C76" s="234"/>
      <c r="D76" s="234"/>
      <c r="E76" s="234"/>
      <c r="F76" s="234"/>
      <c r="G76" s="234"/>
    </row>
    <row r="77" customFormat="false" ht="15" hidden="false" customHeight="false" outlineLevel="0" collapsed="false">
      <c r="A77" s="219" t="s">
        <v>324</v>
      </c>
      <c r="B77" s="230"/>
      <c r="C77" s="223"/>
      <c r="D77" s="223"/>
      <c r="E77" s="223"/>
      <c r="F77" s="223"/>
      <c r="G77" s="223"/>
    </row>
    <row r="78" customFormat="false" ht="45.75" hidden="false" customHeight="true" outlineLevel="0" collapsed="false">
      <c r="A78" s="236" t="s">
        <v>327</v>
      </c>
      <c r="B78" s="222" t="s">
        <v>319</v>
      </c>
      <c r="C78" s="223"/>
      <c r="D78" s="223"/>
      <c r="E78" s="223"/>
      <c r="F78" s="223"/>
      <c r="G78" s="223"/>
    </row>
    <row r="79" customFormat="false" ht="15" hidden="false" customHeight="false" outlineLevel="0" collapsed="false">
      <c r="A79" s="219" t="s">
        <v>322</v>
      </c>
      <c r="B79" s="219"/>
      <c r="C79" s="223"/>
      <c r="D79" s="223"/>
      <c r="E79" s="223"/>
      <c r="F79" s="223"/>
      <c r="G79" s="223"/>
    </row>
    <row r="80" customFormat="false" ht="30" hidden="false" customHeight="false" outlineLevel="0" collapsed="false">
      <c r="A80" s="219" t="s">
        <v>323</v>
      </c>
      <c r="B80" s="220"/>
      <c r="C80" s="234"/>
      <c r="D80" s="234"/>
      <c r="E80" s="234"/>
      <c r="F80" s="234"/>
      <c r="G80" s="234"/>
    </row>
    <row r="81" customFormat="false" ht="21.75" hidden="false" customHeight="true" outlineLevel="0" collapsed="false">
      <c r="A81" s="219" t="s">
        <v>324</v>
      </c>
      <c r="B81" s="220"/>
      <c r="C81" s="234"/>
      <c r="D81" s="234"/>
      <c r="E81" s="234"/>
      <c r="F81" s="234"/>
      <c r="G81" s="234"/>
    </row>
    <row r="82" customFormat="false" ht="71.25" hidden="false" customHeight="true" outlineLevel="0" collapsed="false">
      <c r="A82" s="237" t="s">
        <v>328</v>
      </c>
      <c r="B82" s="227" t="s">
        <v>319</v>
      </c>
      <c r="C82" s="223"/>
      <c r="D82" s="223"/>
      <c r="E82" s="223"/>
      <c r="F82" s="223"/>
      <c r="G82" s="223"/>
    </row>
    <row r="83" customFormat="false" ht="25.5" hidden="false" customHeight="true" outlineLevel="0" collapsed="false">
      <c r="A83" s="219" t="s">
        <v>322</v>
      </c>
      <c r="B83" s="219"/>
      <c r="C83" s="223"/>
      <c r="D83" s="223"/>
      <c r="E83" s="223"/>
      <c r="F83" s="223"/>
      <c r="G83" s="223"/>
    </row>
    <row r="84" customFormat="false" ht="33" hidden="false" customHeight="true" outlineLevel="0" collapsed="false">
      <c r="A84" s="219" t="s">
        <v>323</v>
      </c>
      <c r="B84" s="220"/>
      <c r="C84" s="223"/>
      <c r="D84" s="223"/>
      <c r="E84" s="223"/>
      <c r="F84" s="223"/>
      <c r="G84" s="223"/>
    </row>
    <row r="85" customFormat="false" ht="15.75" hidden="false" customHeight="false" outlineLevel="0" collapsed="false">
      <c r="A85" s="219" t="s">
        <v>324</v>
      </c>
      <c r="B85" s="220"/>
      <c r="C85" s="223"/>
      <c r="D85" s="223"/>
      <c r="E85" s="223"/>
      <c r="F85" s="223"/>
      <c r="G85" s="223"/>
    </row>
    <row r="86" customFormat="false" ht="22.5" hidden="false" customHeight="true" outlineLevel="0" collapsed="false">
      <c r="A86" s="238" t="s">
        <v>329</v>
      </c>
      <c r="B86" s="238"/>
      <c r="C86" s="238"/>
      <c r="D86" s="238"/>
      <c r="E86" s="238"/>
      <c r="F86" s="238"/>
      <c r="G86" s="238"/>
    </row>
    <row r="87" customFormat="false" ht="15" hidden="false" customHeight="true" outlineLevel="0" collapsed="false">
      <c r="A87" s="217" t="s">
        <v>330</v>
      </c>
      <c r="B87" s="239"/>
      <c r="C87" s="239"/>
      <c r="D87" s="239"/>
      <c r="E87" s="239"/>
      <c r="F87" s="239"/>
      <c r="G87" s="239"/>
    </row>
    <row r="88" customFormat="false" ht="15" hidden="false" customHeight="true" outlineLevel="0" collapsed="false">
      <c r="A88" s="219" t="s">
        <v>303</v>
      </c>
      <c r="B88" s="41"/>
      <c r="C88" s="41"/>
      <c r="D88" s="41"/>
      <c r="E88" s="41"/>
      <c r="F88" s="41"/>
      <c r="G88" s="41"/>
    </row>
    <row r="89" customFormat="false" ht="15" hidden="false" customHeight="true" outlineLevel="0" collapsed="false">
      <c r="A89" s="219" t="s">
        <v>331</v>
      </c>
      <c r="B89" s="41"/>
      <c r="C89" s="41"/>
      <c r="D89" s="41"/>
      <c r="E89" s="41"/>
      <c r="F89" s="41"/>
      <c r="G89" s="41"/>
    </row>
    <row r="90" customFormat="false" ht="44.25" hidden="false" customHeight="true" outlineLevel="0" collapsed="false">
      <c r="A90" s="219" t="s">
        <v>332</v>
      </c>
      <c r="B90" s="41"/>
      <c r="C90" s="41"/>
      <c r="D90" s="41"/>
      <c r="E90" s="41"/>
      <c r="F90" s="41"/>
      <c r="G90" s="41"/>
    </row>
    <row r="91" customFormat="false" ht="44.25" hidden="false" customHeight="true" outlineLevel="0" collapsed="false">
      <c r="A91" s="219" t="s">
        <v>333</v>
      </c>
      <c r="B91" s="41"/>
      <c r="C91" s="41"/>
      <c r="D91" s="41"/>
      <c r="E91" s="41"/>
      <c r="F91" s="41"/>
      <c r="G91" s="41"/>
    </row>
    <row r="92" customFormat="false" ht="33.75" hidden="false" customHeight="true" outlineLevel="0" collapsed="false">
      <c r="A92" s="219" t="s">
        <v>334</v>
      </c>
      <c r="B92" s="47"/>
      <c r="C92" s="223"/>
      <c r="D92" s="223"/>
      <c r="E92" s="223"/>
      <c r="F92" s="223"/>
      <c r="G92" s="223"/>
    </row>
    <row r="93" customFormat="false" ht="30.75" hidden="false" customHeight="true" outlineLevel="0" collapsed="false">
      <c r="A93" s="219" t="s">
        <v>335</v>
      </c>
      <c r="B93" s="225"/>
      <c r="C93" s="223"/>
      <c r="D93" s="223"/>
      <c r="E93" s="223"/>
      <c r="F93" s="223"/>
      <c r="G93" s="223"/>
    </row>
    <row r="94" customFormat="false" ht="33" hidden="false" customHeight="true" outlineLevel="0" collapsed="false">
      <c r="A94" s="219" t="s">
        <v>336</v>
      </c>
      <c r="B94" s="41"/>
      <c r="C94" s="41"/>
      <c r="D94" s="41"/>
      <c r="E94" s="41"/>
      <c r="F94" s="41"/>
      <c r="G94" s="41"/>
    </row>
    <row r="95" customFormat="false" ht="39.75" hidden="false" customHeight="true" outlineLevel="0" collapsed="false">
      <c r="A95" s="230" t="s">
        <v>337</v>
      </c>
      <c r="B95" s="41"/>
      <c r="C95" s="41"/>
      <c r="D95" s="41"/>
      <c r="E95" s="41"/>
      <c r="F95" s="41"/>
      <c r="G95" s="41"/>
    </row>
    <row r="96" customFormat="false" ht="30.75" hidden="false" customHeight="true" outlineLevel="0" collapsed="false">
      <c r="A96" s="221"/>
      <c r="B96" s="196" t="s">
        <v>338</v>
      </c>
      <c r="C96" s="223"/>
      <c r="D96" s="223"/>
      <c r="E96" s="223"/>
      <c r="F96" s="223"/>
      <c r="G96" s="223"/>
    </row>
    <row r="97" customFormat="false" ht="35.25" hidden="false" customHeight="true" outlineLevel="0" collapsed="false">
      <c r="A97" s="219" t="s">
        <v>339</v>
      </c>
      <c r="B97" s="47"/>
      <c r="C97" s="223"/>
      <c r="D97" s="223"/>
      <c r="E97" s="223"/>
      <c r="F97" s="223"/>
      <c r="G97" s="223"/>
    </row>
    <row r="98" customFormat="false" ht="66.75" hidden="false" customHeight="true" outlineLevel="0" collapsed="false">
      <c r="A98" s="230" t="s">
        <v>340</v>
      </c>
      <c r="B98" s="225"/>
      <c r="C98" s="223"/>
      <c r="D98" s="223"/>
      <c r="E98" s="223"/>
      <c r="F98" s="223"/>
      <c r="G98" s="223"/>
    </row>
    <row r="99" customFormat="false" ht="18" hidden="false" customHeight="true" outlineLevel="0" collapsed="false">
      <c r="A99" s="216" t="s">
        <v>341</v>
      </c>
      <c r="B99" s="216"/>
      <c r="C99" s="216"/>
      <c r="D99" s="216"/>
      <c r="E99" s="216"/>
      <c r="F99" s="216"/>
      <c r="G99" s="216"/>
    </row>
    <row r="100" customFormat="false" ht="44.25" hidden="false" customHeight="true" outlineLevel="0" collapsed="false">
      <c r="A100" s="217" t="s">
        <v>342</v>
      </c>
      <c r="B100" s="240"/>
      <c r="C100" s="240"/>
      <c r="D100" s="240"/>
      <c r="E100" s="240"/>
      <c r="F100" s="240"/>
      <c r="G100" s="240"/>
    </row>
    <row r="101" customFormat="false" ht="15" hidden="false" customHeight="true" outlineLevel="0" collapsed="false">
      <c r="A101" s="219" t="s">
        <v>303</v>
      </c>
      <c r="B101" s="241"/>
      <c r="C101" s="241"/>
      <c r="D101" s="241"/>
      <c r="E101" s="241"/>
      <c r="F101" s="241"/>
      <c r="G101" s="241"/>
    </row>
    <row r="102" customFormat="false" ht="15" hidden="false" customHeight="true" outlineLevel="0" collapsed="false">
      <c r="A102" s="219" t="s">
        <v>343</v>
      </c>
      <c r="B102" s="241"/>
      <c r="C102" s="241"/>
      <c r="D102" s="241"/>
      <c r="E102" s="241"/>
      <c r="F102" s="241"/>
      <c r="G102" s="241"/>
    </row>
    <row r="103" customFormat="false" ht="26.25" hidden="false" customHeight="true" outlineLevel="0" collapsed="false">
      <c r="A103" s="221"/>
      <c r="B103" s="196" t="s">
        <v>344</v>
      </c>
      <c r="C103" s="223"/>
      <c r="D103" s="223"/>
      <c r="E103" s="223"/>
      <c r="F103" s="223"/>
      <c r="G103" s="223"/>
    </row>
    <row r="104" customFormat="false" ht="15" hidden="false" customHeight="true" outlineLevel="0" collapsed="false">
      <c r="A104" s="219" t="s">
        <v>345</v>
      </c>
      <c r="B104" s="47"/>
      <c r="C104" s="223"/>
      <c r="D104" s="223"/>
      <c r="E104" s="223"/>
      <c r="F104" s="223"/>
      <c r="G104" s="223"/>
    </row>
    <row r="105" customFormat="false" ht="15" hidden="false" customHeight="false" outlineLevel="0" collapsed="false">
      <c r="A105" s="219" t="s">
        <v>346</v>
      </c>
      <c r="B105" s="47"/>
      <c r="C105" s="223"/>
      <c r="D105" s="223"/>
      <c r="E105" s="223"/>
      <c r="F105" s="223"/>
      <c r="G105" s="223"/>
    </row>
    <row r="106" customFormat="false" ht="15" hidden="false" customHeight="true" outlineLevel="0" collapsed="false">
      <c r="A106" s="219" t="s">
        <v>347</v>
      </c>
      <c r="B106" s="47"/>
      <c r="C106" s="223"/>
      <c r="D106" s="223"/>
      <c r="E106" s="223"/>
      <c r="F106" s="223"/>
      <c r="G106" s="223"/>
    </row>
    <row r="107" customFormat="false" ht="15" hidden="false" customHeight="false" outlineLevel="0" collapsed="false">
      <c r="A107" s="219" t="s">
        <v>348</v>
      </c>
      <c r="B107" s="47"/>
      <c r="C107" s="223"/>
      <c r="D107" s="223"/>
      <c r="E107" s="223"/>
      <c r="F107" s="223"/>
      <c r="G107" s="223"/>
    </row>
    <row r="108" customFormat="false" ht="15" hidden="false" customHeight="true" outlineLevel="0" collapsed="false">
      <c r="A108" s="219" t="s">
        <v>349</v>
      </c>
      <c r="B108" s="47"/>
      <c r="C108" s="223"/>
      <c r="D108" s="223"/>
      <c r="E108" s="223"/>
      <c r="F108" s="223"/>
      <c r="G108" s="223"/>
    </row>
    <row r="109" customFormat="false" ht="15" hidden="false" customHeight="true" outlineLevel="0" collapsed="false">
      <c r="A109" s="221" t="s">
        <v>350</v>
      </c>
      <c r="B109" s="196" t="s">
        <v>351</v>
      </c>
      <c r="C109" s="223"/>
      <c r="D109" s="223"/>
      <c r="E109" s="223"/>
      <c r="F109" s="223"/>
      <c r="G109" s="223"/>
    </row>
    <row r="110" customFormat="false" ht="36.75" hidden="false" customHeight="true" outlineLevel="0" collapsed="false">
      <c r="A110" s="211" t="s">
        <v>352</v>
      </c>
      <c r="B110" s="47"/>
      <c r="C110" s="223"/>
      <c r="D110" s="223"/>
      <c r="E110" s="223"/>
      <c r="F110" s="223"/>
      <c r="G110" s="223"/>
    </row>
    <row r="111" customFormat="false" ht="15" hidden="false" customHeight="true" outlineLevel="0" collapsed="false">
      <c r="A111" s="211" t="s">
        <v>353</v>
      </c>
      <c r="B111" s="47"/>
      <c r="C111" s="223"/>
      <c r="D111" s="223"/>
      <c r="E111" s="223"/>
      <c r="F111" s="223"/>
      <c r="G111" s="223"/>
    </row>
    <row r="112" customFormat="false" ht="15" hidden="false" customHeight="true" outlineLevel="0" collapsed="false">
      <c r="A112" s="211" t="s">
        <v>354</v>
      </c>
      <c r="B112" s="47"/>
      <c r="C112" s="223"/>
      <c r="D112" s="223"/>
      <c r="E112" s="223"/>
      <c r="F112" s="223"/>
      <c r="G112" s="223"/>
    </row>
    <row r="113" customFormat="false" ht="45" hidden="false" customHeight="true" outlineLevel="0" collapsed="false">
      <c r="A113" s="242" t="s">
        <v>355</v>
      </c>
      <c r="B113" s="225"/>
      <c r="C113" s="223"/>
      <c r="D113" s="223"/>
      <c r="E113" s="223"/>
      <c r="F113" s="223"/>
      <c r="G113" s="223"/>
    </row>
    <row r="114" customFormat="false" ht="26.25" hidden="false" customHeight="true" outlineLevel="0" collapsed="false">
      <c r="A114" s="243" t="s">
        <v>356</v>
      </c>
      <c r="B114" s="243"/>
      <c r="C114" s="243"/>
      <c r="D114" s="243"/>
      <c r="E114" s="243"/>
      <c r="F114" s="243"/>
      <c r="G114" s="243"/>
    </row>
    <row r="115" customFormat="false" ht="15" hidden="false" customHeight="true" outlineLevel="0" collapsed="false">
      <c r="A115" s="219" t="s">
        <v>357</v>
      </c>
      <c r="B115" s="244"/>
      <c r="C115" s="244"/>
      <c r="D115" s="244"/>
      <c r="E115" s="244"/>
      <c r="F115" s="244"/>
      <c r="G115" s="244"/>
    </row>
    <row r="116" customFormat="false" ht="15" hidden="false" customHeight="true" outlineLevel="0" collapsed="false">
      <c r="A116" s="219" t="s">
        <v>303</v>
      </c>
      <c r="B116" s="245"/>
      <c r="C116" s="245"/>
      <c r="D116" s="245"/>
      <c r="E116" s="245"/>
      <c r="F116" s="245"/>
      <c r="G116" s="245"/>
    </row>
    <row r="117" customFormat="false" ht="15" hidden="false" customHeight="true" outlineLevel="0" collapsed="false">
      <c r="A117" s="219" t="s">
        <v>358</v>
      </c>
      <c r="B117" s="245"/>
      <c r="C117" s="245"/>
      <c r="D117" s="245"/>
      <c r="E117" s="245"/>
      <c r="F117" s="245"/>
      <c r="G117" s="245"/>
    </row>
    <row r="118" customFormat="false" ht="15" hidden="false" customHeight="true" outlineLevel="0" collapsed="false">
      <c r="A118" s="222" t="s">
        <v>359</v>
      </c>
      <c r="B118" s="246" t="s">
        <v>360</v>
      </c>
      <c r="C118" s="247"/>
      <c r="D118" s="247"/>
      <c r="E118" s="247"/>
      <c r="F118" s="247"/>
      <c r="G118" s="247"/>
    </row>
    <row r="119" customFormat="false" ht="15" hidden="false" customHeight="true" outlineLevel="0" collapsed="false">
      <c r="A119" s="219" t="s">
        <v>361</v>
      </c>
      <c r="B119" s="47"/>
      <c r="C119" s="223"/>
      <c r="D119" s="223"/>
      <c r="E119" s="223"/>
      <c r="F119" s="223"/>
      <c r="G119" s="223"/>
    </row>
    <row r="120" customFormat="false" ht="45" hidden="false" customHeight="false" outlineLevel="0" collapsed="false">
      <c r="A120" s="219" t="s">
        <v>362</v>
      </c>
      <c r="B120" s="219"/>
      <c r="C120" s="223"/>
      <c r="D120" s="223"/>
      <c r="E120" s="223"/>
      <c r="F120" s="223"/>
      <c r="G120" s="223"/>
    </row>
    <row r="121" customFormat="false" ht="15" hidden="false" customHeight="false" outlineLevel="0" collapsed="false">
      <c r="A121" s="219" t="s">
        <v>363</v>
      </c>
      <c r="B121" s="219"/>
      <c r="C121" s="223"/>
      <c r="D121" s="223"/>
      <c r="E121" s="223"/>
      <c r="F121" s="223"/>
      <c r="G121" s="223"/>
    </row>
    <row r="122" customFormat="false" ht="15" hidden="false" customHeight="true" outlineLevel="0" collapsed="false">
      <c r="A122" s="219" t="s">
        <v>364</v>
      </c>
      <c r="B122" s="225"/>
      <c r="C122" s="223"/>
      <c r="D122" s="223"/>
      <c r="E122" s="223"/>
      <c r="F122" s="223"/>
      <c r="G122" s="223"/>
    </row>
    <row r="123" customFormat="false" ht="15" hidden="false" customHeight="true" outlineLevel="0" collapsed="false">
      <c r="A123" s="230" t="s">
        <v>365</v>
      </c>
      <c r="B123" s="231"/>
      <c r="C123" s="231"/>
      <c r="D123" s="231"/>
      <c r="E123" s="231"/>
      <c r="F123" s="231"/>
      <c r="G123" s="231"/>
    </row>
    <row r="124" customFormat="false" ht="30" hidden="false" customHeight="true" outlineLevel="0" collapsed="false">
      <c r="A124" s="248" t="s">
        <v>366</v>
      </c>
      <c r="B124" s="248"/>
      <c r="C124" s="248"/>
      <c r="D124" s="248"/>
      <c r="E124" s="248"/>
      <c r="F124" s="248"/>
      <c r="G124" s="248"/>
    </row>
    <row r="125" customFormat="false" ht="15" hidden="false" customHeight="true" outlineLevel="0" collapsed="false">
      <c r="A125" s="217" t="s">
        <v>367</v>
      </c>
      <c r="B125" s="249"/>
      <c r="C125" s="249"/>
      <c r="D125" s="249"/>
      <c r="E125" s="249"/>
      <c r="F125" s="249"/>
      <c r="G125" s="249"/>
    </row>
    <row r="126" customFormat="false" ht="15" hidden="false" customHeight="true" outlineLevel="0" collapsed="false">
      <c r="A126" s="219" t="s">
        <v>303</v>
      </c>
      <c r="B126" s="47"/>
      <c r="C126" s="47"/>
      <c r="D126" s="47"/>
      <c r="E126" s="47"/>
      <c r="F126" s="47"/>
      <c r="G126" s="47"/>
    </row>
    <row r="127" customFormat="false" ht="18" hidden="false" customHeight="true" outlineLevel="0" collapsed="false">
      <c r="A127" s="219" t="s">
        <v>304</v>
      </c>
      <c r="B127" s="47"/>
      <c r="C127" s="47"/>
      <c r="D127" s="47"/>
      <c r="E127" s="47"/>
      <c r="F127" s="47"/>
      <c r="G127" s="47"/>
    </row>
    <row r="128" customFormat="false" ht="18" hidden="false" customHeight="true" outlineLevel="0" collapsed="false">
      <c r="A128" s="222"/>
      <c r="B128" s="246" t="s">
        <v>360</v>
      </c>
      <c r="C128" s="247"/>
      <c r="D128" s="247"/>
      <c r="E128" s="247"/>
      <c r="F128" s="247"/>
      <c r="G128" s="247"/>
    </row>
    <row r="129" customFormat="false" ht="84.75" hidden="false" customHeight="true" outlineLevel="0" collapsed="false">
      <c r="A129" s="219" t="s">
        <v>368</v>
      </c>
      <c r="B129" s="47"/>
      <c r="C129" s="223"/>
      <c r="D129" s="223"/>
      <c r="E129" s="223"/>
      <c r="F129" s="223"/>
      <c r="G129" s="223"/>
    </row>
    <row r="130" customFormat="false" ht="30" hidden="false" customHeight="false" outlineLevel="0" collapsed="false">
      <c r="A130" s="219" t="s">
        <v>369</v>
      </c>
      <c r="B130" s="219"/>
      <c r="C130" s="223"/>
      <c r="D130" s="223"/>
      <c r="E130" s="223"/>
      <c r="F130" s="223"/>
      <c r="G130" s="223"/>
    </row>
    <row r="131" customFormat="false" ht="15" hidden="false" customHeight="false" outlineLevel="0" collapsed="false">
      <c r="A131" s="219" t="s">
        <v>370</v>
      </c>
      <c r="B131" s="219"/>
      <c r="C131" s="223"/>
      <c r="D131" s="223"/>
      <c r="E131" s="223"/>
      <c r="F131" s="223"/>
      <c r="G131" s="223"/>
    </row>
    <row r="132" customFormat="false" ht="29.25" hidden="false" customHeight="true" outlineLevel="0" collapsed="false">
      <c r="A132" s="219" t="s">
        <v>371</v>
      </c>
      <c r="B132" s="250"/>
      <c r="C132" s="223"/>
      <c r="D132" s="223"/>
      <c r="E132" s="223"/>
      <c r="F132" s="223"/>
      <c r="G132" s="223"/>
    </row>
    <row r="133" customFormat="false" ht="43.5" hidden="false" customHeight="true" outlineLevel="0" collapsed="false">
      <c r="A133" s="251" t="s">
        <v>372</v>
      </c>
      <c r="B133" s="41"/>
      <c r="C133" s="41"/>
      <c r="D133" s="41"/>
      <c r="E133" s="41"/>
      <c r="F133" s="41"/>
      <c r="G133" s="41"/>
    </row>
    <row r="134" customFormat="false" ht="39.75" hidden="false" customHeight="true" outlineLevel="0" collapsed="false">
      <c r="A134" s="252" t="s">
        <v>373</v>
      </c>
      <c r="B134" s="253" t="s">
        <v>374</v>
      </c>
      <c r="C134" s="253" t="s">
        <v>375</v>
      </c>
      <c r="D134" s="253" t="s">
        <v>376</v>
      </c>
      <c r="E134" s="253" t="s">
        <v>377</v>
      </c>
      <c r="F134" s="253" t="s">
        <v>378</v>
      </c>
      <c r="G134" s="253" t="s">
        <v>379</v>
      </c>
    </row>
    <row r="135" customFormat="false" ht="15" hidden="false" customHeight="false" outlineLevel="0" collapsed="false">
      <c r="A135" s="254" t="s">
        <v>270</v>
      </c>
      <c r="B135" s="47"/>
      <c r="C135" s="219"/>
      <c r="D135" s="219"/>
      <c r="E135" s="219"/>
      <c r="F135" s="219"/>
      <c r="G135" s="219"/>
    </row>
    <row r="136" customFormat="false" ht="15" hidden="false" customHeight="false" outlineLevel="0" collapsed="false">
      <c r="A136" s="254" t="s">
        <v>380</v>
      </c>
      <c r="B136" s="47"/>
      <c r="C136" s="219"/>
      <c r="D136" s="219"/>
      <c r="E136" s="219"/>
      <c r="F136" s="219"/>
      <c r="G136" s="219"/>
    </row>
    <row r="137" customFormat="false" ht="15" hidden="false" customHeight="false" outlineLevel="0" collapsed="false">
      <c r="A137" s="254" t="s">
        <v>272</v>
      </c>
      <c r="B137" s="47"/>
      <c r="C137" s="219"/>
      <c r="D137" s="219"/>
      <c r="E137" s="219"/>
      <c r="F137" s="219"/>
      <c r="G137" s="219"/>
    </row>
    <row r="138" customFormat="false" ht="15" hidden="false" customHeight="false" outlineLevel="0" collapsed="false">
      <c r="A138" s="254" t="s">
        <v>274</v>
      </c>
      <c r="B138" s="47"/>
      <c r="C138" s="219"/>
      <c r="D138" s="219"/>
      <c r="E138" s="219"/>
      <c r="F138" s="219"/>
      <c r="G138" s="219"/>
    </row>
    <row r="139" customFormat="false" ht="15" hidden="false" customHeight="false" outlineLevel="0" collapsed="false">
      <c r="A139" s="254" t="s">
        <v>275</v>
      </c>
      <c r="B139" s="47"/>
      <c r="C139" s="219"/>
      <c r="D139" s="219"/>
      <c r="E139" s="219"/>
      <c r="F139" s="219"/>
      <c r="G139" s="219"/>
    </row>
    <row r="140" customFormat="false" ht="15" hidden="false" customHeight="false" outlineLevel="0" collapsed="false">
      <c r="A140" s="254" t="s">
        <v>276</v>
      </c>
      <c r="B140" s="47"/>
      <c r="C140" s="219"/>
      <c r="D140" s="219"/>
      <c r="E140" s="219"/>
      <c r="F140" s="219"/>
      <c r="G140" s="219"/>
    </row>
    <row r="141" customFormat="false" ht="15" hidden="false" customHeight="false" outlineLevel="0" collapsed="false">
      <c r="A141" s="254" t="s">
        <v>278</v>
      </c>
      <c r="B141" s="47"/>
      <c r="C141" s="219"/>
      <c r="D141" s="219"/>
      <c r="E141" s="219"/>
      <c r="F141" s="219"/>
      <c r="G141" s="219"/>
    </row>
    <row r="142" customFormat="false" ht="15" hidden="false" customHeight="false" outlineLevel="0" collapsed="false">
      <c r="A142" s="254" t="s">
        <v>279</v>
      </c>
      <c r="B142" s="47"/>
      <c r="C142" s="219"/>
      <c r="D142" s="219"/>
      <c r="E142" s="219"/>
      <c r="F142" s="219"/>
      <c r="G142" s="219"/>
    </row>
    <row r="143" customFormat="false" ht="15" hidden="false" customHeight="false" outlineLevel="0" collapsed="false">
      <c r="A143" s="254" t="s">
        <v>281</v>
      </c>
      <c r="B143" s="47"/>
      <c r="C143" s="219"/>
      <c r="D143" s="219"/>
      <c r="E143" s="219"/>
      <c r="F143" s="219"/>
      <c r="G143" s="219"/>
    </row>
    <row r="144" customFormat="false" ht="15" hidden="false" customHeight="false" outlineLevel="0" collapsed="false">
      <c r="A144" s="254" t="s">
        <v>282</v>
      </c>
      <c r="B144" s="47"/>
      <c r="C144" s="219"/>
      <c r="D144" s="219"/>
      <c r="E144" s="219"/>
      <c r="F144" s="219"/>
      <c r="G144" s="219"/>
    </row>
    <row r="145" customFormat="false" ht="15" hidden="false" customHeight="false" outlineLevel="0" collapsed="false">
      <c r="A145" s="254" t="s">
        <v>283</v>
      </c>
      <c r="B145" s="47"/>
      <c r="C145" s="219"/>
      <c r="D145" s="219"/>
      <c r="E145" s="219"/>
      <c r="F145" s="219"/>
      <c r="G145" s="219"/>
    </row>
    <row r="146" customFormat="false" ht="15" hidden="false" customHeight="false" outlineLevel="0" collapsed="false">
      <c r="A146" s="254" t="s">
        <v>284</v>
      </c>
      <c r="B146" s="47"/>
      <c r="C146" s="219"/>
      <c r="D146" s="219"/>
      <c r="E146" s="219"/>
      <c r="F146" s="219"/>
      <c r="G146" s="219"/>
    </row>
    <row r="147" customFormat="false" ht="15" hidden="false" customHeight="false" outlineLevel="0" collapsed="false">
      <c r="A147" s="254" t="s">
        <v>285</v>
      </c>
      <c r="B147" s="47"/>
      <c r="C147" s="219"/>
      <c r="D147" s="219"/>
      <c r="E147" s="219"/>
      <c r="F147" s="219"/>
      <c r="G147" s="219"/>
    </row>
    <row r="148" customFormat="false" ht="15" hidden="false" customHeight="true" outlineLevel="0" collapsed="false">
      <c r="A148" s="255"/>
      <c r="B148" s="256" t="s">
        <v>381</v>
      </c>
      <c r="C148" s="256"/>
      <c r="D148" s="253" t="s">
        <v>382</v>
      </c>
      <c r="E148" s="253"/>
      <c r="F148" s="253" t="s">
        <v>383</v>
      </c>
      <c r="G148" s="253"/>
    </row>
    <row r="149" customFormat="false" ht="49.5" hidden="false" customHeight="true" outlineLevel="0" collapsed="false">
      <c r="A149" s="257" t="s">
        <v>384</v>
      </c>
      <c r="B149" s="231"/>
      <c r="C149" s="231"/>
      <c r="D149" s="230"/>
      <c r="E149" s="230"/>
      <c r="F149" s="230"/>
      <c r="G149" s="230"/>
    </row>
    <row r="150" customFormat="false" ht="33.75" hidden="false" customHeight="true" outlineLevel="0" collapsed="false">
      <c r="A150" s="248" t="s">
        <v>385</v>
      </c>
      <c r="B150" s="248"/>
      <c r="C150" s="248"/>
      <c r="D150" s="248"/>
      <c r="E150" s="248"/>
      <c r="F150" s="248"/>
      <c r="G150" s="248"/>
    </row>
    <row r="151" customFormat="false" ht="48" hidden="false" customHeight="true" outlineLevel="0" collapsed="false">
      <c r="A151" s="217" t="s">
        <v>386</v>
      </c>
      <c r="B151" s="239"/>
      <c r="C151" s="239"/>
      <c r="D151" s="239"/>
      <c r="E151" s="239"/>
      <c r="F151" s="239"/>
      <c r="G151" s="239"/>
    </row>
    <row r="152" customFormat="false" ht="15" hidden="false" customHeight="true" outlineLevel="0" collapsed="false">
      <c r="A152" s="219" t="s">
        <v>303</v>
      </c>
      <c r="B152" s="41"/>
      <c r="C152" s="41"/>
      <c r="D152" s="41"/>
      <c r="E152" s="41"/>
      <c r="F152" s="41"/>
      <c r="G152" s="41"/>
    </row>
    <row r="153" customFormat="false" ht="15" hidden="false" customHeight="true" outlineLevel="0" collapsed="false">
      <c r="A153" s="219" t="s">
        <v>331</v>
      </c>
      <c r="B153" s="258"/>
      <c r="C153" s="258"/>
      <c r="D153" s="258"/>
      <c r="E153" s="258"/>
      <c r="F153" s="258"/>
      <c r="G153" s="258"/>
    </row>
    <row r="154" customFormat="false" ht="15" hidden="false" customHeight="true" outlineLevel="0" collapsed="false">
      <c r="A154" s="221"/>
      <c r="B154" s="259" t="s">
        <v>387</v>
      </c>
      <c r="C154" s="228"/>
      <c r="D154" s="228"/>
      <c r="E154" s="228"/>
      <c r="F154" s="228"/>
      <c r="G154" s="228"/>
    </row>
    <row r="155" customFormat="false" ht="32.25" hidden="false" customHeight="true" outlineLevel="0" collapsed="false">
      <c r="A155" s="219" t="s">
        <v>388</v>
      </c>
      <c r="B155" s="47"/>
      <c r="C155" s="228"/>
      <c r="D155" s="228"/>
      <c r="E155" s="228"/>
      <c r="F155" s="228"/>
      <c r="G155" s="228"/>
    </row>
    <row r="156" customFormat="false" ht="44.25" hidden="false" customHeight="true" outlineLevel="0" collapsed="false">
      <c r="A156" s="219" t="s">
        <v>389</v>
      </c>
      <c r="B156" s="47"/>
      <c r="C156" s="228"/>
      <c r="D156" s="228"/>
      <c r="E156" s="228"/>
      <c r="F156" s="228"/>
      <c r="G156" s="228"/>
    </row>
    <row r="157" customFormat="false" ht="36.75" hidden="false" customHeight="true" outlineLevel="0" collapsed="false">
      <c r="A157" s="219" t="s">
        <v>390</v>
      </c>
      <c r="B157" s="47"/>
      <c r="C157" s="228"/>
      <c r="D157" s="228"/>
      <c r="E157" s="228"/>
      <c r="F157" s="228"/>
      <c r="G157" s="228"/>
    </row>
    <row r="158" customFormat="false" ht="34.5" hidden="false" customHeight="true" outlineLevel="0" collapsed="false">
      <c r="A158" s="219" t="s">
        <v>391</v>
      </c>
      <c r="B158" s="47"/>
      <c r="C158" s="228"/>
      <c r="D158" s="228"/>
      <c r="E158" s="228"/>
      <c r="F158" s="228"/>
      <c r="G158" s="228"/>
    </row>
    <row r="159" customFormat="false" ht="26.25" hidden="false" customHeight="true" outlineLevel="0" collapsed="false">
      <c r="A159" s="219" t="s">
        <v>392</v>
      </c>
      <c r="B159" s="47"/>
      <c r="C159" s="228"/>
      <c r="D159" s="228"/>
      <c r="E159" s="228"/>
      <c r="F159" s="228"/>
      <c r="G159" s="228"/>
    </row>
    <row r="160" customFormat="false" ht="34.5" hidden="false" customHeight="true" outlineLevel="0" collapsed="false">
      <c r="A160" s="219" t="s">
        <v>393</v>
      </c>
      <c r="B160" s="47"/>
      <c r="C160" s="228"/>
      <c r="D160" s="228"/>
      <c r="E160" s="228"/>
      <c r="F160" s="228"/>
      <c r="G160" s="228"/>
    </row>
    <row r="161" customFormat="false" ht="28.5" hidden="false" customHeight="true" outlineLevel="0" collapsed="false">
      <c r="A161" s="219" t="s">
        <v>394</v>
      </c>
      <c r="B161" s="47"/>
      <c r="C161" s="228"/>
      <c r="D161" s="228"/>
      <c r="E161" s="228"/>
      <c r="F161" s="228"/>
      <c r="G161" s="228"/>
    </row>
    <row r="162" customFormat="false" ht="31.5" hidden="false" customHeight="true" outlineLevel="0" collapsed="false">
      <c r="A162" s="219" t="s">
        <v>395</v>
      </c>
      <c r="B162" s="47"/>
      <c r="C162" s="228"/>
      <c r="D162" s="228"/>
      <c r="E162" s="228"/>
      <c r="F162" s="228"/>
      <c r="G162" s="228"/>
    </row>
    <row r="163" customFormat="false" ht="32.25" hidden="false" customHeight="true" outlineLevel="0" collapsed="false">
      <c r="A163" s="219" t="s">
        <v>396</v>
      </c>
      <c r="B163" s="260"/>
      <c r="C163" s="228"/>
      <c r="D163" s="228"/>
      <c r="E163" s="228"/>
      <c r="F163" s="228"/>
      <c r="G163" s="228"/>
    </row>
    <row r="164" customFormat="false" ht="15" hidden="false" customHeight="true" outlineLevel="0" collapsed="false">
      <c r="A164" s="219" t="s">
        <v>397</v>
      </c>
      <c r="B164" s="47"/>
      <c r="C164" s="228"/>
      <c r="D164" s="228"/>
      <c r="E164" s="228"/>
      <c r="F164" s="228"/>
      <c r="G164" s="228"/>
    </row>
    <row r="165" customFormat="false" ht="15" hidden="false" customHeight="true" outlineLevel="0" collapsed="false">
      <c r="A165" s="219" t="s">
        <v>398</v>
      </c>
      <c r="B165" s="47"/>
      <c r="C165" s="228"/>
      <c r="D165" s="228"/>
      <c r="E165" s="228"/>
      <c r="F165" s="228"/>
      <c r="G165" s="228"/>
    </row>
    <row r="166" customFormat="false" ht="45" hidden="false" customHeight="false" outlineLevel="0" collapsed="false">
      <c r="A166" s="221"/>
      <c r="B166" s="261" t="s">
        <v>399</v>
      </c>
      <c r="C166" s="228"/>
      <c r="D166" s="228"/>
      <c r="E166" s="228"/>
      <c r="F166" s="228"/>
      <c r="G166" s="228"/>
    </row>
    <row r="167" customFormat="false" ht="15" hidden="false" customHeight="false" outlineLevel="0" collapsed="false">
      <c r="A167" s="219" t="s">
        <v>400</v>
      </c>
      <c r="B167" s="260"/>
      <c r="C167" s="223"/>
      <c r="D167" s="223"/>
      <c r="E167" s="223"/>
      <c r="F167" s="223"/>
      <c r="G167" s="223"/>
    </row>
    <row r="168" customFormat="false" ht="51.75" hidden="false" customHeight="true" outlineLevel="0" collapsed="false">
      <c r="A168" s="230" t="s">
        <v>401</v>
      </c>
      <c r="B168" s="231"/>
      <c r="C168" s="231"/>
      <c r="D168" s="231"/>
      <c r="E168" s="231"/>
      <c r="F168" s="231"/>
      <c r="G168" s="231"/>
    </row>
    <row r="169" customFormat="false" ht="23.25" hidden="false" customHeight="true" outlineLevel="0" collapsed="false">
      <c r="A169" s="248" t="s">
        <v>402</v>
      </c>
      <c r="B169" s="248"/>
      <c r="C169" s="248"/>
      <c r="D169" s="248"/>
      <c r="E169" s="248"/>
      <c r="F169" s="248"/>
      <c r="G169" s="248"/>
    </row>
    <row r="170" customFormat="false" ht="15" hidden="false" customHeight="true" outlineLevel="0" collapsed="false">
      <c r="A170" s="217" t="s">
        <v>367</v>
      </c>
      <c r="B170" s="262"/>
      <c r="C170" s="262"/>
      <c r="D170" s="262"/>
      <c r="E170" s="262"/>
      <c r="F170" s="262"/>
      <c r="G170" s="262"/>
    </row>
    <row r="171" customFormat="false" ht="15" hidden="false" customHeight="false" outlineLevel="0" collapsed="false">
      <c r="A171" s="219" t="s">
        <v>403</v>
      </c>
      <c r="B171" s="47"/>
      <c r="C171" s="47"/>
      <c r="D171" s="47"/>
      <c r="E171" s="47"/>
      <c r="F171" s="47"/>
      <c r="G171" s="47"/>
    </row>
    <row r="172" customFormat="false" ht="15" hidden="false" customHeight="false" outlineLevel="0" collapsed="false">
      <c r="A172" s="219" t="s">
        <v>358</v>
      </c>
      <c r="B172" s="47"/>
      <c r="C172" s="47"/>
      <c r="D172" s="47"/>
      <c r="E172" s="47"/>
      <c r="F172" s="47"/>
      <c r="G172" s="47"/>
    </row>
    <row r="173" customFormat="false" ht="15" hidden="false" customHeight="true" outlineLevel="0" collapsed="false">
      <c r="A173" s="222" t="s">
        <v>404</v>
      </c>
      <c r="B173" s="263"/>
      <c r="C173" s="263"/>
      <c r="D173" s="263"/>
      <c r="E173" s="263"/>
      <c r="F173" s="263"/>
      <c r="G173" s="263"/>
    </row>
    <row r="174" customFormat="false" ht="37.5" hidden="false" customHeight="true" outlineLevel="0" collapsed="false">
      <c r="A174" s="219" t="s">
        <v>405</v>
      </c>
      <c r="B174" s="264"/>
      <c r="C174" s="264"/>
      <c r="D174" s="264"/>
      <c r="E174" s="264"/>
      <c r="F174" s="264"/>
      <c r="G174" s="264"/>
    </row>
    <row r="175" customFormat="false" ht="15" hidden="false" customHeight="true" outlineLevel="0" collapsed="false">
      <c r="A175" s="265" t="s">
        <v>406</v>
      </c>
      <c r="B175" s="246" t="s">
        <v>360</v>
      </c>
      <c r="C175" s="223"/>
      <c r="D175" s="223"/>
      <c r="E175" s="223"/>
      <c r="F175" s="223"/>
      <c r="G175" s="223"/>
    </row>
    <row r="176" customFormat="false" ht="15" hidden="false" customHeight="true" outlineLevel="0" collapsed="false">
      <c r="A176" s="219" t="s">
        <v>407</v>
      </c>
      <c r="B176" s="47"/>
      <c r="C176" s="223"/>
      <c r="D176" s="223"/>
      <c r="E176" s="223"/>
      <c r="F176" s="223"/>
      <c r="G176" s="223"/>
    </row>
    <row r="177" customFormat="false" ht="15" hidden="false" customHeight="false" outlineLevel="0" collapsed="false">
      <c r="A177" s="219" t="s">
        <v>408</v>
      </c>
      <c r="B177" s="219"/>
      <c r="C177" s="223"/>
      <c r="D177" s="223"/>
      <c r="E177" s="223"/>
      <c r="F177" s="223"/>
      <c r="G177" s="223"/>
    </row>
    <row r="178" customFormat="false" ht="17.25" hidden="false" customHeight="true" outlineLevel="0" collapsed="false">
      <c r="A178" s="219" t="s">
        <v>409</v>
      </c>
      <c r="B178" s="266"/>
      <c r="C178" s="223"/>
      <c r="D178" s="223"/>
      <c r="E178" s="223"/>
      <c r="F178" s="223"/>
      <c r="G178" s="223"/>
    </row>
    <row r="179" customFormat="false" ht="24" hidden="false" customHeight="true" outlineLevel="0" collapsed="false">
      <c r="A179" s="219" t="s">
        <v>410</v>
      </c>
      <c r="B179" s="225"/>
      <c r="C179" s="223"/>
      <c r="D179" s="223"/>
      <c r="E179" s="223"/>
      <c r="F179" s="223"/>
      <c r="G179" s="223"/>
    </row>
    <row r="180" customFormat="false" ht="34.5" hidden="false" customHeight="true" outlineLevel="0" collapsed="false">
      <c r="A180" s="267" t="s">
        <v>411</v>
      </c>
      <c r="B180" s="231"/>
      <c r="C180" s="231"/>
      <c r="D180" s="231"/>
      <c r="E180" s="231"/>
      <c r="F180" s="231"/>
      <c r="G180" s="231"/>
    </row>
    <row r="181" customFormat="false" ht="43.5" hidden="false" customHeight="true" outlineLevel="0" collapsed="false">
      <c r="A181" s="268" t="s">
        <v>412</v>
      </c>
      <c r="B181" s="268"/>
      <c r="C181" s="268"/>
      <c r="D181" s="268"/>
      <c r="E181" s="268"/>
      <c r="F181" s="268"/>
      <c r="G181" s="268"/>
    </row>
    <row r="182" customFormat="false" ht="15" hidden="false" customHeight="false" outlineLevel="0" collapsed="false">
      <c r="A182" s="217" t="s">
        <v>367</v>
      </c>
      <c r="B182" s="249"/>
      <c r="C182" s="249"/>
      <c r="D182" s="249"/>
      <c r="E182" s="249"/>
      <c r="F182" s="249"/>
      <c r="G182" s="249"/>
    </row>
    <row r="183" customFormat="false" ht="15.75" hidden="false" customHeight="true" outlineLevel="0" collapsed="false">
      <c r="A183" s="219" t="s">
        <v>403</v>
      </c>
      <c r="B183" s="269"/>
      <c r="C183" s="269"/>
      <c r="D183" s="269"/>
      <c r="E183" s="269"/>
      <c r="F183" s="269"/>
      <c r="G183" s="269"/>
    </row>
    <row r="184" customFormat="false" ht="15" hidden="false" customHeight="false" outlineLevel="0" collapsed="false">
      <c r="A184" s="219" t="s">
        <v>304</v>
      </c>
      <c r="B184" s="269"/>
      <c r="C184" s="269"/>
      <c r="D184" s="269"/>
      <c r="E184" s="269"/>
      <c r="F184" s="269"/>
      <c r="G184" s="269"/>
    </row>
    <row r="185" customFormat="false" ht="15" hidden="false" customHeight="false" outlineLevel="0" collapsed="false">
      <c r="A185" s="221" t="s">
        <v>413</v>
      </c>
      <c r="B185" s="233" t="s">
        <v>414</v>
      </c>
      <c r="C185" s="223"/>
      <c r="D185" s="223"/>
      <c r="E185" s="247"/>
      <c r="F185" s="223"/>
      <c r="G185" s="223"/>
    </row>
    <row r="186" customFormat="false" ht="15.75" hidden="false" customHeight="true" outlineLevel="0" collapsed="false">
      <c r="A186" s="219" t="s">
        <v>415</v>
      </c>
      <c r="B186" s="219"/>
      <c r="C186" s="223"/>
      <c r="D186" s="223"/>
      <c r="E186" s="247"/>
      <c r="F186" s="223"/>
      <c r="G186" s="223"/>
    </row>
    <row r="187" customFormat="false" ht="15" hidden="false" customHeight="false" outlineLevel="0" collapsed="false">
      <c r="A187" s="219" t="s">
        <v>416</v>
      </c>
      <c r="B187" s="219"/>
      <c r="C187" s="223"/>
      <c r="D187" s="223"/>
      <c r="E187" s="247"/>
      <c r="F187" s="223"/>
      <c r="G187" s="223"/>
    </row>
    <row r="188" customFormat="false" ht="15" hidden="false" customHeight="false" outlineLevel="0" collapsed="false">
      <c r="A188" s="219" t="s">
        <v>417</v>
      </c>
      <c r="B188" s="219"/>
      <c r="C188" s="223"/>
      <c r="D188" s="223"/>
      <c r="E188" s="247"/>
      <c r="F188" s="223"/>
      <c r="G188" s="223"/>
    </row>
    <row r="189" customFormat="false" ht="15" hidden="false" customHeight="false" outlineLevel="0" collapsed="false">
      <c r="A189" s="219" t="s">
        <v>418</v>
      </c>
      <c r="B189" s="219"/>
      <c r="C189" s="228"/>
      <c r="D189" s="223"/>
      <c r="E189" s="223"/>
      <c r="F189" s="223"/>
      <c r="G189" s="223"/>
    </row>
    <row r="190" customFormat="false" ht="30" hidden="false" customHeight="false" outlineLevel="0" collapsed="false">
      <c r="A190" s="219" t="s">
        <v>419</v>
      </c>
      <c r="B190" s="219"/>
      <c r="C190" s="223"/>
      <c r="D190" s="223"/>
      <c r="E190" s="223"/>
      <c r="F190" s="223"/>
      <c r="G190" s="223"/>
    </row>
    <row r="191" customFormat="false" ht="24.75" hidden="false" customHeight="true" outlineLevel="0" collapsed="false">
      <c r="A191" s="219" t="s">
        <v>420</v>
      </c>
      <c r="B191" s="250"/>
      <c r="C191" s="223"/>
      <c r="D191" s="223"/>
      <c r="E191" s="223"/>
      <c r="F191" s="223"/>
      <c r="G191" s="223"/>
    </row>
    <row r="192" customFormat="false" ht="35.25" hidden="false" customHeight="true" outlineLevel="0" collapsed="false">
      <c r="A192" s="230" t="s">
        <v>365</v>
      </c>
      <c r="B192" s="231"/>
      <c r="C192" s="231"/>
      <c r="D192" s="231"/>
      <c r="E192" s="231"/>
      <c r="F192" s="231"/>
      <c r="G192" s="231"/>
    </row>
    <row r="193" customFormat="false" ht="25.5" hidden="false" customHeight="true" outlineLevel="0" collapsed="false">
      <c r="A193" s="248" t="s">
        <v>421</v>
      </c>
      <c r="B193" s="248"/>
      <c r="C193" s="248"/>
      <c r="D193" s="248"/>
      <c r="E193" s="248"/>
      <c r="F193" s="248"/>
      <c r="G193" s="248"/>
    </row>
    <row r="194" customFormat="false" ht="51" hidden="false" customHeight="true" outlineLevel="0" collapsed="false">
      <c r="A194" s="217" t="s">
        <v>422</v>
      </c>
      <c r="B194" s="249"/>
      <c r="C194" s="249"/>
      <c r="D194" s="249"/>
      <c r="E194" s="249"/>
      <c r="F194" s="249"/>
      <c r="G194" s="249"/>
    </row>
    <row r="195" customFormat="false" ht="15" hidden="false" customHeight="true" outlineLevel="0" collapsed="false">
      <c r="A195" s="219" t="s">
        <v>303</v>
      </c>
      <c r="B195" s="47"/>
      <c r="C195" s="47"/>
      <c r="D195" s="47"/>
      <c r="E195" s="47"/>
      <c r="F195" s="47"/>
      <c r="G195" s="47"/>
    </row>
    <row r="196" customFormat="false" ht="15" hidden="false" customHeight="true" outlineLevel="0" collapsed="false">
      <c r="A196" s="219" t="s">
        <v>304</v>
      </c>
      <c r="B196" s="47"/>
      <c r="C196" s="47"/>
      <c r="D196" s="47"/>
      <c r="E196" s="47"/>
      <c r="F196" s="47"/>
      <c r="G196" s="47"/>
    </row>
    <row r="197" customFormat="false" ht="36" hidden="false" customHeight="true" outlineLevel="0" collapsed="false">
      <c r="A197" s="221"/>
      <c r="B197" s="253" t="s">
        <v>423</v>
      </c>
      <c r="C197" s="253" t="s">
        <v>424</v>
      </c>
      <c r="D197" s="253"/>
      <c r="E197" s="253"/>
      <c r="F197" s="253"/>
      <c r="G197" s="253"/>
    </row>
    <row r="198" customFormat="false" ht="30.75" hidden="false" customHeight="true" outlineLevel="0" collapsed="false">
      <c r="A198" s="224" t="s">
        <v>425</v>
      </c>
      <c r="B198" s="47"/>
      <c r="C198" s="219"/>
      <c r="D198" s="219"/>
      <c r="E198" s="219"/>
      <c r="F198" s="219"/>
      <c r="G198" s="219"/>
    </row>
    <row r="199" customFormat="false" ht="45" hidden="false" customHeight="true" outlineLevel="0" collapsed="false">
      <c r="A199" s="230" t="s">
        <v>426</v>
      </c>
      <c r="B199" s="231"/>
      <c r="C199" s="231"/>
      <c r="D199" s="231"/>
      <c r="E199" s="231"/>
      <c r="F199" s="231"/>
      <c r="G199" s="231"/>
    </row>
    <row r="200" customFormat="false" ht="23.25" hidden="false" customHeight="true" outlineLevel="0" collapsed="false">
      <c r="A200" s="248" t="s">
        <v>427</v>
      </c>
      <c r="B200" s="248"/>
      <c r="C200" s="248"/>
      <c r="D200" s="248"/>
      <c r="E200" s="248"/>
      <c r="F200" s="248"/>
      <c r="G200" s="248"/>
    </row>
    <row r="201" customFormat="false" ht="15" hidden="false" customHeight="true" outlineLevel="0" collapsed="false">
      <c r="A201" s="217" t="s">
        <v>330</v>
      </c>
      <c r="B201" s="270"/>
      <c r="C201" s="270"/>
      <c r="D201" s="270"/>
      <c r="E201" s="270"/>
      <c r="F201" s="270"/>
      <c r="G201" s="270"/>
    </row>
    <row r="202" customFormat="false" ht="15" hidden="false" customHeight="true" outlineLevel="0" collapsed="false">
      <c r="A202" s="219" t="s">
        <v>303</v>
      </c>
      <c r="B202" s="271"/>
      <c r="C202" s="271"/>
      <c r="D202" s="271"/>
      <c r="E202" s="271"/>
      <c r="F202" s="271"/>
      <c r="G202" s="271"/>
    </row>
    <row r="203" customFormat="false" ht="15" hidden="false" customHeight="true" outlineLevel="0" collapsed="false">
      <c r="A203" s="219" t="s">
        <v>343</v>
      </c>
      <c r="B203" s="271"/>
      <c r="C203" s="271"/>
      <c r="D203" s="271"/>
      <c r="E203" s="271"/>
      <c r="F203" s="271"/>
      <c r="G203" s="271"/>
    </row>
    <row r="204" customFormat="false" ht="15" hidden="false" customHeight="true" outlineLevel="0" collapsed="false">
      <c r="A204" s="221" t="s">
        <v>428</v>
      </c>
      <c r="B204" s="246" t="s">
        <v>429</v>
      </c>
      <c r="C204" s="246"/>
      <c r="D204" s="246"/>
      <c r="E204" s="246"/>
      <c r="F204" s="246"/>
      <c r="G204" s="246"/>
    </row>
    <row r="205" customFormat="false" ht="15" hidden="false" customHeight="true" outlineLevel="0" collapsed="false">
      <c r="A205" s="219" t="s">
        <v>430</v>
      </c>
      <c r="B205" s="47"/>
      <c r="C205" s="47"/>
      <c r="D205" s="47"/>
      <c r="E205" s="47"/>
      <c r="F205" s="47"/>
      <c r="G205" s="47"/>
    </row>
    <row r="206" customFormat="false" ht="15" hidden="false" customHeight="true" outlineLevel="0" collapsed="false">
      <c r="A206" s="219" t="s">
        <v>431</v>
      </c>
      <c r="B206" s="47"/>
      <c r="C206" s="47"/>
      <c r="D206" s="47"/>
      <c r="E206" s="47"/>
      <c r="F206" s="47"/>
      <c r="G206" s="47"/>
    </row>
    <row r="207" customFormat="false" ht="18" hidden="false" customHeight="true" outlineLevel="0" collapsed="false">
      <c r="A207" s="219" t="s">
        <v>432</v>
      </c>
      <c r="B207" s="47"/>
      <c r="C207" s="47"/>
      <c r="D207" s="47"/>
      <c r="E207" s="47"/>
      <c r="F207" s="47"/>
      <c r="G207" s="47"/>
    </row>
    <row r="208" customFormat="false" ht="56.25" hidden="false" customHeight="true" outlineLevel="0" collapsed="false">
      <c r="A208" s="219" t="s">
        <v>433</v>
      </c>
      <c r="B208" s="47"/>
      <c r="C208" s="47"/>
      <c r="D208" s="47"/>
      <c r="E208" s="47"/>
      <c r="F208" s="47"/>
      <c r="G208" s="47"/>
    </row>
    <row r="209" customFormat="false" ht="15" hidden="false" customHeight="true" outlineLevel="0" collapsed="false">
      <c r="A209" s="219" t="s">
        <v>434</v>
      </c>
      <c r="B209" s="272"/>
      <c r="C209" s="272"/>
      <c r="D209" s="272"/>
      <c r="E209" s="272"/>
      <c r="F209" s="272"/>
      <c r="G209" s="272"/>
    </row>
    <row r="210" customFormat="false" ht="15" hidden="false" customHeight="false" outlineLevel="0" collapsed="false">
      <c r="A210" s="219" t="s">
        <v>435</v>
      </c>
      <c r="B210" s="47"/>
      <c r="C210" s="47"/>
      <c r="D210" s="47"/>
      <c r="E210" s="47"/>
      <c r="F210" s="47"/>
      <c r="G210" s="47"/>
    </row>
    <row r="211" customFormat="false" ht="59.25" hidden="false" customHeight="true" outlineLevel="0" collapsed="false">
      <c r="A211" s="230" t="s">
        <v>436</v>
      </c>
      <c r="B211" s="225"/>
      <c r="C211" s="225"/>
      <c r="D211" s="225"/>
      <c r="E211" s="225"/>
      <c r="F211" s="225"/>
      <c r="G211" s="225"/>
    </row>
    <row r="212" customFormat="false" ht="36" hidden="false" customHeight="true" outlineLevel="0" collapsed="false">
      <c r="A212" s="248" t="s">
        <v>437</v>
      </c>
      <c r="B212" s="248"/>
      <c r="C212" s="248"/>
      <c r="D212" s="248"/>
      <c r="E212" s="248"/>
      <c r="F212" s="248"/>
      <c r="G212" s="248"/>
    </row>
    <row r="213" customFormat="false" ht="44.25" hidden="false" customHeight="true" outlineLevel="0" collapsed="false">
      <c r="A213" s="273" t="s">
        <v>438</v>
      </c>
      <c r="B213" s="217"/>
      <c r="C213" s="217"/>
      <c r="D213" s="217"/>
      <c r="E213" s="217"/>
      <c r="F213" s="217"/>
      <c r="G213" s="217"/>
    </row>
    <row r="214" customFormat="false" ht="78.75" hidden="false" customHeight="true" outlineLevel="0" collapsed="false">
      <c r="A214" s="274" t="s">
        <v>439</v>
      </c>
      <c r="B214" s="219"/>
      <c r="C214" s="219"/>
      <c r="D214" s="219"/>
      <c r="E214" s="219"/>
      <c r="F214" s="219"/>
      <c r="G214" s="219"/>
    </row>
    <row r="215" customFormat="false" ht="60.75" hidden="false" customHeight="true" outlineLevel="0" collapsed="false">
      <c r="A215" s="235" t="s">
        <v>440</v>
      </c>
      <c r="B215" s="219"/>
      <c r="C215" s="219"/>
      <c r="D215" s="219"/>
      <c r="E215" s="219"/>
      <c r="F215" s="219"/>
      <c r="G215" s="219"/>
    </row>
    <row r="216" customFormat="false" ht="58.5" hidden="false" customHeight="true" outlineLevel="0" collapsed="false">
      <c r="A216" s="235" t="s">
        <v>441</v>
      </c>
      <c r="B216" s="219"/>
      <c r="C216" s="219"/>
      <c r="D216" s="219"/>
      <c r="E216" s="219"/>
      <c r="F216" s="219"/>
      <c r="G216" s="219"/>
    </row>
    <row r="217" customFormat="false" ht="48.75" hidden="false" customHeight="true" outlineLevel="0" collapsed="false">
      <c r="A217" s="260" t="s">
        <v>442</v>
      </c>
      <c r="B217" s="220"/>
      <c r="C217" s="220"/>
      <c r="D217" s="220"/>
      <c r="E217" s="220"/>
      <c r="F217" s="220"/>
      <c r="G217" s="220"/>
    </row>
  </sheetData>
  <mergeCells count="85">
    <mergeCell ref="A3:G3"/>
    <mergeCell ref="B23:D23"/>
    <mergeCell ref="E23:G23"/>
    <mergeCell ref="B28:D28"/>
    <mergeCell ref="E28:G28"/>
    <mergeCell ref="A36:G36"/>
    <mergeCell ref="A37:G37"/>
    <mergeCell ref="B38:G38"/>
    <mergeCell ref="B39:G39"/>
    <mergeCell ref="B40:G40"/>
    <mergeCell ref="B48:G48"/>
    <mergeCell ref="B54:G54"/>
    <mergeCell ref="B60:G60"/>
    <mergeCell ref="B65:G65"/>
    <mergeCell ref="A66:G66"/>
    <mergeCell ref="A86:G86"/>
    <mergeCell ref="B87:G87"/>
    <mergeCell ref="B88:G88"/>
    <mergeCell ref="B89:G89"/>
    <mergeCell ref="B90:G90"/>
    <mergeCell ref="B91:G91"/>
    <mergeCell ref="B94:G94"/>
    <mergeCell ref="B95:G95"/>
    <mergeCell ref="A99:G99"/>
    <mergeCell ref="B100:G100"/>
    <mergeCell ref="B101:G101"/>
    <mergeCell ref="B102:G102"/>
    <mergeCell ref="A114:G114"/>
    <mergeCell ref="B115:G115"/>
    <mergeCell ref="B116:G116"/>
    <mergeCell ref="B117:G117"/>
    <mergeCell ref="B123:G123"/>
    <mergeCell ref="A124:G124"/>
    <mergeCell ref="B125:G125"/>
    <mergeCell ref="B126:G126"/>
    <mergeCell ref="B127:G127"/>
    <mergeCell ref="B133:G133"/>
    <mergeCell ref="B148:C148"/>
    <mergeCell ref="D148:E148"/>
    <mergeCell ref="F148:G148"/>
    <mergeCell ref="B149:C149"/>
    <mergeCell ref="D149:E149"/>
    <mergeCell ref="F149:G149"/>
    <mergeCell ref="A150:G150"/>
    <mergeCell ref="B151:G151"/>
    <mergeCell ref="B152:G152"/>
    <mergeCell ref="B153:G153"/>
    <mergeCell ref="B168:G168"/>
    <mergeCell ref="A169:G169"/>
    <mergeCell ref="B170:G170"/>
    <mergeCell ref="B171:G171"/>
    <mergeCell ref="B172:G172"/>
    <mergeCell ref="B173:G173"/>
    <mergeCell ref="B174:G174"/>
    <mergeCell ref="B180:G180"/>
    <mergeCell ref="A181:G181"/>
    <mergeCell ref="B182:G182"/>
    <mergeCell ref="B183:G183"/>
    <mergeCell ref="B184:G184"/>
    <mergeCell ref="B192:G192"/>
    <mergeCell ref="A193:G193"/>
    <mergeCell ref="B194:G194"/>
    <mergeCell ref="B195:G195"/>
    <mergeCell ref="B196:G196"/>
    <mergeCell ref="C197:G197"/>
    <mergeCell ref="C198:G198"/>
    <mergeCell ref="B199:G199"/>
    <mergeCell ref="A200:G200"/>
    <mergeCell ref="B201:G201"/>
    <mergeCell ref="B202:G202"/>
    <mergeCell ref="B203:G203"/>
    <mergeCell ref="B204:G204"/>
    <mergeCell ref="B205:G205"/>
    <mergeCell ref="B206:G206"/>
    <mergeCell ref="B207:G207"/>
    <mergeCell ref="B208:G208"/>
    <mergeCell ref="B209:G209"/>
    <mergeCell ref="B210:G210"/>
    <mergeCell ref="B211:G211"/>
    <mergeCell ref="A212:G212"/>
    <mergeCell ref="B213:G213"/>
    <mergeCell ref="B214:G214"/>
    <mergeCell ref="B215:G215"/>
    <mergeCell ref="B216:G216"/>
    <mergeCell ref="B217:G2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" min="1" style="0" width="36.14"/>
    <col collapsed="false" customWidth="true" hidden="false" outlineLevel="0" max="2" min="2" style="0" width="20.42"/>
    <col collapsed="false" customWidth="true" hidden="false" outlineLevel="0" max="3" min="3" style="0" width="8.29"/>
    <col collapsed="false" customWidth="true" hidden="false" outlineLevel="0" max="4" min="4" style="0" width="9.42"/>
    <col collapsed="false" customWidth="true" hidden="false" outlineLevel="0" max="5" min="5" style="0" width="7.57"/>
    <col collapsed="false" customWidth="true" hidden="false" outlineLevel="0" max="8" min="6" style="0" width="8.67"/>
    <col collapsed="false" customWidth="true" hidden="false" outlineLevel="0" max="9" min="9" style="0" width="36.85"/>
    <col collapsed="false" customWidth="true" hidden="false" outlineLevel="0" max="10" min="10" style="0" width="16.87"/>
    <col collapsed="false" customWidth="true" hidden="false" outlineLevel="0" max="11" min="11" style="0" width="11.86"/>
    <col collapsed="false" customWidth="true" hidden="false" outlineLevel="0" max="12" min="12" style="0" width="12.71"/>
    <col collapsed="false" customWidth="true" hidden="false" outlineLevel="0" max="13" min="13" style="0" width="12.86"/>
    <col collapsed="false" customWidth="true" hidden="false" outlineLevel="0" max="14" min="14" style="0" width="13.14"/>
    <col collapsed="false" customWidth="true" hidden="false" outlineLevel="0" max="15" min="15" style="0" width="10.85"/>
    <col collapsed="false" customWidth="true" hidden="false" outlineLevel="0" max="16" min="16" style="0" width="10.99"/>
    <col collapsed="false" customWidth="true" hidden="false" outlineLevel="0" max="1025" min="17" style="0" width="8.67"/>
  </cols>
  <sheetData>
    <row r="1" customFormat="false" ht="21" hidden="false" customHeight="false" outlineLevel="0" collapsed="false">
      <c r="N1" s="275" t="s">
        <v>443</v>
      </c>
    </row>
    <row r="3" customFormat="false" ht="21" hidden="false" customHeight="true" outlineLevel="0" collapsed="false">
      <c r="A3" s="276" t="s">
        <v>444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</row>
    <row r="4" customFormat="false" ht="84.75" hidden="false" customHeight="true" outlineLevel="0" collapsed="false">
      <c r="A4" s="277" t="s">
        <v>445</v>
      </c>
      <c r="B4" s="278" t="s">
        <v>446</v>
      </c>
      <c r="C4" s="279" t="s">
        <v>447</v>
      </c>
      <c r="D4" s="279"/>
      <c r="E4" s="279"/>
      <c r="F4" s="280" t="s">
        <v>448</v>
      </c>
      <c r="G4" s="280"/>
      <c r="H4" s="280"/>
      <c r="I4" s="281" t="s">
        <v>449</v>
      </c>
      <c r="J4" s="282" t="s">
        <v>450</v>
      </c>
      <c r="K4" s="283" t="s">
        <v>451</v>
      </c>
      <c r="L4" s="283"/>
      <c r="M4" s="283"/>
      <c r="N4" s="283"/>
      <c r="O4" s="283"/>
      <c r="P4" s="283"/>
    </row>
    <row r="5" customFormat="false" ht="33.75" hidden="false" customHeight="true" outlineLevel="0" collapsed="false">
      <c r="A5" s="277"/>
      <c r="B5" s="278"/>
      <c r="C5" s="284" t="s">
        <v>381</v>
      </c>
      <c r="D5" s="284" t="s">
        <v>382</v>
      </c>
      <c r="E5" s="284" t="s">
        <v>383</v>
      </c>
      <c r="F5" s="284" t="s">
        <v>381</v>
      </c>
      <c r="G5" s="284" t="s">
        <v>382</v>
      </c>
      <c r="H5" s="285" t="s">
        <v>383</v>
      </c>
      <c r="I5" s="281"/>
      <c r="J5" s="282"/>
      <c r="K5" s="286" t="s">
        <v>452</v>
      </c>
      <c r="L5" s="286" t="s">
        <v>453</v>
      </c>
      <c r="M5" s="286" t="s">
        <v>454</v>
      </c>
      <c r="N5" s="286" t="s">
        <v>455</v>
      </c>
      <c r="O5" s="286" t="s">
        <v>456</v>
      </c>
      <c r="P5" s="287" t="s">
        <v>457</v>
      </c>
    </row>
    <row r="6" customFormat="false" ht="47.25" hidden="false" customHeight="true" outlineLevel="0" collapsed="false">
      <c r="A6" s="288" t="s">
        <v>458</v>
      </c>
      <c r="B6" s="289"/>
      <c r="C6" s="290"/>
      <c r="D6" s="290"/>
      <c r="E6" s="290"/>
      <c r="F6" s="290"/>
      <c r="G6" s="290"/>
      <c r="H6" s="291"/>
      <c r="I6" s="292"/>
      <c r="J6" s="293" t="n">
        <f aca="false">K6+L6+M6+N6+O6+P6</f>
        <v>0</v>
      </c>
      <c r="K6" s="293"/>
      <c r="L6" s="293"/>
      <c r="M6" s="293"/>
      <c r="N6" s="293"/>
      <c r="O6" s="293"/>
      <c r="P6" s="294"/>
    </row>
    <row r="7" customFormat="false" ht="30.75" hidden="false" customHeight="true" outlineLevel="0" collapsed="false">
      <c r="A7" s="295" t="s">
        <v>459</v>
      </c>
      <c r="B7" s="296"/>
      <c r="C7" s="297"/>
      <c r="D7" s="297"/>
      <c r="E7" s="220"/>
      <c r="F7" s="220"/>
      <c r="G7" s="220"/>
      <c r="H7" s="298"/>
      <c r="I7" s="299"/>
      <c r="J7" s="293" t="n">
        <f aca="false">K7+L7+M7+N7+O7+P7</f>
        <v>0</v>
      </c>
      <c r="K7" s="300"/>
      <c r="L7" s="300"/>
      <c r="M7" s="300"/>
      <c r="N7" s="300"/>
      <c r="O7" s="300"/>
      <c r="P7" s="301"/>
    </row>
    <row r="8" customFormat="false" ht="37.5" hidden="false" customHeight="true" outlineLevel="0" collapsed="false">
      <c r="A8" s="295" t="s">
        <v>460</v>
      </c>
      <c r="B8" s="296"/>
      <c r="C8" s="297"/>
      <c r="D8" s="297"/>
      <c r="E8" s="220"/>
      <c r="F8" s="220"/>
      <c r="G8" s="220"/>
      <c r="H8" s="298"/>
      <c r="I8" s="299"/>
      <c r="J8" s="293" t="n">
        <f aca="false">K8+L8+M8+N8+O8+P8</f>
        <v>0</v>
      </c>
      <c r="K8" s="300"/>
      <c r="L8" s="300"/>
      <c r="M8" s="300"/>
      <c r="N8" s="300"/>
      <c r="O8" s="300"/>
      <c r="P8" s="301"/>
    </row>
    <row r="9" customFormat="false" ht="40.5" hidden="false" customHeight="true" outlineLevel="0" collapsed="false">
      <c r="A9" s="295" t="s">
        <v>461</v>
      </c>
      <c r="B9" s="296"/>
      <c r="C9" s="297"/>
      <c r="D9" s="297"/>
      <c r="E9" s="220"/>
      <c r="F9" s="220"/>
      <c r="G9" s="220"/>
      <c r="H9" s="298"/>
      <c r="I9" s="299"/>
      <c r="J9" s="293" t="n">
        <f aca="false">K9+L9+M9+N9+O9+P9</f>
        <v>0</v>
      </c>
      <c r="K9" s="300"/>
      <c r="L9" s="300"/>
      <c r="M9" s="300"/>
      <c r="N9" s="300"/>
      <c r="O9" s="300"/>
      <c r="P9" s="301"/>
    </row>
    <row r="10" customFormat="false" ht="46.5" hidden="false" customHeight="true" outlineLevel="0" collapsed="false">
      <c r="A10" s="295" t="s">
        <v>462</v>
      </c>
      <c r="B10" s="296"/>
      <c r="C10" s="297"/>
      <c r="D10" s="297"/>
      <c r="E10" s="220"/>
      <c r="F10" s="220"/>
      <c r="G10" s="220"/>
      <c r="H10" s="298"/>
      <c r="I10" s="299"/>
      <c r="J10" s="293" t="n">
        <f aca="false">K10+L10+M10+N10+O10+P10</f>
        <v>0</v>
      </c>
      <c r="K10" s="300"/>
      <c r="L10" s="300"/>
      <c r="M10" s="300"/>
      <c r="N10" s="300"/>
      <c r="O10" s="300"/>
      <c r="P10" s="301"/>
    </row>
    <row r="11" customFormat="false" ht="63.75" hidden="false" customHeight="true" outlineLevel="0" collapsed="false">
      <c r="A11" s="295" t="s">
        <v>463</v>
      </c>
      <c r="B11" s="296"/>
      <c r="C11" s="297"/>
      <c r="D11" s="297"/>
      <c r="E11" s="220"/>
      <c r="F11" s="220"/>
      <c r="G11" s="220"/>
      <c r="H11" s="298"/>
      <c r="I11" s="299"/>
      <c r="J11" s="293" t="n">
        <f aca="false">K11+L11+M11+N11+O11+P11</f>
        <v>0</v>
      </c>
      <c r="K11" s="300"/>
      <c r="L11" s="300"/>
      <c r="M11" s="300"/>
      <c r="N11" s="300"/>
      <c r="O11" s="300"/>
      <c r="P11" s="301"/>
    </row>
    <row r="12" customFormat="false" ht="41.25" hidden="false" customHeight="true" outlineLevel="0" collapsed="false">
      <c r="A12" s="302" t="s">
        <v>464</v>
      </c>
      <c r="B12" s="303"/>
      <c r="C12" s="304"/>
      <c r="D12" s="304"/>
      <c r="E12" s="305"/>
      <c r="F12" s="305"/>
      <c r="G12" s="305"/>
      <c r="H12" s="306"/>
      <c r="I12" s="307"/>
      <c r="J12" s="308" t="n">
        <f aca="false">K12+L12+M12+N12+O12+P12</f>
        <v>0</v>
      </c>
      <c r="K12" s="309"/>
      <c r="L12" s="309"/>
      <c r="M12" s="309"/>
      <c r="N12" s="309"/>
      <c r="O12" s="309"/>
      <c r="P12" s="310"/>
    </row>
    <row r="13" customFormat="false" ht="41.25" hidden="false" customHeight="true" outlineLevel="0" collapsed="false">
      <c r="A13" s="311" t="s">
        <v>465</v>
      </c>
      <c r="B13" s="312" t="n">
        <f aca="false">B14+B15</f>
        <v>0</v>
      </c>
      <c r="C13" s="313" t="s">
        <v>466</v>
      </c>
      <c r="D13" s="313" t="s">
        <v>466</v>
      </c>
      <c r="E13" s="313" t="s">
        <v>466</v>
      </c>
      <c r="F13" s="313" t="s">
        <v>466</v>
      </c>
      <c r="G13" s="313" t="s">
        <v>466</v>
      </c>
      <c r="H13" s="314" t="s">
        <v>466</v>
      </c>
      <c r="I13" s="315"/>
      <c r="J13" s="316" t="n">
        <f aca="false">K13+L13+M13+N13+O13+P13</f>
        <v>0</v>
      </c>
      <c r="K13" s="316"/>
      <c r="L13" s="316"/>
      <c r="M13" s="316"/>
      <c r="N13" s="316"/>
      <c r="O13" s="316"/>
      <c r="P13" s="317"/>
    </row>
    <row r="14" customFormat="false" ht="15" hidden="false" customHeight="true" outlineLevel="0" collapsed="false">
      <c r="A14" s="318" t="s">
        <v>467</v>
      </c>
      <c r="B14" s="319"/>
      <c r="C14" s="264" t="s">
        <v>466</v>
      </c>
      <c r="D14" s="264" t="s">
        <v>466</v>
      </c>
      <c r="E14" s="264" t="s">
        <v>466</v>
      </c>
      <c r="F14" s="264" t="s">
        <v>466</v>
      </c>
      <c r="G14" s="264" t="s">
        <v>466</v>
      </c>
      <c r="H14" s="320" t="s">
        <v>466</v>
      </c>
      <c r="I14" s="299"/>
      <c r="J14" s="293" t="n">
        <f aca="false">K14+L14+M14+N14+O14+P14</f>
        <v>0</v>
      </c>
      <c r="K14" s="300"/>
      <c r="L14" s="300"/>
      <c r="M14" s="300"/>
      <c r="N14" s="300"/>
      <c r="O14" s="300"/>
      <c r="P14" s="301"/>
    </row>
    <row r="15" customFormat="false" ht="15" hidden="false" customHeight="true" outlineLevel="0" collapsed="false">
      <c r="A15" s="321" t="s">
        <v>468</v>
      </c>
      <c r="B15" s="322"/>
      <c r="C15" s="323" t="s">
        <v>466</v>
      </c>
      <c r="D15" s="323" t="s">
        <v>466</v>
      </c>
      <c r="E15" s="323" t="s">
        <v>466</v>
      </c>
      <c r="F15" s="323" t="s">
        <v>466</v>
      </c>
      <c r="G15" s="323" t="s">
        <v>466</v>
      </c>
      <c r="H15" s="324" t="s">
        <v>466</v>
      </c>
      <c r="I15" s="325"/>
      <c r="J15" s="326" t="n">
        <f aca="false">K15+L15+M15+N15+O15+P15</f>
        <v>0</v>
      </c>
      <c r="K15" s="327"/>
      <c r="L15" s="327"/>
      <c r="M15" s="327"/>
      <c r="N15" s="327"/>
      <c r="O15" s="327"/>
      <c r="P15" s="328"/>
    </row>
    <row r="16" customFormat="false" ht="15" hidden="false" customHeight="true" outlineLevel="0" collapsed="false">
      <c r="A16" s="251"/>
      <c r="B16" s="223"/>
      <c r="C16" s="223"/>
      <c r="D16" s="223"/>
      <c r="E16" s="329"/>
      <c r="F16" s="223"/>
      <c r="G16" s="223"/>
      <c r="H16" s="223"/>
    </row>
    <row r="17" customFormat="false" ht="15" hidden="false" customHeight="true" outlineLevel="0" collapsed="false">
      <c r="A17" s="330" t="s">
        <v>469</v>
      </c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0"/>
    </row>
    <row r="18" customFormat="false" ht="15" hidden="false" customHeight="true" outlineLevel="0" collapsed="false">
      <c r="A18" s="251"/>
      <c r="B18" s="223"/>
      <c r="C18" s="223"/>
      <c r="D18" s="223"/>
      <c r="E18" s="329"/>
      <c r="F18" s="223"/>
      <c r="G18" s="223"/>
      <c r="H18" s="223"/>
    </row>
    <row r="19" customFormat="false" ht="15" hidden="false" customHeight="false" outlineLevel="0" collapsed="false">
      <c r="A19" s="251"/>
      <c r="B19" s="223"/>
      <c r="C19" s="223"/>
      <c r="D19" s="223"/>
      <c r="E19" s="223"/>
      <c r="F19" s="223"/>
      <c r="G19" s="223"/>
      <c r="H19" s="223"/>
    </row>
    <row r="20" customFormat="false" ht="15" hidden="false" customHeight="false" outlineLevel="0" collapsed="false">
      <c r="B20" s="329"/>
      <c r="C20" s="329"/>
      <c r="D20" s="329"/>
      <c r="E20" s="329"/>
      <c r="F20" s="329"/>
      <c r="G20" s="329"/>
      <c r="H20" s="329"/>
    </row>
    <row r="21" customFormat="false" ht="15" hidden="false" customHeight="false" outlineLevel="0" collapsed="false">
      <c r="B21" s="329"/>
      <c r="C21" s="329"/>
      <c r="D21" s="329"/>
      <c r="E21" s="329"/>
      <c r="F21" s="329"/>
      <c r="G21" s="329"/>
      <c r="H21" s="329"/>
    </row>
  </sheetData>
  <mergeCells count="9">
    <mergeCell ref="A3:P3"/>
    <mergeCell ref="A4:A5"/>
    <mergeCell ref="B4:B5"/>
    <mergeCell ref="C4:E4"/>
    <mergeCell ref="F4:H4"/>
    <mergeCell ref="I4:I5"/>
    <mergeCell ref="J4:J5"/>
    <mergeCell ref="K4:P4"/>
    <mergeCell ref="A17:P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8" activeCellId="1" sqref="A7:D186 J8"/>
    </sheetView>
  </sheetViews>
  <sheetFormatPr defaultRowHeight="15.75" zeroHeight="false" outlineLevelRow="0" outlineLevelCol="0"/>
  <cols>
    <col collapsed="false" customWidth="true" hidden="false" outlineLevel="0" max="1" min="1" style="331" width="70.71"/>
    <col collapsed="false" customWidth="true" hidden="false" outlineLevel="0" max="3" min="2" style="2" width="10.85"/>
    <col collapsed="false" customWidth="true" hidden="false" outlineLevel="0" max="1025" min="4" style="2" width="9.13"/>
  </cols>
  <sheetData>
    <row r="1" customFormat="false" ht="33" hidden="false" customHeight="true" outlineLevel="0" collapsed="false">
      <c r="A1" s="332"/>
      <c r="B1" s="333"/>
      <c r="C1" s="334" t="s">
        <v>470</v>
      </c>
      <c r="D1" s="334"/>
      <c r="E1" s="334"/>
    </row>
    <row r="2" customFormat="false" ht="15.75" hidden="false" customHeight="false" outlineLevel="0" collapsed="false">
      <c r="A2" s="332"/>
      <c r="B2" s="70" t="s">
        <v>471</v>
      </c>
      <c r="C2" s="70"/>
    </row>
    <row r="3" customFormat="false" ht="18.75" hidden="false" customHeight="false" outlineLevel="0" collapsed="false">
      <c r="A3" s="335" t="s">
        <v>472</v>
      </c>
      <c r="B3" s="335"/>
      <c r="C3" s="335"/>
      <c r="D3" s="335"/>
      <c r="E3" s="335"/>
      <c r="F3" s="63"/>
    </row>
    <row r="4" customFormat="false" ht="15.75" hidden="false" customHeight="false" outlineLevel="0" collapsed="false">
      <c r="A4" s="336" t="s">
        <v>473</v>
      </c>
      <c r="B4" s="336"/>
      <c r="C4" s="336"/>
      <c r="D4" s="336"/>
      <c r="E4" s="336"/>
    </row>
    <row r="5" customFormat="false" ht="15.75" hidden="false" customHeight="true" outlineLevel="0" collapsed="false">
      <c r="A5" s="337" t="s">
        <v>474</v>
      </c>
      <c r="B5" s="337"/>
      <c r="C5" s="337"/>
      <c r="D5" s="337"/>
      <c r="E5" s="337"/>
      <c r="F5" s="337"/>
    </row>
    <row r="6" customFormat="false" ht="22.5" hidden="false" customHeight="true" outlineLevel="0" collapsed="false">
      <c r="A6" s="338" t="s">
        <v>475</v>
      </c>
      <c r="B6" s="338"/>
      <c r="C6" s="338"/>
      <c r="D6" s="338"/>
      <c r="E6" s="338"/>
      <c r="F6" s="338"/>
    </row>
    <row r="7" customFormat="false" ht="15.75" hidden="false" customHeight="true" outlineLevel="0" collapsed="false">
      <c r="A7" s="339"/>
      <c r="B7" s="340" t="s">
        <v>476</v>
      </c>
      <c r="C7" s="340"/>
      <c r="D7" s="340"/>
      <c r="E7" s="340"/>
    </row>
    <row r="8" customFormat="false" ht="15.75" hidden="false" customHeight="false" outlineLevel="0" collapsed="false">
      <c r="A8" s="341" t="s">
        <v>477</v>
      </c>
      <c r="B8" s="340" t="n">
        <v>2017</v>
      </c>
      <c r="C8" s="340" t="n">
        <v>2018</v>
      </c>
      <c r="D8" s="340" t="n">
        <v>2019</v>
      </c>
      <c r="E8" s="340" t="n">
        <v>2020</v>
      </c>
    </row>
    <row r="9" customFormat="false" ht="34.5" hidden="false" customHeight="true" outlineLevel="0" collapsed="false">
      <c r="A9" s="7" t="s">
        <v>478</v>
      </c>
      <c r="B9" s="7"/>
      <c r="C9" s="7"/>
      <c r="D9" s="7"/>
      <c r="E9" s="7"/>
    </row>
    <row r="10" customFormat="false" ht="31.5" hidden="false" customHeight="false" outlineLevel="0" collapsed="false">
      <c r="A10" s="342" t="s">
        <v>479</v>
      </c>
      <c r="B10" s="343" t="s">
        <v>480</v>
      </c>
      <c r="C10" s="343" t="s">
        <v>481</v>
      </c>
      <c r="D10" s="343" t="s">
        <v>482</v>
      </c>
      <c r="E10" s="343" t="s">
        <v>483</v>
      </c>
    </row>
    <row r="11" customFormat="false" ht="31.5" hidden="false" customHeight="false" outlineLevel="0" collapsed="false">
      <c r="A11" s="342" t="s">
        <v>484</v>
      </c>
      <c r="B11" s="343" t="s">
        <v>485</v>
      </c>
      <c r="C11" s="343" t="n">
        <v>0</v>
      </c>
      <c r="D11" s="343" t="s">
        <v>486</v>
      </c>
      <c r="E11" s="343" t="s">
        <v>487</v>
      </c>
    </row>
    <row r="12" customFormat="false" ht="39" hidden="false" customHeight="true" outlineLevel="0" collapsed="false">
      <c r="A12" s="344" t="s">
        <v>488</v>
      </c>
      <c r="B12" s="343"/>
      <c r="C12" s="343"/>
      <c r="D12" s="343"/>
      <c r="E12" s="343"/>
    </row>
    <row r="13" customFormat="false" ht="69.75" hidden="false" customHeight="true" outlineLevel="0" collapsed="false">
      <c r="A13" s="342" t="s">
        <v>489</v>
      </c>
      <c r="B13" s="343"/>
      <c r="C13" s="343"/>
      <c r="D13" s="343"/>
      <c r="E13" s="343"/>
    </row>
    <row r="14" customFormat="false" ht="31.5" hidden="false" customHeight="false" outlineLevel="0" collapsed="false">
      <c r="A14" s="342" t="s">
        <v>490</v>
      </c>
      <c r="B14" s="343"/>
      <c r="C14" s="343"/>
      <c r="D14" s="343"/>
      <c r="E14" s="343"/>
    </row>
    <row r="15" customFormat="false" ht="15.75" hidden="false" customHeight="false" outlineLevel="0" collapsed="false">
      <c r="A15" s="344" t="s">
        <v>491</v>
      </c>
      <c r="B15" s="343"/>
      <c r="C15" s="343"/>
      <c r="D15" s="343"/>
      <c r="E15" s="343"/>
    </row>
    <row r="16" customFormat="false" ht="15.75" hidden="false" customHeight="false" outlineLevel="0" collapsed="false">
      <c r="A16" s="342" t="s">
        <v>492</v>
      </c>
      <c r="B16" s="343"/>
      <c r="C16" s="343"/>
      <c r="D16" s="343"/>
      <c r="E16" s="343"/>
    </row>
    <row r="17" customFormat="false" ht="36.75" hidden="false" customHeight="true" outlineLevel="0" collapsed="false">
      <c r="A17" s="345" t="s">
        <v>493</v>
      </c>
      <c r="B17" s="345"/>
      <c r="C17" s="345"/>
      <c r="D17" s="345"/>
      <c r="E17" s="345"/>
    </row>
    <row r="18" customFormat="false" ht="48" hidden="false" customHeight="true" outlineLevel="0" collapsed="false">
      <c r="A18" s="346" t="s">
        <v>494</v>
      </c>
      <c r="B18" s="343" t="n">
        <v>10503</v>
      </c>
      <c r="C18" s="343" t="n">
        <v>10306</v>
      </c>
      <c r="D18" s="343" t="n">
        <v>11071</v>
      </c>
      <c r="E18" s="343" t="n">
        <v>10988</v>
      </c>
    </row>
    <row r="19" customFormat="false" ht="51.75" hidden="false" customHeight="true" outlineLevel="0" collapsed="false">
      <c r="A19" s="347" t="s">
        <v>495</v>
      </c>
      <c r="B19" s="343" t="n">
        <v>521</v>
      </c>
      <c r="C19" s="343" t="n">
        <v>371</v>
      </c>
      <c r="D19" s="343" t="n">
        <v>408</v>
      </c>
      <c r="E19" s="343" t="n">
        <v>272</v>
      </c>
    </row>
    <row r="20" customFormat="false" ht="45" hidden="false" customHeight="true" outlineLevel="0" collapsed="false">
      <c r="A20" s="345" t="s">
        <v>496</v>
      </c>
      <c r="B20" s="345"/>
      <c r="C20" s="345"/>
      <c r="D20" s="345"/>
      <c r="E20" s="345"/>
    </row>
    <row r="21" customFormat="false" ht="31.5" hidden="false" customHeight="false" outlineLevel="0" collapsed="false">
      <c r="A21" s="342" t="s">
        <v>497</v>
      </c>
      <c r="B21" s="348" t="s">
        <v>498</v>
      </c>
      <c r="C21" s="348" t="s">
        <v>498</v>
      </c>
      <c r="D21" s="348" t="s">
        <v>499</v>
      </c>
      <c r="E21" s="343" t="s">
        <v>500</v>
      </c>
    </row>
    <row r="22" customFormat="false" ht="31.5" hidden="false" customHeight="true" outlineLevel="0" collapsed="false">
      <c r="A22" s="345" t="s">
        <v>501</v>
      </c>
      <c r="B22" s="345"/>
      <c r="C22" s="345"/>
      <c r="D22" s="345"/>
      <c r="E22" s="345"/>
    </row>
    <row r="23" customFormat="false" ht="97.5" hidden="false" customHeight="true" outlineLevel="0" collapsed="false">
      <c r="A23" s="349" t="s">
        <v>502</v>
      </c>
      <c r="B23" s="343" t="n">
        <v>0</v>
      </c>
      <c r="C23" s="343" t="n">
        <v>0</v>
      </c>
      <c r="D23" s="343" t="n">
        <v>0</v>
      </c>
      <c r="E23" s="343" t="n">
        <v>0</v>
      </c>
    </row>
    <row r="24" customFormat="false" ht="63" hidden="false" customHeight="false" outlineLevel="0" collapsed="false">
      <c r="A24" s="342" t="s">
        <v>503</v>
      </c>
      <c r="B24" s="343" t="n">
        <v>0</v>
      </c>
      <c r="C24" s="343" t="n">
        <v>0</v>
      </c>
      <c r="D24" s="343" t="n">
        <v>0</v>
      </c>
      <c r="E24" s="343" t="n">
        <v>0</v>
      </c>
    </row>
    <row r="25" customFormat="false" ht="47.25" hidden="false" customHeight="false" outlineLevel="0" collapsed="false">
      <c r="A25" s="342" t="s">
        <v>504</v>
      </c>
      <c r="B25" s="343" t="n">
        <v>0</v>
      </c>
      <c r="C25" s="343" t="n">
        <v>0</v>
      </c>
      <c r="D25" s="343" t="n">
        <v>1</v>
      </c>
      <c r="E25" s="343" t="n">
        <v>1</v>
      </c>
    </row>
    <row r="26" customFormat="false" ht="15.75" hidden="false" customHeight="false" outlineLevel="0" collapsed="false">
      <c r="A26" s="350"/>
      <c r="B26" s="350"/>
      <c r="C26" s="350"/>
      <c r="D26" s="350"/>
      <c r="E26" s="350"/>
    </row>
    <row r="27" customFormat="false" ht="72" hidden="false" customHeight="true" outlineLevel="0" collapsed="false">
      <c r="A27" s="349" t="s">
        <v>505</v>
      </c>
      <c r="B27" s="343"/>
      <c r="C27" s="343"/>
      <c r="D27" s="343"/>
      <c r="E27" s="343"/>
    </row>
    <row r="28" customFormat="false" ht="106.5" hidden="false" customHeight="true" outlineLevel="0" collapsed="false">
      <c r="A28" s="349" t="s">
        <v>506</v>
      </c>
      <c r="B28" s="343"/>
      <c r="C28" s="343"/>
      <c r="D28" s="343"/>
      <c r="E28" s="343"/>
    </row>
    <row r="29" customFormat="false" ht="15.75" hidden="false" customHeight="false" outlineLevel="0" collapsed="false">
      <c r="A29" s="351"/>
      <c r="B29" s="352"/>
      <c r="C29" s="352"/>
      <c r="D29" s="352"/>
      <c r="E29" s="352"/>
    </row>
  </sheetData>
  <mergeCells count="10">
    <mergeCell ref="C1:E1"/>
    <mergeCell ref="A3:E3"/>
    <mergeCell ref="A5:F5"/>
    <mergeCell ref="A6:F6"/>
    <mergeCell ref="B7:E7"/>
    <mergeCell ref="A9:E9"/>
    <mergeCell ref="A17:E17"/>
    <mergeCell ref="A20:E20"/>
    <mergeCell ref="A22:E22"/>
    <mergeCell ref="A26:E26"/>
  </mergeCells>
  <dataValidations count="1">
    <dataValidation allowBlank="true" operator="between" prompt="1- да, 0- нет" showDropDown="false" showErrorMessage="true" showInputMessage="true" sqref="B25:E25" type="whole">
      <formula1>0</formula1>
      <formula2>1</formula2>
    </dataValidation>
  </dataValidations>
  <printOptions headings="false" gridLines="false" gridLinesSet="true" horizontalCentered="false" verticalCentered="false"/>
  <pageMargins left="0" right="0" top="0.747916666666667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D186 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2019-02-13T12:44:12Z</dcterms:created>
  <dc:creator>Антипина</dc:creator>
  <dc:description/>
  <dc:language>ru-RU</dc:language>
  <cp:lastModifiedBy/>
  <cp:lastPrinted>2021-02-20T10:41:36Z</cp:lastPrinted>
  <dcterms:modified xsi:type="dcterms:W3CDTF">2021-02-20T11:11:34Z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