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erfi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3" i="1" l="1"/>
  <c r="E13" i="1"/>
  <c r="B13" i="1"/>
  <c r="H12" i="1"/>
  <c r="H14" i="1" s="1"/>
  <c r="H11" i="1"/>
  <c r="H10" i="1"/>
  <c r="H9" i="1"/>
  <c r="H8" i="1"/>
  <c r="E12" i="1"/>
  <c r="E14" i="1" s="1"/>
  <c r="E11" i="1"/>
  <c r="E10" i="1"/>
  <c r="E9" i="1"/>
  <c r="E8" i="1"/>
  <c r="B12" i="1"/>
  <c r="B14" i="1" s="1"/>
  <c r="B11" i="1"/>
  <c r="B10" i="1"/>
  <c r="B9" i="1"/>
  <c r="B8" i="1"/>
  <c r="H15" i="1" l="1"/>
  <c r="E15" i="1"/>
  <c r="B15" i="1"/>
</calcChain>
</file>

<file path=xl/sharedStrings.xml><?xml version="1.0" encoding="utf-8"?>
<sst xmlns="http://schemas.openxmlformats.org/spreadsheetml/2006/main" count="243" uniqueCount="204">
  <si>
    <t>ÍNDICE</t>
  </si>
  <si>
    <t>TIPO</t>
  </si>
  <si>
    <t>CLASSE</t>
  </si>
  <si>
    <t>PERFIL</t>
  </si>
  <si>
    <t>BEAM</t>
  </si>
  <si>
    <t>RECT</t>
  </si>
  <si>
    <t>QUAD</t>
  </si>
  <si>
    <t>CSOLID</t>
  </si>
  <si>
    <t>CTUBE</t>
  </si>
  <si>
    <t>CHAN</t>
  </si>
  <si>
    <t>I</t>
  </si>
  <si>
    <t>Z</t>
  </si>
  <si>
    <t>L</t>
  </si>
  <si>
    <t>T</t>
  </si>
  <si>
    <t>HATS</t>
  </si>
  <si>
    <t>HREC</t>
  </si>
  <si>
    <t>ASEC</t>
  </si>
  <si>
    <t>MESH</t>
  </si>
  <si>
    <t>W 150 x 18,0</t>
  </si>
  <si>
    <t>W 150 x 22,5 (H)</t>
  </si>
  <si>
    <t>W 150 x 24,0</t>
  </si>
  <si>
    <t>W 150 x 29,8 (H)</t>
  </si>
  <si>
    <t>W 150 x 37,1 (H)</t>
  </si>
  <si>
    <t>W 200 x 15,0</t>
  </si>
  <si>
    <t>W 200 x 19,3</t>
  </si>
  <si>
    <t>W 200 x 22,5</t>
  </si>
  <si>
    <t>W 200 x 26,6</t>
  </si>
  <si>
    <t>W 200 x 31,3</t>
  </si>
  <si>
    <t>W 250 x 17,9</t>
  </si>
  <si>
    <t>W 250 x 22,3</t>
  </si>
  <si>
    <t>W 250 x 25,3</t>
  </si>
  <si>
    <t>W 250 x 28,4</t>
  </si>
  <si>
    <t>W 250 x 32,7</t>
  </si>
  <si>
    <t>W 250 x 38,5</t>
  </si>
  <si>
    <t>W 250 x 44,8</t>
  </si>
  <si>
    <t>W 310 x 21,0</t>
  </si>
  <si>
    <t>W 310 x 23,8</t>
  </si>
  <si>
    <t>W 310 x 28,3</t>
  </si>
  <si>
    <t>W 310 x 32,7</t>
  </si>
  <si>
    <t>W 310 x 38,7</t>
  </si>
  <si>
    <t>W 310 x 44,5</t>
  </si>
  <si>
    <t>W 310 x 52,0</t>
  </si>
  <si>
    <t>W 360 x 32,9</t>
  </si>
  <si>
    <t>W 360 x 39,0</t>
  </si>
  <si>
    <t>W 360 x 44,0</t>
  </si>
  <si>
    <t>W 360 x 51,0</t>
  </si>
  <si>
    <t>W 360 x 57,8</t>
  </si>
  <si>
    <t>W 360 x 64,0</t>
  </si>
  <si>
    <t>W 360 x 72,0</t>
  </si>
  <si>
    <t>W 360 x 79,0</t>
  </si>
  <si>
    <t>W 410 x 38,8</t>
  </si>
  <si>
    <t>W 410 x 46,1</t>
  </si>
  <si>
    <t>W 410 x 53,0</t>
  </si>
  <si>
    <t>W 410 x 60,0</t>
  </si>
  <si>
    <t>W 410 x 67,0</t>
  </si>
  <si>
    <t>W 410 x 75,0</t>
  </si>
  <si>
    <t>W 410 x 85,0</t>
  </si>
  <si>
    <t>W 460 x 52,0</t>
  </si>
  <si>
    <t>W 460 x 60,0</t>
  </si>
  <si>
    <t>W 460 x 68,0</t>
  </si>
  <si>
    <t>W 460 x 74,0</t>
  </si>
  <si>
    <t>W 460 x 82,0</t>
  </si>
  <si>
    <t>W 460 x 89,0</t>
  </si>
  <si>
    <t>W 460 x 97,0</t>
  </si>
  <si>
    <t>W 460 x 106,0</t>
  </si>
  <si>
    <t>W 530 x 66,0</t>
  </si>
  <si>
    <t>W 530 x 72,0</t>
  </si>
  <si>
    <t>W 530 x 74,0</t>
  </si>
  <si>
    <t>W 530 x 82,0</t>
  </si>
  <si>
    <t>W 530 x 85,0</t>
  </si>
  <si>
    <t>W 530 x 92,0</t>
  </si>
  <si>
    <t>W 530 x 101,0</t>
  </si>
  <si>
    <t>W 530 x 109,0</t>
  </si>
  <si>
    <t>W 610 x 101,0</t>
  </si>
  <si>
    <t>W 610 x 125,0</t>
  </si>
  <si>
    <t>W 610 x 140,0</t>
  </si>
  <si>
    <t>W 610 x 155,0</t>
  </si>
  <si>
    <t>W 610 x 174,0</t>
  </si>
  <si>
    <t xml:space="preserve">W 150 x 13,0 </t>
  </si>
  <si>
    <t>W 200 x 35,9 (H)</t>
  </si>
  <si>
    <t>W 200 x 41,7 (H)</t>
  </si>
  <si>
    <t>W 200 x 46,1 (H)</t>
  </si>
  <si>
    <t>W 200 x 52,0 (H)</t>
  </si>
  <si>
    <t>HP 200 x 53,0 (H)</t>
  </si>
  <si>
    <t>W 200 x 59,0 (H)</t>
  </si>
  <si>
    <t>W 200 x 71,0 (H)</t>
  </si>
  <si>
    <t>W 200 x 86,0 (H)</t>
  </si>
  <si>
    <t>HP 250 x 62,0 (H)</t>
  </si>
  <si>
    <t>W 250 x 73,0 (H)</t>
  </si>
  <si>
    <t>W 250 x 80,0 (H)</t>
  </si>
  <si>
    <t>HP 250 x 85,0 (H)</t>
  </si>
  <si>
    <t>W 250 x 89,0 (H)</t>
  </si>
  <si>
    <t>W 250 x 101,0 (H)</t>
  </si>
  <si>
    <t>W 250 x 115,0 (H)</t>
  </si>
  <si>
    <t>HP 310 x 79,0 (H)</t>
  </si>
  <si>
    <t>HP 310 x 93,0 (H)</t>
  </si>
  <si>
    <t>W 310 x 97,0 (H)</t>
  </si>
  <si>
    <t>W 310 x 107,0 (H)</t>
  </si>
  <si>
    <t>HP 310 x 110,0 (H)</t>
  </si>
  <si>
    <t>W 310 x 117,0 (H)</t>
  </si>
  <si>
    <t>HP 310 x 125,0 (H)</t>
  </si>
  <si>
    <t>W 360 x 91,0 (H)</t>
  </si>
  <si>
    <t>W 360 x 101,0 (H)</t>
  </si>
  <si>
    <t>W 360 x 110,0 (H)</t>
  </si>
  <si>
    <t>W 360 x 122,0 (H)</t>
  </si>
  <si>
    <t>W 610 x 113,0</t>
  </si>
  <si>
    <t>NOME</t>
  </si>
  <si>
    <t>d</t>
  </si>
  <si>
    <t>bf</t>
  </si>
  <si>
    <t>tw</t>
  </si>
  <si>
    <t>tf</t>
  </si>
  <si>
    <t>APDL</t>
  </si>
  <si>
    <t>W150X13</t>
  </si>
  <si>
    <t>W150X18</t>
  </si>
  <si>
    <t>W150X24</t>
  </si>
  <si>
    <t>W200X15</t>
  </si>
  <si>
    <t>W200X19</t>
  </si>
  <si>
    <t>W200X26</t>
  </si>
  <si>
    <t>W200X31</t>
  </si>
  <si>
    <t>W200X22</t>
  </si>
  <si>
    <t>H200X53</t>
  </si>
  <si>
    <t>H200X35</t>
  </si>
  <si>
    <t>H200X41</t>
  </si>
  <si>
    <t>H200X46</t>
  </si>
  <si>
    <t>H200X52</t>
  </si>
  <si>
    <t>H200X59</t>
  </si>
  <si>
    <t>H200X71</t>
  </si>
  <si>
    <t>H200X86</t>
  </si>
  <si>
    <t>W250X17</t>
  </si>
  <si>
    <t>W250X22</t>
  </si>
  <si>
    <t>W250X25</t>
  </si>
  <si>
    <t>W250X32</t>
  </si>
  <si>
    <t>W250X28</t>
  </si>
  <si>
    <t>W250X38</t>
  </si>
  <si>
    <t>W250X44</t>
  </si>
  <si>
    <t>H250X62</t>
  </si>
  <si>
    <t>H250X73</t>
  </si>
  <si>
    <t>H250X80</t>
  </si>
  <si>
    <t>H250X85</t>
  </si>
  <si>
    <t>H250X89</t>
  </si>
  <si>
    <t>H250X101</t>
  </si>
  <si>
    <t>H250X115</t>
  </si>
  <si>
    <t>W310X21</t>
  </si>
  <si>
    <t>W310X23</t>
  </si>
  <si>
    <t>W310X28</t>
  </si>
  <si>
    <t>W310X32</t>
  </si>
  <si>
    <t>W310X38</t>
  </si>
  <si>
    <t>W310X44</t>
  </si>
  <si>
    <t>W310X52</t>
  </si>
  <si>
    <t>H310X79</t>
  </si>
  <si>
    <t>H310X93</t>
  </si>
  <si>
    <t>H310X97</t>
  </si>
  <si>
    <t>H310X107</t>
  </si>
  <si>
    <t>H310X110</t>
  </si>
  <si>
    <t>H310X117</t>
  </si>
  <si>
    <t>H310X125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</si>
  <si>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</si>
  <si>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</si>
  <si>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</si>
  <si>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</si>
  <si>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</si>
  <si>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</si>
  <si>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</si>
  <si>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</si>
  <si>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H360X101</t>
  </si>
  <si>
    <t>H360X91</t>
  </si>
  <si>
    <t>H360X110</t>
  </si>
  <si>
    <t>H360X122</t>
  </si>
  <si>
    <t>W410X38</t>
  </si>
  <si>
    <t>W410X46</t>
  </si>
  <si>
    <t>W410X53</t>
  </si>
  <si>
    <t>W410X60</t>
  </si>
  <si>
    <t>W410X67</t>
  </si>
  <si>
    <t>W410X75</t>
  </si>
  <si>
    <t>W410X85</t>
  </si>
  <si>
    <t>W460X52</t>
  </si>
  <si>
    <t>W460X60</t>
  </si>
  <si>
    <t>W460X68</t>
  </si>
  <si>
    <t>W460X74</t>
  </si>
  <si>
    <t>W460X82</t>
  </si>
  <si>
    <t>W460X89</t>
  </si>
  <si>
    <t>W460X97</t>
  </si>
  <si>
    <t>W460X106</t>
  </si>
  <si>
    <t>W530X66</t>
  </si>
  <si>
    <t>W530X72</t>
  </si>
  <si>
    <t>W530X74</t>
  </si>
  <si>
    <t>W530X82</t>
  </si>
  <si>
    <t>W530X85</t>
  </si>
  <si>
    <t>W530X92</t>
  </si>
  <si>
    <t>W530X101</t>
  </si>
  <si>
    <t>W530X109</t>
  </si>
  <si>
    <t>W610X101</t>
  </si>
  <si>
    <t>W610X113</t>
  </si>
  <si>
    <t>W610X125</t>
  </si>
  <si>
    <t>W610X140</t>
  </si>
  <si>
    <t>W610X155</t>
  </si>
  <si>
    <t>W610X174</t>
  </si>
  <si>
    <t>MALHA</t>
  </si>
  <si>
    <t>UNIDADE</t>
  </si>
  <si>
    <t>METRO</t>
  </si>
  <si>
    <t>H150X22</t>
  </si>
  <si>
    <t>H150X29</t>
  </si>
  <si>
    <t>H150X37</t>
  </si>
  <si>
    <t>MILÍMETRO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</si>
</sst>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333333"/>
      <name val="Arial Narrow"/>
      <family val="2"/>
    </font>
    <font>
      <sz val="11"/>
      <color rgb="FF333333"/>
      <name val="Arial Narrow"/>
      <family val="2"/>
    </font>
    <font>
      <b/>
      <sz val="11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7F5"/>
        <bgColor indexed="64"/>
      </patternFill>
    </fill>
    <fill>
      <patternFill patternType="solid">
        <fgColor rgb="FFD0DD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0" xfId="0" applyFont="1"/>
    <xf numFmtId="0" fontId="1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2" fillId="0" borderId="0" xfId="0" applyNumberFormat="1" applyFont="1" applyAlignment="1"/>
    <xf numFmtId="0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6" fontId="6" fillId="5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B4" sqref="B4"/>
    </sheetView>
  </sheetViews>
  <sheetFormatPr defaultRowHeight="21" x14ac:dyDescent="0.35"/>
  <cols>
    <col min="1" max="1" width="10.7109375" customWidth="1"/>
    <col min="2" max="2" width="25.7109375" style="5" customWidth="1"/>
    <col min="3" max="3" width="2.7109375" customWidth="1"/>
    <col min="4" max="4" width="10.7109375" customWidth="1"/>
    <col min="5" max="5" width="25.7109375" customWidth="1"/>
    <col min="6" max="6" width="2.7109375" customWidth="1"/>
    <col min="7" max="7" width="10.7109375" customWidth="1"/>
    <col min="8" max="8" width="25.7109375" customWidth="1"/>
  </cols>
  <sheetData>
    <row r="1" spans="1:13" s="1" customFormat="1" ht="24.95" customHeight="1" x14ac:dyDescent="0.25">
      <c r="A1" s="6" t="s">
        <v>0</v>
      </c>
      <c r="B1" s="7">
        <v>1</v>
      </c>
      <c r="D1" s="6" t="s">
        <v>0</v>
      </c>
      <c r="E1" s="7">
        <v>2</v>
      </c>
      <c r="G1" s="6" t="s">
        <v>0</v>
      </c>
      <c r="H1" s="7">
        <v>3</v>
      </c>
      <c r="M1" s="1" t="s">
        <v>4</v>
      </c>
    </row>
    <row r="2" spans="1:13" s="1" customFormat="1" ht="24.95" customHeight="1" x14ac:dyDescent="0.25">
      <c r="A2" s="8" t="s">
        <v>1</v>
      </c>
      <c r="B2" s="9" t="s">
        <v>4</v>
      </c>
      <c r="D2" s="8" t="s">
        <v>1</v>
      </c>
      <c r="E2" s="9" t="s">
        <v>4</v>
      </c>
      <c r="G2" s="8" t="s">
        <v>1</v>
      </c>
      <c r="H2" s="9" t="s">
        <v>4</v>
      </c>
      <c r="M2" s="1" t="s">
        <v>5</v>
      </c>
    </row>
    <row r="3" spans="1:13" s="1" customFormat="1" ht="24.95" customHeight="1" x14ac:dyDescent="0.25">
      <c r="A3" s="8" t="s">
        <v>2</v>
      </c>
      <c r="B3" s="9" t="s">
        <v>10</v>
      </c>
      <c r="D3" s="8" t="s">
        <v>2</v>
      </c>
      <c r="E3" s="9" t="s">
        <v>10</v>
      </c>
      <c r="G3" s="8" t="s">
        <v>2</v>
      </c>
      <c r="H3" s="9" t="s">
        <v>10</v>
      </c>
      <c r="M3" s="1" t="s">
        <v>6</v>
      </c>
    </row>
    <row r="4" spans="1:13" s="1" customFormat="1" ht="24.95" customHeight="1" x14ac:dyDescent="0.25">
      <c r="A4" s="8" t="s">
        <v>3</v>
      </c>
      <c r="B4" s="30" t="s">
        <v>25</v>
      </c>
      <c r="D4" s="8" t="s">
        <v>3</v>
      </c>
      <c r="E4" s="30" t="s">
        <v>66</v>
      </c>
      <c r="G4" s="8" t="s">
        <v>3</v>
      </c>
      <c r="H4" s="30" t="s">
        <v>82</v>
      </c>
      <c r="M4" s="1" t="s">
        <v>7</v>
      </c>
    </row>
    <row r="5" spans="1:13" s="1" customFormat="1" ht="24.95" customHeight="1" x14ac:dyDescent="0.25">
      <c r="A5" s="8" t="s">
        <v>197</v>
      </c>
      <c r="B5" s="30">
        <v>2</v>
      </c>
      <c r="D5" s="8" t="s">
        <v>197</v>
      </c>
      <c r="E5" s="30">
        <v>3</v>
      </c>
      <c r="G5" s="8" t="s">
        <v>197</v>
      </c>
      <c r="H5" s="30">
        <v>3</v>
      </c>
      <c r="M5" s="1" t="s">
        <v>8</v>
      </c>
    </row>
    <row r="6" spans="1:13" s="1" customFormat="1" ht="24.95" customHeight="1" thickBot="1" x14ac:dyDescent="0.3">
      <c r="A6" s="10" t="s">
        <v>198</v>
      </c>
      <c r="B6" s="31" t="s">
        <v>203</v>
      </c>
      <c r="D6" s="10" t="s">
        <v>198</v>
      </c>
      <c r="E6" s="31" t="s">
        <v>199</v>
      </c>
      <c r="G6" s="10" t="s">
        <v>198</v>
      </c>
      <c r="H6" s="31" t="s">
        <v>199</v>
      </c>
      <c r="M6" s="1" t="s">
        <v>9</v>
      </c>
    </row>
    <row r="7" spans="1:13" ht="21.75" thickBot="1" x14ac:dyDescent="0.4">
      <c r="M7" s="1" t="s">
        <v>10</v>
      </c>
    </row>
    <row r="8" spans="1:13" ht="21.95" customHeight="1" x14ac:dyDescent="0.25">
      <c r="A8" s="6" t="s">
        <v>107</v>
      </c>
      <c r="B8" s="26">
        <f>VLOOKUP(B4,Perfis!$A$2:$B$89,2,0) / (IF(B6="METRO",1000,IF(B6="CENTÍMETRO",10,1)))</f>
        <v>206</v>
      </c>
      <c r="D8" s="6" t="s">
        <v>107</v>
      </c>
      <c r="E8" s="26">
        <f>VLOOKUP(E4,Perfis!$A$2:$B$89,2,0) / (IF(E6="METRO",1000,IF(E6="CENTÍMETRO",10,1)))</f>
        <v>0.52400000000000002</v>
      </c>
      <c r="G8" s="6" t="s">
        <v>107</v>
      </c>
      <c r="H8" s="26">
        <f>VLOOKUP(H4,Perfis!$A$2:$B$89,2,0) / (IF(H6="METRO",1000,IF(H6="CENTÍMETRO",10,1)))</f>
        <v>0.20599999999999999</v>
      </c>
      <c r="M8" s="1" t="s">
        <v>11</v>
      </c>
    </row>
    <row r="9" spans="1:13" ht="21.95" customHeight="1" x14ac:dyDescent="0.25">
      <c r="A9" s="8" t="s">
        <v>108</v>
      </c>
      <c r="B9" s="27">
        <f>VLOOKUP(B4,Perfis!$A$2:$C$89,3,0)/ (IF(B6="METRO",1000,IF(B6="CENTÍMETRO",10,1)))</f>
        <v>102</v>
      </c>
      <c r="D9" s="8" t="s">
        <v>108</v>
      </c>
      <c r="E9" s="27">
        <f>VLOOKUP(E4,Perfis!$A$2:$C$89,3,0)/ (IF(E6="METRO",1000,IF(E6="CENTÍMETRO",10,1)))</f>
        <v>0.20699999999999999</v>
      </c>
      <c r="G9" s="8" t="s">
        <v>108</v>
      </c>
      <c r="H9" s="27">
        <f>VLOOKUP(H4,Perfis!$A$2:$C$89,3,0)/ (IF(H6="METRO",1000,IF(H6="CENTÍMETRO",10,1)))</f>
        <v>0.20399999999999999</v>
      </c>
      <c r="M9" s="1" t="s">
        <v>12</v>
      </c>
    </row>
    <row r="10" spans="1:13" ht="21.95" customHeight="1" x14ac:dyDescent="0.25">
      <c r="A10" s="8" t="s">
        <v>110</v>
      </c>
      <c r="B10" s="27">
        <f>VLOOKUP(B4,Perfis!$A$2:$D$89,4,0)/ (IF(B6="METRO",1000,IF(B6="CENTÍMETRO",10,1)))</f>
        <v>8</v>
      </c>
      <c r="D10" s="8" t="s">
        <v>110</v>
      </c>
      <c r="E10" s="27">
        <f>VLOOKUP(E4,Perfis!$A$2:$D$89,4,0)/ (IF(E6="METRO",1000,IF(E6="CENTÍMETRO",10,1)))</f>
        <v>1.09E-2</v>
      </c>
      <c r="G10" s="8" t="s">
        <v>110</v>
      </c>
      <c r="H10" s="27">
        <f>VLOOKUP(H4,Perfis!$A$2:$D$89,4,0)/ (IF(H6="METRO",1000,IF(H6="CENTÍMETRO",10,1)))</f>
        <v>1.26E-2</v>
      </c>
      <c r="M10" s="1" t="s">
        <v>13</v>
      </c>
    </row>
    <row r="11" spans="1:13" ht="21.95" customHeight="1" x14ac:dyDescent="0.25">
      <c r="A11" s="8" t="s">
        <v>109</v>
      </c>
      <c r="B11" s="27">
        <f>VLOOKUP(B4,Perfis!$A$2:$E$89,5,0)/ (IF(B6="METRO",1000,IF(B6="CENTÍMETRO",10,1)))</f>
        <v>6.2</v>
      </c>
      <c r="D11" s="8" t="s">
        <v>109</v>
      </c>
      <c r="E11" s="27">
        <f>VLOOKUP(E4,Perfis!$A$2:$E$89,5,0)/ (IF(E6="METRO",1000,IF(E6="CENTÍMETRO",10,1)))</f>
        <v>8.9999999999999993E-3</v>
      </c>
      <c r="G11" s="8" t="s">
        <v>109</v>
      </c>
      <c r="H11" s="27">
        <f>VLOOKUP(H4,Perfis!$A$2:$E$89,5,0)/ (IF(H6="METRO",1000,IF(H6="CENTÍMETRO",10,1)))</f>
        <v>7.9000000000000008E-3</v>
      </c>
      <c r="M11" s="1" t="s">
        <v>14</v>
      </c>
    </row>
    <row r="12" spans="1:13" ht="21.95" customHeight="1" x14ac:dyDescent="0.25">
      <c r="A12" s="8" t="s">
        <v>106</v>
      </c>
      <c r="B12" s="9" t="str">
        <f>VLOOKUP(B4,Perfis!$A$2:$F$89,6,0)</f>
        <v>W200X22</v>
      </c>
      <c r="D12" s="8" t="s">
        <v>106</v>
      </c>
      <c r="E12" s="9" t="str">
        <f>VLOOKUP(E4,Perfis!$A$2:$F$89,6,0)</f>
        <v>W530X72</v>
      </c>
      <c r="G12" s="8" t="s">
        <v>106</v>
      </c>
      <c r="H12" s="9" t="str">
        <f>VLOOKUP(H4,Perfis!$A$2:$F$89,6,0)</f>
        <v>H200X52</v>
      </c>
      <c r="M12" s="1" t="s">
        <v>15</v>
      </c>
    </row>
    <row r="13" spans="1:13" ht="21.95" customHeight="1" x14ac:dyDescent="0.25">
      <c r="A13" s="33" t="s">
        <v>111</v>
      </c>
      <c r="B13" s="32" t="str">
        <f xml:space="preserve"> "! Perfil " &amp; B1 &amp; ": " &amp; B4</f>
        <v>! Perfil 1: W 200 x 22,5</v>
      </c>
      <c r="D13" s="33" t="s">
        <v>111</v>
      </c>
      <c r="E13" s="32" t="str">
        <f xml:space="preserve"> "! Perfil " &amp; E1 &amp; ": " &amp; E4</f>
        <v>! Perfil 2: W 530 x 72,0</v>
      </c>
      <c r="G13" s="33" t="s">
        <v>111</v>
      </c>
      <c r="H13" s="32" t="str">
        <f xml:space="preserve"> "! Perfil " &amp; H1 &amp; ": " &amp; H4</f>
        <v>! Perfil 3: W 200 x 52,0 (H)</v>
      </c>
      <c r="M13" s="1"/>
    </row>
    <row r="14" spans="1:13" ht="44.1" customHeight="1" x14ac:dyDescent="0.25">
      <c r="A14" s="34"/>
      <c r="B14" s="28" t="str">
        <f>"SECTYPE," &amp; B1 &amp; "," &amp; B2 &amp; "," &amp; B3 &amp; "," &amp; B12 &amp; "," &amp; B5</f>
        <v>SECTYPE,1,BEAM,I,W200X22,2</v>
      </c>
      <c r="D14" s="34"/>
      <c r="E14" s="28" t="str">
        <f>"SECTYPE," &amp; E1 &amp; "," &amp; E2 &amp; "," &amp; E3 &amp; "," &amp; E12 &amp; "," &amp; E5</f>
        <v>SECTYPE,2,BEAM,I,W530X72,3</v>
      </c>
      <c r="G14" s="34"/>
      <c r="H14" s="28" t="str">
        <f>"SECTYPE," &amp; H1 &amp; "," &amp; H2 &amp; "," &amp; H3 &amp; "," &amp; H12 &amp; "," &amp; H5</f>
        <v>SECTYPE,3,BEAM,I,H200X52,3</v>
      </c>
      <c r="M14" s="1" t="s">
        <v>16</v>
      </c>
    </row>
    <row r="15" spans="1:13" ht="44.1" customHeight="1" thickBot="1" x14ac:dyDescent="0.3">
      <c r="A15" s="35"/>
      <c r="B15" s="29" t="str">
        <f>"SECDATA," &amp; B9 &amp; "," &amp; B9 &amp; "," &amp; B8 &amp; "," &amp; B10 &amp; "," &amp; B10 &amp; "," &amp; B11</f>
        <v>SECDATA,102,102,206,8,8,6.2</v>
      </c>
      <c r="D15" s="35"/>
      <c r="E15" s="29" t="str">
        <f>"SECDATA," &amp; E9 &amp; "," &amp; E9 &amp; "," &amp; E8 &amp; "," &amp; E10 &amp; "," &amp; E10 &amp; "," &amp; E11</f>
        <v>SECDATA,0.207,0.207,0.524,0.0109,0.0109,0.009</v>
      </c>
      <c r="G15" s="35"/>
      <c r="H15" s="29" t="str">
        <f>"SECDATA," &amp; H9 &amp; "," &amp; H9 &amp; "," &amp; H8 &amp; "," &amp; H10 &amp; "," &amp; H10 &amp; "," &amp; H11</f>
        <v>SECDATA,0.204,0.204,0.206,0.0126,0.0126,0.0079</v>
      </c>
      <c r="M15" s="1" t="s">
        <v>17</v>
      </c>
    </row>
    <row r="16" spans="1:13" x14ac:dyDescent="0.25">
      <c r="B16" s="25"/>
    </row>
  </sheetData>
  <mergeCells count="3">
    <mergeCell ref="A13:A15"/>
    <mergeCell ref="G13:G15"/>
    <mergeCell ref="D13:D15"/>
  </mergeCells>
  <dataValidations count="3">
    <dataValidation type="list" allowBlank="1" showInputMessage="1" showErrorMessage="1" sqref="E5 B5 H5">
      <formula1>"0,1,2,3,4,5"</formula1>
    </dataValidation>
    <dataValidation type="list" allowBlank="1" showInputMessage="1" showErrorMessage="1" sqref="B6 E6 H6">
      <formula1>"METRO,CENTÍMETRO,MILÍMETRO"</formula1>
    </dataValidation>
    <dataValidation type="list" allowBlank="1" showInputMessage="1" showErrorMessage="1" sqref="B3 H3 E3">
      <formula1>$M$2:$M$15</formula1>
    </dataValidation>
  </dataValidation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Perfis!$A$2:$A$89</xm:f>
          </x14:formula1>
          <xm:sqref>E4 B4 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G7" sqref="G7"/>
    </sheetView>
  </sheetViews>
  <sheetFormatPr defaultRowHeight="16.5" x14ac:dyDescent="0.3"/>
  <cols>
    <col min="1" max="1" width="16.28515625" style="11" customWidth="1"/>
    <col min="2" max="5" width="9.140625" style="11"/>
    <col min="6" max="6" width="9.140625" style="24"/>
    <col min="7" max="16384" width="9.140625" style="11"/>
  </cols>
  <sheetData>
    <row r="1" spans="1:8" ht="17.25" thickBot="1" x14ac:dyDescent="0.35">
      <c r="A1" s="2" t="s">
        <v>106</v>
      </c>
      <c r="B1" s="3" t="s">
        <v>107</v>
      </c>
      <c r="C1" s="3" t="s">
        <v>108</v>
      </c>
      <c r="D1" s="4" t="s">
        <v>110</v>
      </c>
      <c r="E1" s="3" t="s">
        <v>109</v>
      </c>
    </row>
    <row r="2" spans="1:8" x14ac:dyDescent="0.3">
      <c r="A2" s="12" t="s">
        <v>78</v>
      </c>
      <c r="B2" s="21">
        <v>148</v>
      </c>
      <c r="C2" s="21">
        <v>100</v>
      </c>
      <c r="D2" s="18">
        <v>4.9000000000000004</v>
      </c>
      <c r="E2" s="18">
        <v>4.3</v>
      </c>
      <c r="F2" s="24" t="s">
        <v>112</v>
      </c>
      <c r="H2" s="16"/>
    </row>
    <row r="3" spans="1:8" x14ac:dyDescent="0.3">
      <c r="A3" s="13" t="s">
        <v>18</v>
      </c>
      <c r="B3" s="22">
        <v>153</v>
      </c>
      <c r="C3" s="22">
        <v>102</v>
      </c>
      <c r="D3" s="19">
        <v>7.1</v>
      </c>
      <c r="E3" s="19">
        <v>5.8</v>
      </c>
      <c r="F3" s="24" t="s">
        <v>113</v>
      </c>
    </row>
    <row r="4" spans="1:8" x14ac:dyDescent="0.3">
      <c r="A4" s="15" t="s">
        <v>19</v>
      </c>
      <c r="B4" s="23">
        <v>152</v>
      </c>
      <c r="C4" s="23">
        <v>152</v>
      </c>
      <c r="D4" s="20">
        <v>6.6</v>
      </c>
      <c r="E4" s="20">
        <v>5.8</v>
      </c>
      <c r="F4" s="24" t="s">
        <v>200</v>
      </c>
    </row>
    <row r="5" spans="1:8" x14ac:dyDescent="0.3">
      <c r="A5" s="13" t="s">
        <v>20</v>
      </c>
      <c r="B5" s="22">
        <v>160</v>
      </c>
      <c r="C5" s="22">
        <v>102</v>
      </c>
      <c r="D5" s="19">
        <v>10.3</v>
      </c>
      <c r="E5" s="19">
        <v>6.6</v>
      </c>
      <c r="F5" s="24" t="s">
        <v>114</v>
      </c>
    </row>
    <row r="6" spans="1:8" x14ac:dyDescent="0.3">
      <c r="A6" s="15" t="s">
        <v>21</v>
      </c>
      <c r="B6" s="23">
        <v>157</v>
      </c>
      <c r="C6" s="23">
        <v>153</v>
      </c>
      <c r="D6" s="20">
        <v>9.3000000000000007</v>
      </c>
      <c r="E6" s="20">
        <v>6.6</v>
      </c>
      <c r="F6" s="24" t="s">
        <v>201</v>
      </c>
    </row>
    <row r="7" spans="1:8" x14ac:dyDescent="0.3">
      <c r="A7" s="13" t="s">
        <v>22</v>
      </c>
      <c r="B7" s="22">
        <v>162</v>
      </c>
      <c r="C7" s="22">
        <v>154</v>
      </c>
      <c r="D7" s="19">
        <v>11.6</v>
      </c>
      <c r="E7" s="19">
        <v>8.1</v>
      </c>
      <c r="F7" s="24" t="s">
        <v>202</v>
      </c>
    </row>
    <row r="8" spans="1:8" x14ac:dyDescent="0.3">
      <c r="A8" s="15" t="s">
        <v>23</v>
      </c>
      <c r="B8" s="23">
        <v>200</v>
      </c>
      <c r="C8" s="23">
        <v>100</v>
      </c>
      <c r="D8" s="20">
        <v>5.2</v>
      </c>
      <c r="E8" s="20">
        <v>4.3</v>
      </c>
      <c r="F8" s="24" t="s">
        <v>115</v>
      </c>
    </row>
    <row r="9" spans="1:8" x14ac:dyDescent="0.3">
      <c r="A9" s="13" t="s">
        <v>24</v>
      </c>
      <c r="B9" s="22">
        <v>203</v>
      </c>
      <c r="C9" s="22">
        <v>102</v>
      </c>
      <c r="D9" s="19">
        <v>6.5</v>
      </c>
      <c r="E9" s="19">
        <v>5.8</v>
      </c>
      <c r="F9" s="24" t="s">
        <v>116</v>
      </c>
    </row>
    <row r="10" spans="1:8" x14ac:dyDescent="0.3">
      <c r="A10" s="15" t="s">
        <v>25</v>
      </c>
      <c r="B10" s="23">
        <v>206</v>
      </c>
      <c r="C10" s="23">
        <v>102</v>
      </c>
      <c r="D10" s="20">
        <v>8</v>
      </c>
      <c r="E10" s="20">
        <v>6.2</v>
      </c>
      <c r="F10" s="24" t="s">
        <v>119</v>
      </c>
    </row>
    <row r="11" spans="1:8" x14ac:dyDescent="0.3">
      <c r="A11" s="13" t="s">
        <v>26</v>
      </c>
      <c r="B11" s="22">
        <v>207</v>
      </c>
      <c r="C11" s="22">
        <v>133</v>
      </c>
      <c r="D11" s="14">
        <v>8.4</v>
      </c>
      <c r="E11" s="14">
        <v>5.8</v>
      </c>
      <c r="F11" s="24" t="s">
        <v>117</v>
      </c>
    </row>
    <row r="12" spans="1:8" x14ac:dyDescent="0.3">
      <c r="A12" s="15" t="s">
        <v>27</v>
      </c>
      <c r="B12" s="23">
        <v>210</v>
      </c>
      <c r="C12" s="23">
        <v>134</v>
      </c>
      <c r="D12" s="17">
        <v>10.199999999999999</v>
      </c>
      <c r="E12" s="17">
        <v>6.4</v>
      </c>
      <c r="F12" s="24" t="s">
        <v>118</v>
      </c>
    </row>
    <row r="13" spans="1:8" x14ac:dyDescent="0.3">
      <c r="A13" s="13" t="s">
        <v>79</v>
      </c>
      <c r="B13" s="22">
        <v>201</v>
      </c>
      <c r="C13" s="22">
        <v>165</v>
      </c>
      <c r="D13" s="14">
        <v>10.199999999999999</v>
      </c>
      <c r="E13" s="14">
        <v>6.2</v>
      </c>
      <c r="F13" s="24" t="s">
        <v>121</v>
      </c>
    </row>
    <row r="14" spans="1:8" x14ac:dyDescent="0.3">
      <c r="A14" s="15" t="s">
        <v>80</v>
      </c>
      <c r="B14" s="23">
        <v>205</v>
      </c>
      <c r="C14" s="23">
        <v>166</v>
      </c>
      <c r="D14" s="17">
        <v>11.8</v>
      </c>
      <c r="E14" s="17">
        <v>7.2</v>
      </c>
      <c r="F14" s="24" t="s">
        <v>122</v>
      </c>
    </row>
    <row r="15" spans="1:8" x14ac:dyDescent="0.3">
      <c r="A15" s="13" t="s">
        <v>81</v>
      </c>
      <c r="B15" s="22">
        <v>203</v>
      </c>
      <c r="C15" s="22">
        <v>203</v>
      </c>
      <c r="D15" s="14">
        <v>11</v>
      </c>
      <c r="E15" s="14">
        <v>7.2</v>
      </c>
      <c r="F15" s="24" t="s">
        <v>123</v>
      </c>
    </row>
    <row r="16" spans="1:8" x14ac:dyDescent="0.3">
      <c r="A16" s="15" t="s">
        <v>82</v>
      </c>
      <c r="B16" s="23">
        <v>206</v>
      </c>
      <c r="C16" s="23">
        <v>204</v>
      </c>
      <c r="D16" s="17">
        <v>12.6</v>
      </c>
      <c r="E16" s="17">
        <v>7.9</v>
      </c>
      <c r="F16" s="24" t="s">
        <v>124</v>
      </c>
    </row>
    <row r="17" spans="1:6" x14ac:dyDescent="0.3">
      <c r="A17" s="13" t="s">
        <v>83</v>
      </c>
      <c r="B17" s="22">
        <v>204</v>
      </c>
      <c r="C17" s="22">
        <v>207</v>
      </c>
      <c r="D17" s="14">
        <v>11.3</v>
      </c>
      <c r="E17" s="14">
        <v>11.3</v>
      </c>
      <c r="F17" s="24" t="s">
        <v>120</v>
      </c>
    </row>
    <row r="18" spans="1:6" x14ac:dyDescent="0.3">
      <c r="A18" s="15" t="s">
        <v>84</v>
      </c>
      <c r="B18" s="23">
        <v>210</v>
      </c>
      <c r="C18" s="23">
        <v>205</v>
      </c>
      <c r="D18" s="17">
        <v>14.2</v>
      </c>
      <c r="E18" s="17">
        <v>9.1</v>
      </c>
      <c r="F18" s="24" t="s">
        <v>125</v>
      </c>
    </row>
    <row r="19" spans="1:6" x14ac:dyDescent="0.3">
      <c r="A19" s="13" t="s">
        <v>85</v>
      </c>
      <c r="B19" s="22">
        <v>216</v>
      </c>
      <c r="C19" s="22">
        <v>206</v>
      </c>
      <c r="D19" s="14">
        <v>17.399999999999999</v>
      </c>
      <c r="E19" s="14">
        <v>10.199999999999999</v>
      </c>
      <c r="F19" s="24" t="s">
        <v>126</v>
      </c>
    </row>
    <row r="20" spans="1:6" x14ac:dyDescent="0.3">
      <c r="A20" s="15" t="s">
        <v>86</v>
      </c>
      <c r="B20" s="23">
        <v>222</v>
      </c>
      <c r="C20" s="23">
        <v>209</v>
      </c>
      <c r="D20" s="17">
        <v>20.6</v>
      </c>
      <c r="E20" s="17">
        <v>13</v>
      </c>
      <c r="F20" s="24" t="s">
        <v>127</v>
      </c>
    </row>
    <row r="21" spans="1:6" x14ac:dyDescent="0.3">
      <c r="A21" s="13" t="s">
        <v>28</v>
      </c>
      <c r="B21" s="22">
        <v>251</v>
      </c>
      <c r="C21" s="22">
        <v>101</v>
      </c>
      <c r="D21" s="14">
        <v>5.3</v>
      </c>
      <c r="E21" s="14">
        <v>4.8</v>
      </c>
      <c r="F21" s="24" t="s">
        <v>128</v>
      </c>
    </row>
    <row r="22" spans="1:6" x14ac:dyDescent="0.3">
      <c r="A22" s="15" t="s">
        <v>29</v>
      </c>
      <c r="B22" s="23">
        <v>254</v>
      </c>
      <c r="C22" s="23">
        <v>102</v>
      </c>
      <c r="D22" s="17">
        <v>6.9</v>
      </c>
      <c r="E22" s="17">
        <v>5.8</v>
      </c>
      <c r="F22" s="24" t="s">
        <v>129</v>
      </c>
    </row>
    <row r="23" spans="1:6" x14ac:dyDescent="0.3">
      <c r="A23" s="13" t="s">
        <v>30</v>
      </c>
      <c r="B23" s="22">
        <v>257</v>
      </c>
      <c r="C23" s="22">
        <v>102</v>
      </c>
      <c r="D23" s="14">
        <v>8.4</v>
      </c>
      <c r="E23" s="14">
        <v>6.1</v>
      </c>
      <c r="F23" s="24" t="s">
        <v>130</v>
      </c>
    </row>
    <row r="24" spans="1:6" x14ac:dyDescent="0.3">
      <c r="A24" s="15" t="s">
        <v>31</v>
      </c>
      <c r="B24" s="23">
        <v>260</v>
      </c>
      <c r="C24" s="23">
        <v>102</v>
      </c>
      <c r="D24" s="17">
        <v>10</v>
      </c>
      <c r="E24" s="17">
        <v>6.4</v>
      </c>
      <c r="F24" s="24" t="s">
        <v>132</v>
      </c>
    </row>
    <row r="25" spans="1:6" x14ac:dyDescent="0.3">
      <c r="A25" s="13" t="s">
        <v>32</v>
      </c>
      <c r="B25" s="22">
        <v>258</v>
      </c>
      <c r="C25" s="22">
        <v>146</v>
      </c>
      <c r="D25" s="14">
        <v>9.1</v>
      </c>
      <c r="E25" s="14">
        <v>6.1</v>
      </c>
      <c r="F25" s="24" t="s">
        <v>131</v>
      </c>
    </row>
    <row r="26" spans="1:6" x14ac:dyDescent="0.3">
      <c r="A26" s="15" t="s">
        <v>33</v>
      </c>
      <c r="B26" s="23">
        <v>262</v>
      </c>
      <c r="C26" s="23">
        <v>147</v>
      </c>
      <c r="D26" s="17">
        <v>11.2</v>
      </c>
      <c r="E26" s="17">
        <v>6.6</v>
      </c>
      <c r="F26" s="24" t="s">
        <v>133</v>
      </c>
    </row>
    <row r="27" spans="1:6" x14ac:dyDescent="0.3">
      <c r="A27" s="13" t="s">
        <v>34</v>
      </c>
      <c r="B27" s="22">
        <v>266</v>
      </c>
      <c r="C27" s="22">
        <v>148</v>
      </c>
      <c r="D27" s="14">
        <v>13</v>
      </c>
      <c r="E27" s="14">
        <v>7.6</v>
      </c>
      <c r="F27" s="24" t="s">
        <v>134</v>
      </c>
    </row>
    <row r="28" spans="1:6" x14ac:dyDescent="0.3">
      <c r="A28" s="15" t="s">
        <v>87</v>
      </c>
      <c r="B28" s="23">
        <v>246</v>
      </c>
      <c r="C28" s="23">
        <v>256</v>
      </c>
      <c r="D28" s="17">
        <v>10.7</v>
      </c>
      <c r="E28" s="17">
        <v>10.5</v>
      </c>
      <c r="F28" s="24" t="s">
        <v>135</v>
      </c>
    </row>
    <row r="29" spans="1:6" x14ac:dyDescent="0.3">
      <c r="A29" s="13" t="s">
        <v>88</v>
      </c>
      <c r="B29" s="22">
        <v>253</v>
      </c>
      <c r="C29" s="22">
        <v>254</v>
      </c>
      <c r="D29" s="14">
        <v>14.2</v>
      </c>
      <c r="E29" s="14">
        <v>8.6</v>
      </c>
      <c r="F29" s="24" t="s">
        <v>136</v>
      </c>
    </row>
    <row r="30" spans="1:6" x14ac:dyDescent="0.3">
      <c r="A30" s="15" t="s">
        <v>89</v>
      </c>
      <c r="B30" s="23">
        <v>256</v>
      </c>
      <c r="C30" s="23">
        <v>255</v>
      </c>
      <c r="D30" s="17">
        <v>15.6</v>
      </c>
      <c r="E30" s="17">
        <v>9.4</v>
      </c>
      <c r="F30" s="24" t="s">
        <v>137</v>
      </c>
    </row>
    <row r="31" spans="1:6" x14ac:dyDescent="0.3">
      <c r="A31" s="13" t="s">
        <v>90</v>
      </c>
      <c r="B31" s="22">
        <v>254</v>
      </c>
      <c r="C31" s="22">
        <v>260</v>
      </c>
      <c r="D31" s="14">
        <v>14.4</v>
      </c>
      <c r="E31" s="14">
        <v>14.4</v>
      </c>
      <c r="F31" s="24" t="s">
        <v>138</v>
      </c>
    </row>
    <row r="32" spans="1:6" x14ac:dyDescent="0.3">
      <c r="A32" s="15" t="s">
        <v>91</v>
      </c>
      <c r="B32" s="23">
        <v>260</v>
      </c>
      <c r="C32" s="23">
        <v>265</v>
      </c>
      <c r="D32" s="17">
        <v>17.3</v>
      </c>
      <c r="E32" s="17">
        <v>10.7</v>
      </c>
      <c r="F32" s="24" t="s">
        <v>139</v>
      </c>
    </row>
    <row r="33" spans="1:6" x14ac:dyDescent="0.3">
      <c r="A33" s="13" t="s">
        <v>92</v>
      </c>
      <c r="B33" s="22">
        <v>264</v>
      </c>
      <c r="C33" s="22">
        <v>257</v>
      </c>
      <c r="D33" s="14">
        <v>19.600000000000001</v>
      </c>
      <c r="E33" s="14">
        <v>11.9</v>
      </c>
      <c r="F33" s="24" t="s">
        <v>140</v>
      </c>
    </row>
    <row r="34" spans="1:6" x14ac:dyDescent="0.3">
      <c r="A34" s="15" t="s">
        <v>93</v>
      </c>
      <c r="B34" s="23">
        <v>269</v>
      </c>
      <c r="C34" s="23">
        <v>259</v>
      </c>
      <c r="D34" s="17">
        <v>22.1</v>
      </c>
      <c r="E34" s="17">
        <v>13.5</v>
      </c>
      <c r="F34" s="24" t="s">
        <v>141</v>
      </c>
    </row>
    <row r="35" spans="1:6" x14ac:dyDescent="0.3">
      <c r="A35" s="13" t="s">
        <v>35</v>
      </c>
      <c r="B35" s="22">
        <v>303</v>
      </c>
      <c r="C35" s="22">
        <v>101</v>
      </c>
      <c r="D35" s="14">
        <v>5.7</v>
      </c>
      <c r="E35" s="14">
        <v>5.0999999999999996</v>
      </c>
      <c r="F35" s="24" t="s">
        <v>142</v>
      </c>
    </row>
    <row r="36" spans="1:6" x14ac:dyDescent="0.3">
      <c r="A36" s="15" t="s">
        <v>36</v>
      </c>
      <c r="B36" s="23">
        <v>305</v>
      </c>
      <c r="C36" s="23">
        <v>101</v>
      </c>
      <c r="D36" s="17">
        <v>6.7</v>
      </c>
      <c r="E36" s="17">
        <v>5.6</v>
      </c>
      <c r="F36" s="24" t="s">
        <v>143</v>
      </c>
    </row>
    <row r="37" spans="1:6" x14ac:dyDescent="0.3">
      <c r="A37" s="13" t="s">
        <v>37</v>
      </c>
      <c r="B37" s="22">
        <v>309</v>
      </c>
      <c r="C37" s="22">
        <v>102</v>
      </c>
      <c r="D37" s="14">
        <v>8.9</v>
      </c>
      <c r="E37" s="14">
        <v>6</v>
      </c>
      <c r="F37" s="24" t="s">
        <v>144</v>
      </c>
    </row>
    <row r="38" spans="1:6" x14ac:dyDescent="0.3">
      <c r="A38" s="15" t="s">
        <v>38</v>
      </c>
      <c r="B38" s="23">
        <v>313</v>
      </c>
      <c r="C38" s="23">
        <v>102</v>
      </c>
      <c r="D38" s="17">
        <v>10.8</v>
      </c>
      <c r="E38" s="17">
        <v>6.6</v>
      </c>
      <c r="F38" s="24" t="s">
        <v>145</v>
      </c>
    </row>
    <row r="39" spans="1:6" x14ac:dyDescent="0.3">
      <c r="A39" s="13" t="s">
        <v>39</v>
      </c>
      <c r="B39" s="22">
        <v>310</v>
      </c>
      <c r="C39" s="22">
        <v>165</v>
      </c>
      <c r="D39" s="14">
        <v>9.6999999999999993</v>
      </c>
      <c r="E39" s="14">
        <v>5.8</v>
      </c>
      <c r="F39" s="24" t="s">
        <v>146</v>
      </c>
    </row>
    <row r="40" spans="1:6" x14ac:dyDescent="0.3">
      <c r="A40" s="15" t="s">
        <v>40</v>
      </c>
      <c r="B40" s="23">
        <v>313</v>
      </c>
      <c r="C40" s="23">
        <v>166</v>
      </c>
      <c r="D40" s="17">
        <v>11.2</v>
      </c>
      <c r="E40" s="17">
        <v>6.6</v>
      </c>
      <c r="F40" s="24" t="s">
        <v>147</v>
      </c>
    </row>
    <row r="41" spans="1:6" x14ac:dyDescent="0.3">
      <c r="A41" s="13" t="s">
        <v>41</v>
      </c>
      <c r="B41" s="22">
        <v>317</v>
      </c>
      <c r="C41" s="22">
        <v>167</v>
      </c>
      <c r="D41" s="14">
        <v>13.2</v>
      </c>
      <c r="E41" s="14">
        <v>7.6</v>
      </c>
      <c r="F41" s="24" t="s">
        <v>148</v>
      </c>
    </row>
    <row r="42" spans="1:6" x14ac:dyDescent="0.3">
      <c r="A42" s="15" t="s">
        <v>94</v>
      </c>
      <c r="B42" s="23">
        <v>299</v>
      </c>
      <c r="C42" s="23">
        <v>306</v>
      </c>
      <c r="D42" s="17">
        <v>11</v>
      </c>
      <c r="E42" s="17">
        <v>11</v>
      </c>
      <c r="F42" s="24" t="s">
        <v>149</v>
      </c>
    </row>
    <row r="43" spans="1:6" x14ac:dyDescent="0.3">
      <c r="A43" s="13" t="s">
        <v>95</v>
      </c>
      <c r="B43" s="22">
        <v>303</v>
      </c>
      <c r="C43" s="22">
        <v>308</v>
      </c>
      <c r="D43" s="14">
        <v>13.1</v>
      </c>
      <c r="E43" s="14">
        <v>13.1</v>
      </c>
      <c r="F43" s="24" t="s">
        <v>150</v>
      </c>
    </row>
    <row r="44" spans="1:6" x14ac:dyDescent="0.3">
      <c r="A44" s="15" t="s">
        <v>96</v>
      </c>
      <c r="B44" s="23">
        <v>308</v>
      </c>
      <c r="C44" s="23">
        <v>305</v>
      </c>
      <c r="D44" s="17">
        <v>15.4</v>
      </c>
      <c r="E44" s="17">
        <v>9.9</v>
      </c>
      <c r="F44" s="24" t="s">
        <v>151</v>
      </c>
    </row>
    <row r="45" spans="1:6" x14ac:dyDescent="0.3">
      <c r="A45" s="13" t="s">
        <v>97</v>
      </c>
      <c r="B45" s="22">
        <v>311</v>
      </c>
      <c r="C45" s="22">
        <v>306</v>
      </c>
      <c r="D45" s="14">
        <v>17</v>
      </c>
      <c r="E45" s="14">
        <v>10.9</v>
      </c>
      <c r="F45" s="24" t="s">
        <v>152</v>
      </c>
    </row>
    <row r="46" spans="1:6" x14ac:dyDescent="0.3">
      <c r="A46" s="15" t="s">
        <v>98</v>
      </c>
      <c r="B46" s="23">
        <v>308</v>
      </c>
      <c r="C46" s="23">
        <v>310</v>
      </c>
      <c r="D46" s="17">
        <v>15.5</v>
      </c>
      <c r="E46" s="17">
        <v>15.4</v>
      </c>
      <c r="F46" s="24" t="s">
        <v>153</v>
      </c>
    </row>
    <row r="47" spans="1:6" x14ac:dyDescent="0.3">
      <c r="A47" s="13" t="s">
        <v>99</v>
      </c>
      <c r="B47" s="22">
        <v>314</v>
      </c>
      <c r="C47" s="22">
        <v>307</v>
      </c>
      <c r="D47" s="14">
        <v>18.7</v>
      </c>
      <c r="E47" s="14">
        <v>11.9</v>
      </c>
      <c r="F47" s="24" t="s">
        <v>154</v>
      </c>
    </row>
    <row r="48" spans="1:6" x14ac:dyDescent="0.3">
      <c r="A48" s="15" t="s">
        <v>100</v>
      </c>
      <c r="B48" s="23">
        <v>312</v>
      </c>
      <c r="C48" s="23">
        <v>312</v>
      </c>
      <c r="D48" s="17">
        <v>17.399999999999999</v>
      </c>
      <c r="E48" s="17">
        <v>17.399999999999999</v>
      </c>
      <c r="F48" s="24" t="s">
        <v>155</v>
      </c>
    </row>
    <row r="49" spans="1:6" x14ac:dyDescent="0.3">
      <c r="A49" s="13" t="s">
        <v>42</v>
      </c>
      <c r="B49" s="22">
        <v>349</v>
      </c>
      <c r="C49" s="22">
        <v>127</v>
      </c>
      <c r="D49" s="14">
        <v>8.5</v>
      </c>
      <c r="E49" s="14">
        <v>5.8</v>
      </c>
      <c r="F49" s="24" t="s">
        <v>156</v>
      </c>
    </row>
    <row r="50" spans="1:6" x14ac:dyDescent="0.3">
      <c r="A50" s="15" t="s">
        <v>43</v>
      </c>
      <c r="B50" s="23">
        <v>353</v>
      </c>
      <c r="C50" s="23">
        <v>128</v>
      </c>
      <c r="D50" s="17">
        <v>10.7</v>
      </c>
      <c r="E50" s="17">
        <v>6.5</v>
      </c>
      <c r="F50" s="24" t="s">
        <v>157</v>
      </c>
    </row>
    <row r="51" spans="1:6" x14ac:dyDescent="0.3">
      <c r="A51" s="13" t="s">
        <v>44</v>
      </c>
      <c r="B51" s="22">
        <v>352</v>
      </c>
      <c r="C51" s="22">
        <v>171</v>
      </c>
      <c r="D51" s="14">
        <v>9.8000000000000007</v>
      </c>
      <c r="E51" s="14">
        <v>6.9</v>
      </c>
      <c r="F51" s="24" t="s">
        <v>158</v>
      </c>
    </row>
    <row r="52" spans="1:6" x14ac:dyDescent="0.3">
      <c r="A52" s="15" t="s">
        <v>45</v>
      </c>
      <c r="B52" s="23">
        <v>355</v>
      </c>
      <c r="C52" s="23">
        <v>171</v>
      </c>
      <c r="D52" s="17">
        <v>11.6</v>
      </c>
      <c r="E52" s="17">
        <v>7.2</v>
      </c>
      <c r="F52" s="24" t="s">
        <v>159</v>
      </c>
    </row>
    <row r="53" spans="1:6" x14ac:dyDescent="0.3">
      <c r="A53" s="13" t="s">
        <v>46</v>
      </c>
      <c r="B53" s="22">
        <v>358</v>
      </c>
      <c r="C53" s="22">
        <v>172</v>
      </c>
      <c r="D53" s="14">
        <v>13.1</v>
      </c>
      <c r="E53" s="14">
        <v>7.9</v>
      </c>
      <c r="F53" s="24" t="s">
        <v>160</v>
      </c>
    </row>
    <row r="54" spans="1:6" x14ac:dyDescent="0.3">
      <c r="A54" s="15" t="s">
        <v>47</v>
      </c>
      <c r="B54" s="23">
        <v>347</v>
      </c>
      <c r="C54" s="23">
        <v>203</v>
      </c>
      <c r="D54" s="17">
        <v>13.5</v>
      </c>
      <c r="E54" s="17">
        <v>7.7</v>
      </c>
      <c r="F54" s="24" t="s">
        <v>161</v>
      </c>
    </row>
    <row r="55" spans="1:6" x14ac:dyDescent="0.3">
      <c r="A55" s="13" t="s">
        <v>48</v>
      </c>
      <c r="B55" s="22">
        <v>350</v>
      </c>
      <c r="C55" s="22">
        <v>204</v>
      </c>
      <c r="D55" s="14">
        <v>15.1</v>
      </c>
      <c r="E55" s="14">
        <v>8.6</v>
      </c>
      <c r="F55" s="24" t="s">
        <v>162</v>
      </c>
    </row>
    <row r="56" spans="1:6" x14ac:dyDescent="0.3">
      <c r="A56" s="15" t="s">
        <v>49</v>
      </c>
      <c r="B56" s="23">
        <v>354</v>
      </c>
      <c r="C56" s="23">
        <v>205</v>
      </c>
      <c r="D56" s="17">
        <v>16.8</v>
      </c>
      <c r="E56" s="17">
        <v>9.4</v>
      </c>
      <c r="F56" s="24" t="s">
        <v>163</v>
      </c>
    </row>
    <row r="57" spans="1:6" x14ac:dyDescent="0.3">
      <c r="A57" s="13" t="s">
        <v>101</v>
      </c>
      <c r="B57" s="22">
        <v>353</v>
      </c>
      <c r="C57" s="22">
        <v>254</v>
      </c>
      <c r="D57" s="14">
        <v>16.399999999999999</v>
      </c>
      <c r="E57" s="14">
        <v>9.5</v>
      </c>
      <c r="F57" s="24" t="s">
        <v>165</v>
      </c>
    </row>
    <row r="58" spans="1:6" x14ac:dyDescent="0.3">
      <c r="A58" s="15" t="s">
        <v>102</v>
      </c>
      <c r="B58" s="23">
        <v>357</v>
      </c>
      <c r="C58" s="23">
        <v>255</v>
      </c>
      <c r="D58" s="17">
        <v>18.3</v>
      </c>
      <c r="E58" s="17">
        <v>10.5</v>
      </c>
      <c r="F58" s="24" t="s">
        <v>164</v>
      </c>
    </row>
    <row r="59" spans="1:6" x14ac:dyDescent="0.3">
      <c r="A59" s="13" t="s">
        <v>103</v>
      </c>
      <c r="B59" s="22">
        <v>360</v>
      </c>
      <c r="C59" s="22">
        <v>256</v>
      </c>
      <c r="D59" s="14">
        <v>19.899999999999999</v>
      </c>
      <c r="E59" s="14">
        <v>11.4</v>
      </c>
      <c r="F59" s="24" t="s">
        <v>166</v>
      </c>
    </row>
    <row r="60" spans="1:6" x14ac:dyDescent="0.3">
      <c r="A60" s="15" t="s">
        <v>104</v>
      </c>
      <c r="B60" s="23">
        <v>363</v>
      </c>
      <c r="C60" s="23">
        <v>257</v>
      </c>
      <c r="D60" s="17">
        <v>21.7</v>
      </c>
      <c r="E60" s="17">
        <v>13</v>
      </c>
      <c r="F60" s="24" t="s">
        <v>167</v>
      </c>
    </row>
    <row r="61" spans="1:6" x14ac:dyDescent="0.3">
      <c r="A61" s="13" t="s">
        <v>50</v>
      </c>
      <c r="B61" s="22">
        <v>399</v>
      </c>
      <c r="C61" s="22">
        <v>140</v>
      </c>
      <c r="D61" s="14">
        <v>8.8000000000000007</v>
      </c>
      <c r="E61" s="14">
        <v>6.4</v>
      </c>
      <c r="F61" s="24" t="s">
        <v>168</v>
      </c>
    </row>
    <row r="62" spans="1:6" x14ac:dyDescent="0.3">
      <c r="A62" s="15" t="s">
        <v>51</v>
      </c>
      <c r="B62" s="23">
        <v>403</v>
      </c>
      <c r="C62" s="23">
        <v>140</v>
      </c>
      <c r="D62" s="17">
        <v>11.2</v>
      </c>
      <c r="E62" s="17">
        <v>7</v>
      </c>
      <c r="F62" s="24" t="s">
        <v>169</v>
      </c>
    </row>
    <row r="63" spans="1:6" x14ac:dyDescent="0.3">
      <c r="A63" s="13" t="s">
        <v>52</v>
      </c>
      <c r="B63" s="22">
        <v>403</v>
      </c>
      <c r="C63" s="22">
        <v>177</v>
      </c>
      <c r="D63" s="14">
        <v>10.9</v>
      </c>
      <c r="E63" s="14">
        <v>7.5</v>
      </c>
      <c r="F63" s="24" t="s">
        <v>170</v>
      </c>
    </row>
    <row r="64" spans="1:6" x14ac:dyDescent="0.3">
      <c r="A64" s="15" t="s">
        <v>53</v>
      </c>
      <c r="B64" s="23">
        <v>407</v>
      </c>
      <c r="C64" s="23">
        <v>178</v>
      </c>
      <c r="D64" s="17">
        <v>12.8</v>
      </c>
      <c r="E64" s="17">
        <v>7.7</v>
      </c>
      <c r="F64" s="24" t="s">
        <v>171</v>
      </c>
    </row>
    <row r="65" spans="1:6" x14ac:dyDescent="0.3">
      <c r="A65" s="13" t="s">
        <v>54</v>
      </c>
      <c r="B65" s="22">
        <v>410</v>
      </c>
      <c r="C65" s="22">
        <v>179</v>
      </c>
      <c r="D65" s="14">
        <v>14.4</v>
      </c>
      <c r="E65" s="14">
        <v>8.8000000000000007</v>
      </c>
      <c r="F65" s="24" t="s">
        <v>172</v>
      </c>
    </row>
    <row r="66" spans="1:6" x14ac:dyDescent="0.3">
      <c r="A66" s="15" t="s">
        <v>55</v>
      </c>
      <c r="B66" s="23">
        <v>413</v>
      </c>
      <c r="C66" s="23">
        <v>180</v>
      </c>
      <c r="D66" s="17">
        <v>16</v>
      </c>
      <c r="E66" s="17">
        <v>9.6999999999999993</v>
      </c>
      <c r="F66" s="24" t="s">
        <v>173</v>
      </c>
    </row>
    <row r="67" spans="1:6" x14ac:dyDescent="0.3">
      <c r="A67" s="13" t="s">
        <v>56</v>
      </c>
      <c r="B67" s="22">
        <v>417</v>
      </c>
      <c r="C67" s="22">
        <v>181</v>
      </c>
      <c r="D67" s="14">
        <v>18.2</v>
      </c>
      <c r="E67" s="14">
        <v>10.9</v>
      </c>
      <c r="F67" s="24" t="s">
        <v>174</v>
      </c>
    </row>
    <row r="68" spans="1:6" x14ac:dyDescent="0.3">
      <c r="A68" s="15" t="s">
        <v>57</v>
      </c>
      <c r="B68" s="23">
        <v>450</v>
      </c>
      <c r="C68" s="23">
        <v>152</v>
      </c>
      <c r="D68" s="17">
        <v>10.8</v>
      </c>
      <c r="E68" s="17">
        <v>7.6</v>
      </c>
      <c r="F68" s="24" t="s">
        <v>175</v>
      </c>
    </row>
    <row r="69" spans="1:6" x14ac:dyDescent="0.3">
      <c r="A69" s="13" t="s">
        <v>58</v>
      </c>
      <c r="B69" s="22">
        <v>455</v>
      </c>
      <c r="C69" s="22">
        <v>153</v>
      </c>
      <c r="D69" s="14">
        <v>13.3</v>
      </c>
      <c r="E69" s="14">
        <v>8</v>
      </c>
      <c r="F69" s="24" t="s">
        <v>176</v>
      </c>
    </row>
    <row r="70" spans="1:6" x14ac:dyDescent="0.3">
      <c r="A70" s="15" t="s">
        <v>59</v>
      </c>
      <c r="B70" s="23">
        <v>459</v>
      </c>
      <c r="C70" s="23">
        <v>154</v>
      </c>
      <c r="D70" s="17">
        <v>15.4</v>
      </c>
      <c r="E70" s="17">
        <v>9.1</v>
      </c>
      <c r="F70" s="24" t="s">
        <v>177</v>
      </c>
    </row>
    <row r="71" spans="1:6" x14ac:dyDescent="0.3">
      <c r="A71" s="13" t="s">
        <v>60</v>
      </c>
      <c r="B71" s="22">
        <v>457</v>
      </c>
      <c r="C71" s="22">
        <v>190</v>
      </c>
      <c r="D71" s="14">
        <v>14.5</v>
      </c>
      <c r="E71" s="14">
        <v>9</v>
      </c>
      <c r="F71" s="24" t="s">
        <v>178</v>
      </c>
    </row>
    <row r="72" spans="1:6" x14ac:dyDescent="0.3">
      <c r="A72" s="15" t="s">
        <v>61</v>
      </c>
      <c r="B72" s="23">
        <v>460</v>
      </c>
      <c r="C72" s="23">
        <v>191</v>
      </c>
      <c r="D72" s="17">
        <v>16</v>
      </c>
      <c r="E72" s="17">
        <v>9.9</v>
      </c>
      <c r="F72" s="24" t="s">
        <v>179</v>
      </c>
    </row>
    <row r="73" spans="1:6" x14ac:dyDescent="0.3">
      <c r="A73" s="13" t="s">
        <v>62</v>
      </c>
      <c r="B73" s="22">
        <v>463</v>
      </c>
      <c r="C73" s="22">
        <v>192</v>
      </c>
      <c r="D73" s="14">
        <v>17.7</v>
      </c>
      <c r="E73" s="14">
        <v>10.5</v>
      </c>
      <c r="F73" s="24" t="s">
        <v>180</v>
      </c>
    </row>
    <row r="74" spans="1:6" x14ac:dyDescent="0.3">
      <c r="A74" s="15" t="s">
        <v>63</v>
      </c>
      <c r="B74" s="23">
        <v>466</v>
      </c>
      <c r="C74" s="23">
        <v>193</v>
      </c>
      <c r="D74" s="17">
        <v>19</v>
      </c>
      <c r="E74" s="17">
        <v>11.4</v>
      </c>
      <c r="F74" s="24" t="s">
        <v>181</v>
      </c>
    </row>
    <row r="75" spans="1:6" x14ac:dyDescent="0.3">
      <c r="A75" s="13" t="s">
        <v>64</v>
      </c>
      <c r="B75" s="22">
        <v>469</v>
      </c>
      <c r="C75" s="22">
        <v>194</v>
      </c>
      <c r="D75" s="14">
        <v>20.6</v>
      </c>
      <c r="E75" s="14">
        <v>12.6</v>
      </c>
      <c r="F75" s="24" t="s">
        <v>182</v>
      </c>
    </row>
    <row r="76" spans="1:6" x14ac:dyDescent="0.3">
      <c r="A76" s="15" t="s">
        <v>65</v>
      </c>
      <c r="B76" s="23">
        <v>525</v>
      </c>
      <c r="C76" s="23">
        <v>165</v>
      </c>
      <c r="D76" s="17">
        <v>11.4</v>
      </c>
      <c r="E76" s="17">
        <v>8.9</v>
      </c>
      <c r="F76" s="24" t="s">
        <v>183</v>
      </c>
    </row>
    <row r="77" spans="1:6" x14ac:dyDescent="0.3">
      <c r="A77" s="13" t="s">
        <v>66</v>
      </c>
      <c r="B77" s="22">
        <v>524</v>
      </c>
      <c r="C77" s="22">
        <v>207</v>
      </c>
      <c r="D77" s="14">
        <v>10.9</v>
      </c>
      <c r="E77" s="14">
        <v>9</v>
      </c>
      <c r="F77" s="24" t="s">
        <v>184</v>
      </c>
    </row>
    <row r="78" spans="1:6" x14ac:dyDescent="0.3">
      <c r="A78" s="15" t="s">
        <v>67</v>
      </c>
      <c r="B78" s="23">
        <v>529</v>
      </c>
      <c r="C78" s="23">
        <v>166</v>
      </c>
      <c r="D78" s="17">
        <v>13.6</v>
      </c>
      <c r="E78" s="17">
        <v>9.6999999999999993</v>
      </c>
      <c r="F78" s="24" t="s">
        <v>185</v>
      </c>
    </row>
    <row r="79" spans="1:6" x14ac:dyDescent="0.3">
      <c r="A79" s="13" t="s">
        <v>68</v>
      </c>
      <c r="B79" s="22">
        <v>528</v>
      </c>
      <c r="C79" s="22">
        <v>209</v>
      </c>
      <c r="D79" s="14">
        <v>13.3</v>
      </c>
      <c r="E79" s="14">
        <v>9.5</v>
      </c>
      <c r="F79" s="24" t="s">
        <v>186</v>
      </c>
    </row>
    <row r="80" spans="1:6" x14ac:dyDescent="0.3">
      <c r="A80" s="15" t="s">
        <v>69</v>
      </c>
      <c r="B80" s="23">
        <v>535</v>
      </c>
      <c r="C80" s="23">
        <v>166</v>
      </c>
      <c r="D80" s="17">
        <v>16.5</v>
      </c>
      <c r="E80" s="17">
        <v>10.3</v>
      </c>
      <c r="F80" s="24" t="s">
        <v>187</v>
      </c>
    </row>
    <row r="81" spans="1:6" x14ac:dyDescent="0.3">
      <c r="A81" s="13" t="s">
        <v>70</v>
      </c>
      <c r="B81" s="22">
        <v>533</v>
      </c>
      <c r="C81" s="22">
        <v>209</v>
      </c>
      <c r="D81" s="14">
        <v>15.6</v>
      </c>
      <c r="E81" s="14">
        <v>10.199999999999999</v>
      </c>
      <c r="F81" s="24" t="s">
        <v>188</v>
      </c>
    </row>
    <row r="82" spans="1:6" x14ac:dyDescent="0.3">
      <c r="A82" s="15" t="s">
        <v>71</v>
      </c>
      <c r="B82" s="23">
        <v>537</v>
      </c>
      <c r="C82" s="23">
        <v>210</v>
      </c>
      <c r="D82" s="17">
        <v>17.399999999999999</v>
      </c>
      <c r="E82" s="17">
        <v>10.9</v>
      </c>
      <c r="F82" s="24" t="s">
        <v>189</v>
      </c>
    </row>
    <row r="83" spans="1:6" x14ac:dyDescent="0.3">
      <c r="A83" s="13" t="s">
        <v>72</v>
      </c>
      <c r="B83" s="22">
        <v>539</v>
      </c>
      <c r="C83" s="22">
        <v>211</v>
      </c>
      <c r="D83" s="14">
        <v>18.8</v>
      </c>
      <c r="E83" s="14">
        <v>11.6</v>
      </c>
      <c r="F83" s="24" t="s">
        <v>190</v>
      </c>
    </row>
    <row r="84" spans="1:6" x14ac:dyDescent="0.3">
      <c r="A84" s="15" t="s">
        <v>73</v>
      </c>
      <c r="B84" s="23">
        <v>603</v>
      </c>
      <c r="C84" s="23">
        <v>228</v>
      </c>
      <c r="D84" s="17">
        <v>14.9</v>
      </c>
      <c r="E84" s="17">
        <v>10.5</v>
      </c>
      <c r="F84" s="24" t="s">
        <v>191</v>
      </c>
    </row>
    <row r="85" spans="1:6" x14ac:dyDescent="0.3">
      <c r="A85" s="13" t="s">
        <v>105</v>
      </c>
      <c r="B85" s="22">
        <v>608</v>
      </c>
      <c r="C85" s="22">
        <v>228</v>
      </c>
      <c r="D85" s="14">
        <v>17.3</v>
      </c>
      <c r="E85" s="14">
        <v>11.2</v>
      </c>
      <c r="F85" s="24" t="s">
        <v>192</v>
      </c>
    </row>
    <row r="86" spans="1:6" x14ac:dyDescent="0.3">
      <c r="A86" s="15" t="s">
        <v>74</v>
      </c>
      <c r="B86" s="23">
        <v>612</v>
      </c>
      <c r="C86" s="23">
        <v>229</v>
      </c>
      <c r="D86" s="17">
        <v>19.600000000000001</v>
      </c>
      <c r="E86" s="17">
        <v>11.9</v>
      </c>
      <c r="F86" s="24" t="s">
        <v>193</v>
      </c>
    </row>
    <row r="87" spans="1:6" x14ac:dyDescent="0.3">
      <c r="A87" s="13" t="s">
        <v>75</v>
      </c>
      <c r="B87" s="22">
        <v>617</v>
      </c>
      <c r="C87" s="22">
        <v>230</v>
      </c>
      <c r="D87" s="14">
        <v>22.2</v>
      </c>
      <c r="E87" s="14">
        <v>13.1</v>
      </c>
      <c r="F87" s="24" t="s">
        <v>194</v>
      </c>
    </row>
    <row r="88" spans="1:6" x14ac:dyDescent="0.3">
      <c r="A88" s="15" t="s">
        <v>76</v>
      </c>
      <c r="B88" s="23">
        <v>611</v>
      </c>
      <c r="C88" s="23">
        <v>324</v>
      </c>
      <c r="D88" s="17">
        <v>19</v>
      </c>
      <c r="E88" s="17">
        <v>12.7</v>
      </c>
      <c r="F88" s="24" t="s">
        <v>195</v>
      </c>
    </row>
    <row r="89" spans="1:6" x14ac:dyDescent="0.3">
      <c r="A89" s="13" t="s">
        <v>77</v>
      </c>
      <c r="B89" s="22">
        <v>616</v>
      </c>
      <c r="C89" s="22">
        <v>325</v>
      </c>
      <c r="D89" s="14">
        <v>21.6</v>
      </c>
      <c r="E89" s="14">
        <v>14</v>
      </c>
      <c r="F89" s="24" t="s">
        <v>196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Perfis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UserStone</dc:creator>
  <cp:lastModifiedBy>UserStone</cp:lastModifiedBy>
  <dcterms:created xsi:type="dcterms:W3CDTF">2013-05-20T16:54:32Z</dcterms:created>
  <dcterms:modified xsi:type="dcterms:W3CDTF">2013-07-30T19:16:45Z</dcterms:modified>
</cp:coreProperties>
</file>