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eedu-my.sharepoint.com/personal/petrotei_tamas_edu_bme_hu/Documents/#MSc1/n7_RobRendszLab/"/>
    </mc:Choice>
  </mc:AlternateContent>
  <xr:revisionPtr revIDLastSave="207" documentId="8_{5666F78E-8AAC-4C21-9DDC-07554E2EB28B}" xr6:coauthVersionLast="47" xr6:coauthVersionMax="47" xr10:uidLastSave="{4DDBC13E-8EC1-4B97-A037-3E39237BCEF5}"/>
  <bookViews>
    <workbookView xWindow="-5010" yWindow="-16320" windowWidth="37710" windowHeight="16440" xr2:uid="{B0275BA7-863A-4A30-946A-779C6A5C490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8" i="1" l="1"/>
  <c r="Q127" i="1"/>
  <c r="Q126" i="1"/>
  <c r="Q97" i="1"/>
  <c r="Q96" i="1"/>
  <c r="Q95" i="1"/>
  <c r="Q67" i="1"/>
  <c r="Q66" i="1"/>
  <c r="Q65" i="1"/>
  <c r="Q37" i="1"/>
  <c r="Q36" i="1"/>
  <c r="Q35" i="1"/>
  <c r="D110" i="1"/>
  <c r="D81" i="1"/>
  <c r="D51" i="1"/>
  <c r="D19" i="1"/>
  <c r="D108" i="1"/>
  <c r="D79" i="1"/>
  <c r="D49" i="1"/>
  <c r="D17" i="1"/>
  <c r="D8" i="1"/>
  <c r="D107" i="1"/>
  <c r="D78" i="1"/>
  <c r="D48" i="1"/>
  <c r="D16" i="1"/>
  <c r="H8" i="1" l="1"/>
</calcChain>
</file>

<file path=xl/sharedStrings.xml><?xml version="1.0" encoding="utf-8"?>
<sst xmlns="http://schemas.openxmlformats.org/spreadsheetml/2006/main" count="70" uniqueCount="26">
  <si>
    <t>ThetaX</t>
  </si>
  <si>
    <t>ThetaY</t>
  </si>
  <si>
    <t>ThetaZ</t>
  </si>
  <si>
    <t>a</t>
  </si>
  <si>
    <t>b</t>
  </si>
  <si>
    <t>c</t>
  </si>
  <si>
    <t>m</t>
  </si>
  <si>
    <t>R</t>
  </si>
  <si>
    <t>L</t>
  </si>
  <si>
    <t>1.es tag</t>
  </si>
  <si>
    <t>A robot teljes tömege</t>
  </si>
  <si>
    <t>M</t>
  </si>
  <si>
    <t>kg</t>
  </si>
  <si>
    <t>1-es tag</t>
  </si>
  <si>
    <t>0-es tag</t>
  </si>
  <si>
    <t>2-es tag</t>
  </si>
  <si>
    <t>4-es tag</t>
  </si>
  <si>
    <t>2.es tag</t>
  </si>
  <si>
    <t>V</t>
  </si>
  <si>
    <t>m^3</t>
  </si>
  <si>
    <t>0.es tag</t>
  </si>
  <si>
    <t>V_össz</t>
  </si>
  <si>
    <t>m_kalap</t>
  </si>
  <si>
    <t>m_sum</t>
  </si>
  <si>
    <t>kg*m^2</t>
  </si>
  <si>
    <t>3.as tag nincs - fiktív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</si>
</sst>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2" fontId="0" fillId="0" borderId="0" xfId="0" applyNumberFormat="1"/>
    <xf numFmtId="164" fontId="0" fillId="0" borderId="7" xfId="0" applyNumberFormat="1" applyBorder="1"/>
    <xf numFmtId="164" fontId="0" fillId="0" borderId="2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54</xdr:row>
      <xdr:rowOff>157992</xdr:rowOff>
    </xdr:from>
    <xdr:to>
      <xdr:col>4</xdr:col>
      <xdr:colOff>361951</xdr:colOff>
      <xdr:row>69</xdr:row>
      <xdr:rowOff>57672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DB227C97-44FA-A14C-EA95-51677942C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10444992"/>
          <a:ext cx="2609850" cy="2757180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25</xdr:row>
      <xdr:rowOff>171450</xdr:rowOff>
    </xdr:from>
    <xdr:to>
      <xdr:col>5</xdr:col>
      <xdr:colOff>67631</xdr:colOff>
      <xdr:row>39</xdr:row>
      <xdr:rowOff>19510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F3D514DD-DCE0-AA35-58D3-5C845AB6B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275" y="4933950"/>
          <a:ext cx="2820356" cy="2515060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32</xdr:row>
      <xdr:rowOff>95250</xdr:rowOff>
    </xdr:from>
    <xdr:to>
      <xdr:col>10</xdr:col>
      <xdr:colOff>28953</xdr:colOff>
      <xdr:row>38</xdr:row>
      <xdr:rowOff>143041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A59A9B60-988B-5FF5-A950-D8B590D4E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9475" y="6191250"/>
          <a:ext cx="2705478" cy="1190791"/>
        </a:xfrm>
        <a:prstGeom prst="rect">
          <a:avLst/>
        </a:prstGeom>
      </xdr:spPr>
    </xdr:pic>
    <xdr:clientData/>
  </xdr:twoCellAnchor>
  <xdr:oneCellAnchor>
    <xdr:from>
      <xdr:col>0</xdr:col>
      <xdr:colOff>190501</xdr:colOff>
      <xdr:row>84</xdr:row>
      <xdr:rowOff>157992</xdr:rowOff>
    </xdr:from>
    <xdr:ext cx="2609850" cy="2757180"/>
    <xdr:pic>
      <xdr:nvPicPr>
        <xdr:cNvPr id="5" name="Kép 4">
          <a:extLst>
            <a:ext uri="{FF2B5EF4-FFF2-40B4-BE49-F238E27FC236}">
              <a16:creationId xmlns:a16="http://schemas.microsoft.com/office/drawing/2014/main" id="{73743209-D929-49DB-A1EA-C801872F7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10444992"/>
          <a:ext cx="2609850" cy="2757180"/>
        </a:xfrm>
        <a:prstGeom prst="rect">
          <a:avLst/>
        </a:prstGeom>
      </xdr:spPr>
    </xdr:pic>
    <xdr:clientData/>
  </xdr:oneCellAnchor>
  <xdr:oneCellAnchor>
    <xdr:from>
      <xdr:col>0</xdr:col>
      <xdr:colOff>295275</xdr:colOff>
      <xdr:row>116</xdr:row>
      <xdr:rowOff>171450</xdr:rowOff>
    </xdr:from>
    <xdr:ext cx="2820356" cy="2515060"/>
    <xdr:pic>
      <xdr:nvPicPr>
        <xdr:cNvPr id="7" name="Kép 6">
          <a:extLst>
            <a:ext uri="{FF2B5EF4-FFF2-40B4-BE49-F238E27FC236}">
              <a16:creationId xmlns:a16="http://schemas.microsoft.com/office/drawing/2014/main" id="{99C7C86F-0F9D-435D-A8BB-8E6E5379F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275" y="4933950"/>
          <a:ext cx="2820356" cy="2515060"/>
        </a:xfrm>
        <a:prstGeom prst="rect">
          <a:avLst/>
        </a:prstGeom>
      </xdr:spPr>
    </xdr:pic>
    <xdr:clientData/>
  </xdr:oneCellAnchor>
  <xdr:oneCellAnchor>
    <xdr:from>
      <xdr:col>5</xdr:col>
      <xdr:colOff>371475</xdr:colOff>
      <xdr:row>123</xdr:row>
      <xdr:rowOff>95250</xdr:rowOff>
    </xdr:from>
    <xdr:ext cx="2705478" cy="1190791"/>
    <xdr:pic>
      <xdr:nvPicPr>
        <xdr:cNvPr id="8" name="Kép 7">
          <a:extLst>
            <a:ext uri="{FF2B5EF4-FFF2-40B4-BE49-F238E27FC236}">
              <a16:creationId xmlns:a16="http://schemas.microsoft.com/office/drawing/2014/main" id="{DD2D75F3-1A3E-4CF5-9040-2721FE0B2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9475" y="6191250"/>
          <a:ext cx="2705478" cy="1190791"/>
        </a:xfrm>
        <a:prstGeom prst="rect">
          <a:avLst/>
        </a:prstGeom>
      </xdr:spPr>
    </xdr:pic>
    <xdr:clientData/>
  </xdr:oneCellAnchor>
  <xdr:twoCellAnchor editAs="oneCell">
    <xdr:from>
      <xdr:col>7</xdr:col>
      <xdr:colOff>285750</xdr:colOff>
      <xdr:row>63</xdr:row>
      <xdr:rowOff>133350</xdr:rowOff>
    </xdr:from>
    <xdr:to>
      <xdr:col>10</xdr:col>
      <xdr:colOff>209795</xdr:colOff>
      <xdr:row>69</xdr:row>
      <xdr:rowOff>38246</xdr:rowOff>
    </xdr:to>
    <xdr:pic>
      <xdr:nvPicPr>
        <xdr:cNvPr id="9" name="Kép 8">
          <a:extLst>
            <a:ext uri="{FF2B5EF4-FFF2-40B4-BE49-F238E27FC236}">
              <a16:creationId xmlns:a16="http://schemas.microsoft.com/office/drawing/2014/main" id="{AC196816-72DD-1D7C-34D6-BC121229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52950" y="12134850"/>
          <a:ext cx="1752845" cy="1047896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93</xdr:row>
      <xdr:rowOff>161925</xdr:rowOff>
    </xdr:from>
    <xdr:to>
      <xdr:col>10</xdr:col>
      <xdr:colOff>295520</xdr:colOff>
      <xdr:row>99</xdr:row>
      <xdr:rowOff>66821</xdr:rowOff>
    </xdr:to>
    <xdr:pic>
      <xdr:nvPicPr>
        <xdr:cNvPr id="10" name="Kép 9">
          <a:extLst>
            <a:ext uri="{FF2B5EF4-FFF2-40B4-BE49-F238E27FC236}">
              <a16:creationId xmlns:a16="http://schemas.microsoft.com/office/drawing/2014/main" id="{BFBE1893-FCF5-D2BF-7505-B297EE124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38675" y="17878425"/>
          <a:ext cx="1752845" cy="1047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34EF-307C-4E39-AE4B-B5108233BD2F}">
  <dimension ref="A1:S133"/>
  <sheetViews>
    <sheetView tabSelected="1" workbookViewId="0">
      <selection activeCell="P22" sqref="P22"/>
    </sheetView>
  </sheetViews>
  <sheetFormatPr defaultRowHeight="15" x14ac:dyDescent="0.25"/>
  <sheetData>
    <row r="1" spans="1:19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x14ac:dyDescent="0.25">
      <c r="A2" s="4"/>
      <c r="S2" s="6"/>
    </row>
    <row r="3" spans="1:19" x14ac:dyDescent="0.25">
      <c r="A3" s="4"/>
      <c r="F3" t="s">
        <v>14</v>
      </c>
      <c r="G3" t="s">
        <v>13</v>
      </c>
      <c r="H3" t="s">
        <v>15</v>
      </c>
      <c r="J3" t="s">
        <v>16</v>
      </c>
      <c r="S3" s="6"/>
    </row>
    <row r="4" spans="1:19" x14ac:dyDescent="0.25">
      <c r="A4" s="4"/>
      <c r="F4">
        <v>1.7</v>
      </c>
      <c r="G4">
        <v>0.95</v>
      </c>
      <c r="H4">
        <v>0.75</v>
      </c>
      <c r="J4">
        <v>1.4</v>
      </c>
      <c r="S4" s="6"/>
    </row>
    <row r="5" spans="1:19" x14ac:dyDescent="0.25">
      <c r="A5" s="4"/>
      <c r="S5" s="6"/>
    </row>
    <row r="6" spans="1:19" x14ac:dyDescent="0.25">
      <c r="A6" s="4"/>
      <c r="S6" s="6"/>
    </row>
    <row r="7" spans="1:19" x14ac:dyDescent="0.25">
      <c r="A7" s="4"/>
      <c r="C7" t="s">
        <v>11</v>
      </c>
      <c r="D7">
        <v>23</v>
      </c>
      <c r="E7" t="s">
        <v>12</v>
      </c>
      <c r="S7" s="6"/>
    </row>
    <row r="8" spans="1:19" x14ac:dyDescent="0.25">
      <c r="A8" s="4"/>
      <c r="C8" t="s">
        <v>21</v>
      </c>
      <c r="D8" s="10">
        <f>D16+D48+D78+D107</f>
        <v>2.2451255434723247E-2</v>
      </c>
      <c r="G8" t="s">
        <v>23</v>
      </c>
      <c r="H8">
        <f>D19+D51+D81+D110</f>
        <v>22.843732018064987</v>
      </c>
      <c r="S8" s="6"/>
    </row>
    <row r="9" spans="1:19" x14ac:dyDescent="0.25">
      <c r="A9" s="4"/>
      <c r="S9" s="6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</row>
    <row r="11" spans="1:19" x14ac:dyDescent="0.25">
      <c r="A11" s="1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"/>
    </row>
    <row r="12" spans="1:19" x14ac:dyDescent="0.25">
      <c r="A12" s="4"/>
      <c r="C12" t="s">
        <v>7</v>
      </c>
      <c r="D12" s="5">
        <v>8.5000000000000006E-2</v>
      </c>
      <c r="S12" s="6"/>
    </row>
    <row r="13" spans="1:19" x14ac:dyDescent="0.25">
      <c r="A13" s="4"/>
      <c r="C13" t="s">
        <v>8</v>
      </c>
      <c r="D13" s="5">
        <v>0.19139999999999999</v>
      </c>
      <c r="S13" s="6"/>
    </row>
    <row r="14" spans="1:19" x14ac:dyDescent="0.25">
      <c r="A14" s="4"/>
      <c r="S14" s="6"/>
    </row>
    <row r="15" spans="1:19" x14ac:dyDescent="0.25">
      <c r="A15" s="4"/>
      <c r="S15" s="6"/>
    </row>
    <row r="16" spans="1:19" x14ac:dyDescent="0.25">
      <c r="A16" s="4"/>
      <c r="C16" t="s">
        <v>18</v>
      </c>
      <c r="D16" s="10">
        <f>D12*D12*PI()*D13</f>
        <v>4.3443985249064501E-3</v>
      </c>
      <c r="E16" t="s">
        <v>19</v>
      </c>
      <c r="S16" s="6"/>
    </row>
    <row r="17" spans="1:19" x14ac:dyDescent="0.25">
      <c r="A17" s="4"/>
      <c r="C17" t="s">
        <v>22</v>
      </c>
      <c r="D17">
        <f>D16/$D$8*$D$7</f>
        <v>4.4505825682384632</v>
      </c>
      <c r="E17" t="s">
        <v>12</v>
      </c>
      <c r="S17" s="6"/>
    </row>
    <row r="18" spans="1:19" x14ac:dyDescent="0.25">
      <c r="A18" s="4"/>
      <c r="S18" s="6"/>
    </row>
    <row r="19" spans="1:19" x14ac:dyDescent="0.25">
      <c r="A19" s="4"/>
      <c r="C19" t="s">
        <v>6</v>
      </c>
      <c r="D19" s="11">
        <f>D17*$F$4</f>
        <v>7.5659903660053871</v>
      </c>
      <c r="E19" t="s">
        <v>12</v>
      </c>
      <c r="S19" s="6"/>
    </row>
    <row r="20" spans="1:19" x14ac:dyDescent="0.25">
      <c r="A20" s="4"/>
      <c r="S20" s="6"/>
    </row>
    <row r="21" spans="1:19" x14ac:dyDescent="0.25">
      <c r="A21" s="4"/>
      <c r="S21" s="6"/>
    </row>
    <row r="22" spans="1:19" x14ac:dyDescent="0.25">
      <c r="A22" s="4"/>
      <c r="S22" s="6"/>
    </row>
    <row r="23" spans="1:19" x14ac:dyDescent="0.25">
      <c r="A23" s="4"/>
      <c r="S23" s="6"/>
    </row>
    <row r="24" spans="1:19" x14ac:dyDescent="0.25">
      <c r="A24" s="4"/>
      <c r="S24" s="6"/>
    </row>
    <row r="25" spans="1:19" x14ac:dyDescent="0.25">
      <c r="A25" s="4"/>
      <c r="S25" s="6"/>
    </row>
    <row r="26" spans="1:19" x14ac:dyDescent="0.25">
      <c r="A26" s="4"/>
      <c r="S26" s="6"/>
    </row>
    <row r="27" spans="1:19" x14ac:dyDescent="0.25">
      <c r="A27" s="4"/>
      <c r="S27" s="6"/>
    </row>
    <row r="28" spans="1:19" x14ac:dyDescent="0.25">
      <c r="A28" s="4"/>
      <c r="S28" s="6"/>
    </row>
    <row r="29" spans="1:19" x14ac:dyDescent="0.25">
      <c r="A29" s="4"/>
      <c r="S29" s="6"/>
    </row>
    <row r="30" spans="1:19" x14ac:dyDescent="0.25">
      <c r="A30" s="4"/>
      <c r="S30" s="6"/>
    </row>
    <row r="31" spans="1:19" x14ac:dyDescent="0.25">
      <c r="A31" s="4"/>
      <c r="S31" s="6"/>
    </row>
    <row r="32" spans="1:19" x14ac:dyDescent="0.25">
      <c r="A32" s="4"/>
      <c r="Q32" s="10"/>
      <c r="S32" s="6"/>
    </row>
    <row r="33" spans="1:19" x14ac:dyDescent="0.25">
      <c r="A33" s="4"/>
      <c r="Q33" s="10"/>
      <c r="S33" s="6"/>
    </row>
    <row r="34" spans="1:19" x14ac:dyDescent="0.25">
      <c r="A34" s="4"/>
      <c r="Q34" s="10"/>
      <c r="S34" s="6"/>
    </row>
    <row r="35" spans="1:19" x14ac:dyDescent="0.25">
      <c r="A35" s="4"/>
      <c r="P35" t="s">
        <v>0</v>
      </c>
      <c r="Q35" s="10">
        <f>1/4*D19*D12*D12+1/12*D19*D13*D13</f>
        <v>3.6763752467649451E-2</v>
      </c>
      <c r="R35" t="s">
        <v>24</v>
      </c>
      <c r="S35" s="6"/>
    </row>
    <row r="36" spans="1:19" x14ac:dyDescent="0.25">
      <c r="A36" s="4"/>
      <c r="P36" t="s">
        <v>1</v>
      </c>
      <c r="Q36" s="10">
        <f>1/4*D19*D12*D12+1/12*D19*D13*D13</f>
        <v>3.6763752467649451E-2</v>
      </c>
      <c r="R36" t="s">
        <v>24</v>
      </c>
      <c r="S36" s="6"/>
    </row>
    <row r="37" spans="1:19" x14ac:dyDescent="0.25">
      <c r="A37" s="4"/>
      <c r="P37" t="s">
        <v>2</v>
      </c>
      <c r="Q37" s="10">
        <f>1/2*D19*D12*D12</f>
        <v>2.7332140197194463E-2</v>
      </c>
      <c r="R37" t="s">
        <v>24</v>
      </c>
      <c r="S37" s="6"/>
    </row>
    <row r="38" spans="1:19" x14ac:dyDescent="0.25">
      <c r="A38" s="4"/>
      <c r="Q38" s="10"/>
      <c r="S38" s="6"/>
    </row>
    <row r="39" spans="1:19" x14ac:dyDescent="0.25">
      <c r="A39" s="4"/>
      <c r="Q39" s="10"/>
      <c r="S39" s="6"/>
    </row>
    <row r="40" spans="1:19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2"/>
      <c r="R40" s="8"/>
      <c r="S40" s="9"/>
    </row>
    <row r="41" spans="1:19" x14ac:dyDescent="0.25">
      <c r="A41" s="1" t="s">
        <v>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"/>
      <c r="R41" s="2"/>
      <c r="S41" s="3"/>
    </row>
    <row r="42" spans="1:19" x14ac:dyDescent="0.25">
      <c r="A42" s="4"/>
      <c r="Q42" s="10"/>
      <c r="S42" s="6"/>
    </row>
    <row r="43" spans="1:19" x14ac:dyDescent="0.25">
      <c r="A43" s="4"/>
      <c r="Q43" s="10"/>
      <c r="S43" s="6"/>
    </row>
    <row r="44" spans="1:19" x14ac:dyDescent="0.25">
      <c r="A44" s="4"/>
      <c r="C44" t="s">
        <v>3</v>
      </c>
      <c r="D44">
        <v>0.44400000000000001</v>
      </c>
      <c r="E44" t="s">
        <v>6</v>
      </c>
      <c r="Q44" s="10"/>
      <c r="S44" s="6"/>
    </row>
    <row r="45" spans="1:19" x14ac:dyDescent="0.25">
      <c r="A45" s="4"/>
      <c r="C45" t="s">
        <v>4</v>
      </c>
      <c r="D45">
        <v>0.16400000000000001</v>
      </c>
      <c r="E45" t="s">
        <v>6</v>
      </c>
      <c r="Q45" s="10"/>
      <c r="S45" s="6"/>
    </row>
    <row r="46" spans="1:19" x14ac:dyDescent="0.25">
      <c r="A46" s="4"/>
      <c r="C46" t="s">
        <v>5</v>
      </c>
      <c r="D46">
        <v>8.5999999999999993E-2</v>
      </c>
      <c r="E46" t="s">
        <v>6</v>
      </c>
      <c r="Q46" s="10"/>
      <c r="S46" s="6"/>
    </row>
    <row r="47" spans="1:19" x14ac:dyDescent="0.25">
      <c r="A47" s="4"/>
      <c r="Q47" s="10"/>
      <c r="S47" s="6"/>
    </row>
    <row r="48" spans="1:19" x14ac:dyDescent="0.25">
      <c r="A48" s="4"/>
      <c r="C48" t="s">
        <v>18</v>
      </c>
      <c r="D48" s="10">
        <f>D44*D45*D46</f>
        <v>6.2621760000000004E-3</v>
      </c>
      <c r="Q48" s="10"/>
      <c r="S48" s="6"/>
    </row>
    <row r="49" spans="1:19" x14ac:dyDescent="0.25">
      <c r="A49" s="4"/>
      <c r="C49" t="s">
        <v>22</v>
      </c>
      <c r="D49">
        <f>D48/$D$8*$D$7</f>
        <v>6.4152335898883521</v>
      </c>
      <c r="Q49" s="10"/>
      <c r="S49" s="6"/>
    </row>
    <row r="50" spans="1:19" x14ac:dyDescent="0.25">
      <c r="A50" s="4"/>
      <c r="Q50" s="10"/>
      <c r="S50" s="6"/>
    </row>
    <row r="51" spans="1:19" x14ac:dyDescent="0.25">
      <c r="A51" s="4"/>
      <c r="C51" t="s">
        <v>6</v>
      </c>
      <c r="D51" s="11">
        <f>D49*$G$4</f>
        <v>6.094471910393934</v>
      </c>
      <c r="E51" t="s">
        <v>12</v>
      </c>
      <c r="Q51" s="10"/>
      <c r="S51" s="6"/>
    </row>
    <row r="52" spans="1:19" x14ac:dyDescent="0.25">
      <c r="A52" s="4"/>
      <c r="Q52" s="10"/>
      <c r="S52" s="6"/>
    </row>
    <row r="53" spans="1:19" x14ac:dyDescent="0.25">
      <c r="A53" s="4"/>
      <c r="Q53" s="10"/>
      <c r="S53" s="6"/>
    </row>
    <row r="54" spans="1:19" x14ac:dyDescent="0.25">
      <c r="A54" s="4"/>
      <c r="Q54" s="10"/>
      <c r="S54" s="6"/>
    </row>
    <row r="55" spans="1:19" x14ac:dyDescent="0.25">
      <c r="A55" s="4"/>
      <c r="Q55" s="10"/>
      <c r="S55" s="6"/>
    </row>
    <row r="56" spans="1:19" x14ac:dyDescent="0.25">
      <c r="A56" s="4"/>
      <c r="Q56" s="10"/>
      <c r="S56" s="6"/>
    </row>
    <row r="57" spans="1:19" x14ac:dyDescent="0.25">
      <c r="A57" s="4"/>
      <c r="Q57" s="10"/>
      <c r="S57" s="6"/>
    </row>
    <row r="58" spans="1:19" x14ac:dyDescent="0.25">
      <c r="A58" s="4"/>
      <c r="Q58" s="10"/>
      <c r="S58" s="6"/>
    </row>
    <row r="59" spans="1:19" x14ac:dyDescent="0.25">
      <c r="A59" s="4"/>
      <c r="Q59" s="10"/>
      <c r="S59" s="6"/>
    </row>
    <row r="60" spans="1:19" x14ac:dyDescent="0.25">
      <c r="A60" s="4"/>
      <c r="Q60" s="10"/>
      <c r="S60" s="6"/>
    </row>
    <row r="61" spans="1:19" x14ac:dyDescent="0.25">
      <c r="A61" s="4"/>
      <c r="Q61" s="10"/>
      <c r="S61" s="6"/>
    </row>
    <row r="62" spans="1:19" x14ac:dyDescent="0.25">
      <c r="A62" s="4"/>
      <c r="Q62" s="10"/>
      <c r="S62" s="6"/>
    </row>
    <row r="63" spans="1:19" x14ac:dyDescent="0.25">
      <c r="A63" s="4"/>
      <c r="Q63" s="10"/>
      <c r="S63" s="6"/>
    </row>
    <row r="64" spans="1:19" x14ac:dyDescent="0.25">
      <c r="A64" s="4"/>
      <c r="Q64" s="10"/>
      <c r="S64" s="6"/>
    </row>
    <row r="65" spans="1:19" x14ac:dyDescent="0.25">
      <c r="A65" s="4"/>
      <c r="P65" t="s">
        <v>0</v>
      </c>
      <c r="Q65" s="10">
        <f>1/12*D51*(D45*D45+D46*D46)</f>
        <v>1.7415969229269065E-2</v>
      </c>
      <c r="R65" t="s">
        <v>24</v>
      </c>
      <c r="S65" s="6"/>
    </row>
    <row r="66" spans="1:19" x14ac:dyDescent="0.25">
      <c r="A66" s="4"/>
      <c r="P66" t="s">
        <v>1</v>
      </c>
      <c r="Q66" s="10">
        <f>1/12*D51*(D44*D44+D46*D46)</f>
        <v>0.10387621073139099</v>
      </c>
      <c r="R66" t="s">
        <v>24</v>
      </c>
      <c r="S66" s="6"/>
    </row>
    <row r="67" spans="1:19" x14ac:dyDescent="0.25">
      <c r="A67" s="4"/>
      <c r="P67" t="s">
        <v>2</v>
      </c>
      <c r="Q67" s="10">
        <f>1/12*D51*(D44*D44+D45*D45)</f>
        <v>0.11377972758578114</v>
      </c>
      <c r="R67" t="s">
        <v>24</v>
      </c>
      <c r="S67" s="6"/>
    </row>
    <row r="68" spans="1:19" x14ac:dyDescent="0.25">
      <c r="A68" s="4"/>
      <c r="Q68" s="10"/>
      <c r="S68" s="6"/>
    </row>
    <row r="69" spans="1:19" x14ac:dyDescent="0.25">
      <c r="A69" s="4"/>
      <c r="Q69" s="10"/>
      <c r="S69" s="6"/>
    </row>
    <row r="70" spans="1:19" x14ac:dyDescent="0.2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12"/>
      <c r="R70" s="8"/>
      <c r="S70" s="9"/>
    </row>
    <row r="71" spans="1:19" x14ac:dyDescent="0.25">
      <c r="A71" s="1" t="s">
        <v>17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3"/>
      <c r="R71" s="2"/>
      <c r="S71" s="3"/>
    </row>
    <row r="72" spans="1:19" x14ac:dyDescent="0.25">
      <c r="A72" s="4"/>
      <c r="Q72" s="10"/>
      <c r="S72" s="6"/>
    </row>
    <row r="73" spans="1:19" x14ac:dyDescent="0.25">
      <c r="A73" s="4"/>
      <c r="Q73" s="10"/>
      <c r="S73" s="6"/>
    </row>
    <row r="74" spans="1:19" x14ac:dyDescent="0.25">
      <c r="A74" s="4"/>
      <c r="C74" t="s">
        <v>3</v>
      </c>
      <c r="D74">
        <v>0.45100000000000001</v>
      </c>
      <c r="Q74" s="10"/>
      <c r="S74" s="6"/>
    </row>
    <row r="75" spans="1:19" x14ac:dyDescent="0.25">
      <c r="A75" s="4"/>
      <c r="C75" t="s">
        <v>4</v>
      </c>
      <c r="D75">
        <v>0.14599999999999999</v>
      </c>
      <c r="Q75" s="10"/>
      <c r="S75" s="6"/>
    </row>
    <row r="76" spans="1:19" x14ac:dyDescent="0.25">
      <c r="A76" s="4"/>
      <c r="C76" t="s">
        <v>5</v>
      </c>
      <c r="D76">
        <v>0.17799999999999999</v>
      </c>
      <c r="Q76" s="10"/>
      <c r="S76" s="6"/>
    </row>
    <row r="77" spans="1:19" x14ac:dyDescent="0.25">
      <c r="A77" s="4"/>
      <c r="Q77" s="10"/>
      <c r="S77" s="6"/>
    </row>
    <row r="78" spans="1:19" x14ac:dyDescent="0.25">
      <c r="A78" s="4"/>
      <c r="C78" t="s">
        <v>18</v>
      </c>
      <c r="D78" s="10">
        <f>D74*D75*D76</f>
        <v>1.1720588000000001E-2</v>
      </c>
      <c r="Q78" s="10"/>
      <c r="S78" s="6"/>
    </row>
    <row r="79" spans="1:19" x14ac:dyDescent="0.25">
      <c r="A79" s="4"/>
      <c r="C79" t="s">
        <v>22</v>
      </c>
      <c r="D79">
        <f>D78/$D$8*$D$7</f>
        <v>12.007057903010447</v>
      </c>
      <c r="Q79" s="10"/>
      <c r="S79" s="6"/>
    </row>
    <row r="80" spans="1:19" x14ac:dyDescent="0.25">
      <c r="A80" s="4"/>
      <c r="Q80" s="10"/>
      <c r="S80" s="6"/>
    </row>
    <row r="81" spans="1:19" x14ac:dyDescent="0.25">
      <c r="A81" s="4"/>
      <c r="C81" t="s">
        <v>6</v>
      </c>
      <c r="D81" s="11">
        <f>D79*$H$4</f>
        <v>9.0052934272578344</v>
      </c>
      <c r="E81" t="s">
        <v>12</v>
      </c>
      <c r="Q81" s="10"/>
      <c r="S81" s="6"/>
    </row>
    <row r="82" spans="1:19" x14ac:dyDescent="0.25">
      <c r="A82" s="4"/>
      <c r="Q82" s="10"/>
      <c r="S82" s="6"/>
    </row>
    <row r="83" spans="1:19" x14ac:dyDescent="0.25">
      <c r="A83" s="4"/>
      <c r="Q83" s="10"/>
      <c r="S83" s="6"/>
    </row>
    <row r="84" spans="1:19" x14ac:dyDescent="0.25">
      <c r="A84" s="4"/>
      <c r="Q84" s="10"/>
      <c r="S84" s="6"/>
    </row>
    <row r="85" spans="1:19" x14ac:dyDescent="0.25">
      <c r="A85" s="4"/>
      <c r="Q85" s="10"/>
      <c r="S85" s="6"/>
    </row>
    <row r="86" spans="1:19" x14ac:dyDescent="0.25">
      <c r="A86" s="4"/>
      <c r="Q86" s="10"/>
      <c r="S86" s="6"/>
    </row>
    <row r="87" spans="1:19" x14ac:dyDescent="0.25">
      <c r="A87" s="4"/>
      <c r="Q87" s="10"/>
      <c r="S87" s="6"/>
    </row>
    <row r="88" spans="1:19" x14ac:dyDescent="0.25">
      <c r="A88" s="4"/>
      <c r="Q88" s="10"/>
      <c r="S88" s="6"/>
    </row>
    <row r="89" spans="1:19" x14ac:dyDescent="0.25">
      <c r="A89" s="4"/>
      <c r="Q89" s="10"/>
      <c r="S89" s="6"/>
    </row>
    <row r="90" spans="1:19" x14ac:dyDescent="0.25">
      <c r="A90" s="4"/>
      <c r="Q90" s="10"/>
      <c r="S90" s="6"/>
    </row>
    <row r="91" spans="1:19" x14ac:dyDescent="0.25">
      <c r="A91" s="4"/>
      <c r="Q91" s="10"/>
      <c r="S91" s="6"/>
    </row>
    <row r="92" spans="1:19" x14ac:dyDescent="0.25">
      <c r="A92" s="4"/>
      <c r="Q92" s="10"/>
      <c r="S92" s="6"/>
    </row>
    <row r="93" spans="1:19" x14ac:dyDescent="0.25">
      <c r="A93" s="4"/>
      <c r="Q93" s="10"/>
      <c r="S93" s="6"/>
    </row>
    <row r="94" spans="1:19" x14ac:dyDescent="0.25">
      <c r="A94" s="4"/>
      <c r="Q94" s="10"/>
      <c r="S94" s="6"/>
    </row>
    <row r="95" spans="1:19" x14ac:dyDescent="0.25">
      <c r="A95" s="4"/>
      <c r="P95" t="s">
        <v>0</v>
      </c>
      <c r="Q95" s="10">
        <f>1/12*D81*(D75*D75+D76*D76)</f>
        <v>3.9773379303722094E-2</v>
      </c>
      <c r="R95" t="s">
        <v>24</v>
      </c>
      <c r="S95" s="6"/>
    </row>
    <row r="96" spans="1:19" x14ac:dyDescent="0.25">
      <c r="A96" s="4"/>
      <c r="P96" t="s">
        <v>1</v>
      </c>
      <c r="Q96" s="10">
        <f>1/12*D81*(D74*D74+D76*D76)</f>
        <v>0.17641745044557564</v>
      </c>
      <c r="R96" t="s">
        <v>24</v>
      </c>
      <c r="S96" s="6"/>
    </row>
    <row r="97" spans="1:19" x14ac:dyDescent="0.25">
      <c r="A97" s="4"/>
      <c r="P97" t="s">
        <v>2</v>
      </c>
      <c r="Q97" s="10">
        <f>1/12*D81*(D74*D74+D75*D75)</f>
        <v>0.16863687692442489</v>
      </c>
      <c r="R97" t="s">
        <v>24</v>
      </c>
      <c r="S97" s="6"/>
    </row>
    <row r="98" spans="1:19" x14ac:dyDescent="0.25">
      <c r="A98" s="4"/>
      <c r="Q98" s="10"/>
      <c r="S98" s="6"/>
    </row>
    <row r="99" spans="1:19" x14ac:dyDescent="0.25">
      <c r="A99" s="4"/>
      <c r="Q99" s="10"/>
      <c r="S99" s="6"/>
    </row>
    <row r="100" spans="1:19" x14ac:dyDescent="0.2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2"/>
      <c r="R100" s="8"/>
      <c r="S100" s="9"/>
    </row>
    <row r="101" spans="1:19" x14ac:dyDescent="0.25">
      <c r="A101" s="4" t="s">
        <v>25</v>
      </c>
      <c r="Q101" s="10"/>
      <c r="S101" s="6"/>
    </row>
    <row r="102" spans="1:19" x14ac:dyDescent="0.25">
      <c r="A102" s="1" t="s">
        <v>16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13"/>
      <c r="R102" s="2"/>
      <c r="S102" s="3"/>
    </row>
    <row r="103" spans="1:19" x14ac:dyDescent="0.25">
      <c r="A103" s="4"/>
      <c r="C103" t="s">
        <v>7</v>
      </c>
      <c r="D103" s="5">
        <v>0.01</v>
      </c>
      <c r="Q103" s="10"/>
      <c r="S103" s="6"/>
    </row>
    <row r="104" spans="1:19" x14ac:dyDescent="0.25">
      <c r="A104" s="4"/>
      <c r="C104" t="s">
        <v>8</v>
      </c>
      <c r="D104" s="5">
        <v>0.39500000000000002</v>
      </c>
      <c r="Q104" s="10"/>
      <c r="S104" s="6"/>
    </row>
    <row r="105" spans="1:19" x14ac:dyDescent="0.25">
      <c r="A105" s="4"/>
      <c r="Q105" s="10"/>
      <c r="S105" s="6"/>
    </row>
    <row r="106" spans="1:19" x14ac:dyDescent="0.25">
      <c r="A106" s="4"/>
      <c r="Q106" s="10"/>
      <c r="S106" s="6"/>
    </row>
    <row r="107" spans="1:19" x14ac:dyDescent="0.25">
      <c r="A107" s="4"/>
      <c r="C107" t="s">
        <v>18</v>
      </c>
      <c r="D107" s="10">
        <f>D103*D103*PI()*D104</f>
        <v>1.2409290981679684E-4</v>
      </c>
      <c r="E107" t="s">
        <v>19</v>
      </c>
      <c r="Q107" s="10"/>
      <c r="S107" s="6"/>
    </row>
    <row r="108" spans="1:19" x14ac:dyDescent="0.25">
      <c r="A108" s="4"/>
      <c r="C108" t="s">
        <v>22</v>
      </c>
      <c r="D108">
        <f>D107/$D$8*$D$7</f>
        <v>0.12712593886273738</v>
      </c>
      <c r="Q108" s="10"/>
      <c r="S108" s="6"/>
    </row>
    <row r="109" spans="1:19" x14ac:dyDescent="0.25">
      <c r="A109" s="4"/>
      <c r="Q109" s="10"/>
      <c r="S109" s="6"/>
    </row>
    <row r="110" spans="1:19" x14ac:dyDescent="0.25">
      <c r="A110" s="4"/>
      <c r="C110" t="s">
        <v>6</v>
      </c>
      <c r="D110" s="11">
        <f>D108*$J$4</f>
        <v>0.17797631440783232</v>
      </c>
      <c r="E110" t="s">
        <v>12</v>
      </c>
      <c r="Q110" s="10"/>
      <c r="S110" s="6"/>
    </row>
    <row r="111" spans="1:19" x14ac:dyDescent="0.25">
      <c r="A111" s="4"/>
      <c r="Q111" s="10"/>
      <c r="S111" s="6"/>
    </row>
    <row r="112" spans="1:19" x14ac:dyDescent="0.25">
      <c r="A112" s="4"/>
      <c r="Q112" s="10"/>
      <c r="S112" s="6"/>
    </row>
    <row r="113" spans="1:19" x14ac:dyDescent="0.25">
      <c r="A113" s="4"/>
      <c r="Q113" s="10"/>
      <c r="S113" s="6"/>
    </row>
    <row r="114" spans="1:19" x14ac:dyDescent="0.25">
      <c r="A114" s="4"/>
      <c r="Q114" s="10"/>
      <c r="S114" s="6"/>
    </row>
    <row r="115" spans="1:19" x14ac:dyDescent="0.25">
      <c r="A115" s="4"/>
      <c r="Q115" s="10"/>
      <c r="S115" s="6"/>
    </row>
    <row r="116" spans="1:19" x14ac:dyDescent="0.25">
      <c r="A116" s="4"/>
      <c r="Q116" s="10"/>
      <c r="S116" s="6"/>
    </row>
    <row r="117" spans="1:19" x14ac:dyDescent="0.25">
      <c r="A117" s="4"/>
      <c r="Q117" s="10"/>
      <c r="S117" s="6"/>
    </row>
    <row r="118" spans="1:19" x14ac:dyDescent="0.25">
      <c r="A118" s="4"/>
      <c r="Q118" s="10"/>
      <c r="S118" s="6"/>
    </row>
    <row r="119" spans="1:19" x14ac:dyDescent="0.25">
      <c r="A119" s="4"/>
      <c r="Q119" s="10"/>
      <c r="S119" s="6"/>
    </row>
    <row r="120" spans="1:19" x14ac:dyDescent="0.25">
      <c r="A120" s="4"/>
      <c r="Q120" s="10"/>
      <c r="S120" s="6"/>
    </row>
    <row r="121" spans="1:19" x14ac:dyDescent="0.25">
      <c r="A121" s="4"/>
      <c r="Q121" s="10"/>
      <c r="S121" s="6"/>
    </row>
    <row r="122" spans="1:19" x14ac:dyDescent="0.25">
      <c r="A122" s="4"/>
      <c r="Q122" s="10"/>
      <c r="S122" s="6"/>
    </row>
    <row r="123" spans="1:19" x14ac:dyDescent="0.25">
      <c r="A123" s="4"/>
      <c r="Q123" s="10"/>
      <c r="S123" s="6"/>
    </row>
    <row r="124" spans="1:19" x14ac:dyDescent="0.25">
      <c r="A124" s="4"/>
      <c r="Q124" s="10"/>
      <c r="S124" s="6"/>
    </row>
    <row r="125" spans="1:19" x14ac:dyDescent="0.25">
      <c r="A125" s="4"/>
      <c r="Q125" s="10"/>
      <c r="S125" s="6"/>
    </row>
    <row r="126" spans="1:19" x14ac:dyDescent="0.25">
      <c r="A126" s="4"/>
      <c r="P126" t="s">
        <v>0</v>
      </c>
      <c r="Q126" s="10">
        <f>1/4*D110*D103*D103+1/12*D110*D104*D104</f>
        <v>2.318512279150366E-3</v>
      </c>
      <c r="R126" t="s">
        <v>24</v>
      </c>
      <c r="S126" s="6"/>
    </row>
    <row r="127" spans="1:19" x14ac:dyDescent="0.25">
      <c r="A127" s="4"/>
      <c r="P127" t="s">
        <v>1</v>
      </c>
      <c r="Q127" s="10">
        <f>1/4*D110*D103*D103+1/12*D110*D104*D104</f>
        <v>2.318512279150366E-3</v>
      </c>
      <c r="R127" t="s">
        <v>24</v>
      </c>
      <c r="S127" s="6"/>
    </row>
    <row r="128" spans="1:19" x14ac:dyDescent="0.25">
      <c r="A128" s="4"/>
      <c r="P128" t="s">
        <v>2</v>
      </c>
      <c r="Q128" s="10">
        <f>1/2*D110*D103*D103</f>
        <v>8.898815720391616E-6</v>
      </c>
      <c r="R128" t="s">
        <v>24</v>
      </c>
      <c r="S128" s="6"/>
    </row>
    <row r="129" spans="1:19" x14ac:dyDescent="0.25">
      <c r="A129" s="4"/>
      <c r="Q129" s="10"/>
      <c r="S129" s="6"/>
    </row>
    <row r="130" spans="1:19" x14ac:dyDescent="0.25">
      <c r="A130" s="4"/>
      <c r="Q130" s="10"/>
      <c r="S130" s="6"/>
    </row>
    <row r="131" spans="1:19" x14ac:dyDescent="0.25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2"/>
      <c r="R131" s="8"/>
      <c r="S131" s="9"/>
    </row>
    <row r="132" spans="1:19" x14ac:dyDescent="0.25">
      <c r="Q132" s="10"/>
    </row>
    <row r="133" spans="1:19" x14ac:dyDescent="0.25">
      <c r="Q133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</dc:creator>
  <cp:lastModifiedBy>Tamás Petrőtei</cp:lastModifiedBy>
  <dcterms:created xsi:type="dcterms:W3CDTF">2023-05-26T19:56:05Z</dcterms:created>
  <dcterms:modified xsi:type="dcterms:W3CDTF">2023-05-29T17:08:53Z</dcterms:modified>
</cp:coreProperties>
</file>