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eyman\Desktop\Karlsruhe\Hiwi\HKA\LabMaterialOrder\"/>
    </mc:Choice>
  </mc:AlternateContent>
  <bookViews>
    <workbookView xWindow="0" yWindow="0" windowWidth="2370" windowHeight="0" tabRatio="500" activeTab="2"/>
  </bookViews>
  <sheets>
    <sheet name="Material" sheetId="1" r:id="rId1"/>
    <sheet name="Notes" sheetId="3" r:id="rId2"/>
    <sheet name="BOM" sheetId="4" r:id="rId3"/>
    <sheet name="Email.list" sheetId="5" r:id="rId4"/>
  </sheets>
  <calcPr calcId="162913" iterateDelta="1E-4"/>
</workbook>
</file>

<file path=xl/calcChain.xml><?xml version="1.0" encoding="utf-8"?>
<calcChain xmlns="http://schemas.openxmlformats.org/spreadsheetml/2006/main">
  <c r="H9" i="4" l="1"/>
  <c r="H8" i="4"/>
  <c r="H7" i="4"/>
  <c r="H6" i="4"/>
  <c r="H5" i="4"/>
  <c r="H4" i="4"/>
  <c r="H3" i="4"/>
  <c r="O16" i="1" l="1"/>
  <c r="D16" i="1" l="1"/>
</calcChain>
</file>

<file path=xl/sharedStrings.xml><?xml version="1.0" encoding="utf-8"?>
<sst xmlns="http://schemas.openxmlformats.org/spreadsheetml/2006/main" count="152" uniqueCount="114">
  <si>
    <t>Number of 
devices (part)</t>
  </si>
  <si>
    <t>Reserved Money
 in the project (Euro)</t>
  </si>
  <si>
    <t>Single 
component price (Euro)</t>
  </si>
  <si>
    <t>Shop I</t>
  </si>
  <si>
    <t>Shop II</t>
  </si>
  <si>
    <t>Shop III</t>
  </si>
  <si>
    <t>Hochleistungs computer
ThinkStation P5</t>
  </si>
  <si>
    <t>USB Keyboard (not wireless)</t>
  </si>
  <si>
    <t>Joulscope JS220</t>
  </si>
  <si>
    <t>Link</t>
  </si>
  <si>
    <t>Oscilloscope RTM3004</t>
  </si>
  <si>
    <t>power supply HMP2030</t>
  </si>
  <si>
    <t>signal generator Tektronix AFG1022</t>
  </si>
  <si>
    <t>LCR Meter IM3536</t>
  </si>
  <si>
    <t>Salae Logic Pro 8 (logic analyzer)</t>
  </si>
  <si>
    <t>Voltcraft PPS-16005 Labornetzteil</t>
  </si>
  <si>
    <t xml:space="preserve">Yepkit USB Switchable Hub XS </t>
  </si>
  <si>
    <t>Raspberry Pi 4B 8 GB</t>
  </si>
  <si>
    <t>Shop I Link</t>
  </si>
  <si>
    <t>Shop II Link</t>
  </si>
  <si>
    <t>Shop III Link</t>
  </si>
  <si>
    <t>Total
component price (Euro)</t>
  </si>
  <si>
    <t>Item</t>
  </si>
  <si>
    <t>Notes</t>
  </si>
  <si>
    <t>rs-online</t>
  </si>
  <si>
    <t>Farnell</t>
  </si>
  <si>
    <t>Conrad</t>
  </si>
  <si>
    <t>PS-reichelt.pdf</t>
  </si>
  <si>
    <t xml:space="preserve">Price </t>
  </si>
  <si>
    <t>Power Suply</t>
  </si>
  <si>
    <t>rs-online.</t>
  </si>
  <si>
    <t>conrad</t>
  </si>
  <si>
    <t>batronix</t>
  </si>
  <si>
    <t>saleae</t>
  </si>
  <si>
    <t>voelkner</t>
  </si>
  <si>
    <t>berrybase.de</t>
  </si>
  <si>
    <t>Extra shops</t>
  </si>
  <si>
    <t xml:space="preserve">Item'sNo. </t>
  </si>
  <si>
    <t>de.rs-online</t>
  </si>
  <si>
    <t>Note 2</t>
  </si>
  <si>
    <t>Selected</t>
  </si>
  <si>
    <t>Comments</t>
  </si>
  <si>
    <t>farnell</t>
  </si>
  <si>
    <t>shop IV</t>
  </si>
  <si>
    <t>Shop IV Link</t>
  </si>
  <si>
    <t>lenovo</t>
  </si>
  <si>
    <t>km.de</t>
  </si>
  <si>
    <t>Dell.com</t>
  </si>
  <si>
    <t>mouser.de</t>
  </si>
  <si>
    <t>Note1</t>
  </si>
  <si>
    <t>digikey</t>
  </si>
  <si>
    <t>Motivation for Selected one</t>
  </si>
  <si>
    <t>Welktron</t>
  </si>
  <si>
    <t>Cheaper</t>
  </si>
  <si>
    <r>
      <t>Rohne Schwarz partners on sales are</t>
    </r>
    <r>
      <rPr>
        <b/>
        <sz val="11"/>
        <color theme="1"/>
        <rFont val="Calibri"/>
        <family val="2"/>
      </rPr>
      <t xml:space="preserve"> Farnell and rs-online</t>
    </r>
  </si>
  <si>
    <t>testequity</t>
  </si>
  <si>
    <t>datatec.eu</t>
  </si>
  <si>
    <t xml:space="preserve">Conrad + 139€ for 2 years guarantee.  Datatech and batronix and other companies same price </t>
  </si>
  <si>
    <r>
      <t xml:space="preserve">decide at the end, price is same. Probably </t>
    </r>
    <r>
      <rPr>
        <sz val="11"/>
        <color rgb="FFFF0000"/>
        <rFont val="Calibri"/>
        <family val="2"/>
      </rPr>
      <t>RS-online.</t>
    </r>
  </si>
  <si>
    <t>shop.hioki.eu</t>
  </si>
  <si>
    <t>meilhause.de</t>
  </si>
  <si>
    <t>Though Shipping's fee  for item 3 is free, the tax is  appoximated.</t>
  </si>
  <si>
    <t>meilhaus.de</t>
  </si>
  <si>
    <t>3 years warranty</t>
  </si>
  <si>
    <t>I Suggest to include probes and test wires + 178€</t>
  </si>
  <si>
    <t>Cheapest</t>
  </si>
  <si>
    <t>prices are same - more famous provider</t>
  </si>
  <si>
    <t>more prestigous or provides more goods</t>
  </si>
  <si>
    <r>
      <rPr>
        <b/>
        <sz val="11"/>
        <color theme="1"/>
        <rFont val="Calibri"/>
        <family val="2"/>
      </rPr>
      <t>Voelkner</t>
    </r>
    <r>
      <rPr>
        <sz val="11"/>
        <color theme="1"/>
        <rFont val="Calibri"/>
        <family val="2"/>
        <charset val="1"/>
      </rPr>
      <t xml:space="preserve"> evaluate more!</t>
    </r>
  </si>
  <si>
    <t>Cheaper and main dispatcher</t>
  </si>
  <si>
    <t>yepkit</t>
  </si>
  <si>
    <t>different models 
YKUSH XS , YKUSH3 (3 usb)</t>
  </si>
  <si>
    <t>x-kom.de</t>
  </si>
  <si>
    <t>kaufland</t>
  </si>
  <si>
    <t>proshop</t>
  </si>
  <si>
    <t>x-kom</t>
  </si>
  <si>
    <t>dell</t>
  </si>
  <si>
    <t xml:space="preserve">the cheaper  provider </t>
  </si>
  <si>
    <t>free shipping fee, a mouse  Included mouse. Pdf</t>
  </si>
  <si>
    <t>cheaper</t>
  </si>
  <si>
    <r>
      <t xml:space="preserve">pdfs orders included in pdf directory.
Companies provide GPIO pinless kit. Sockets should be soldered into it.
Digikey part numberis XG24-DK2601B. </t>
    </r>
    <r>
      <rPr>
        <b/>
        <sz val="11"/>
        <color theme="1"/>
        <rFont val="Calibri"/>
        <family val="2"/>
      </rPr>
      <t xml:space="preserve">Shipping is free but the tax is approximated. </t>
    </r>
    <r>
      <rPr>
        <sz val="11"/>
        <color theme="1"/>
        <rFont val="Calibri"/>
        <family val="2"/>
        <charset val="1"/>
      </rPr>
      <t xml:space="preserve">
For more infos please click on the link provided. 
Farnell is no longer providing this item.
</t>
    </r>
  </si>
  <si>
    <t>nohau.se</t>
  </si>
  <si>
    <t>shiping for nohau is aproximated.</t>
  </si>
  <si>
    <t>otto.de</t>
  </si>
  <si>
    <t>Dell 32 4K-UHD-Monitor – S3221QSA</t>
  </si>
  <si>
    <t xml:space="preserve">Silicon Labs explorer kit EFR32MG24
(XG24-EK2703A) </t>
  </si>
  <si>
    <t>Total Price</t>
  </si>
  <si>
    <r>
      <t xml:space="preserve">Farnell
</t>
    </r>
    <r>
      <rPr>
        <sz val="11"/>
        <color rgb="FFFF0000"/>
        <rFont val="Calibri"/>
        <family val="2"/>
      </rPr>
      <t>Not-inclTax</t>
    </r>
  </si>
  <si>
    <t>In our price list inl tax</t>
  </si>
  <si>
    <r>
      <t xml:space="preserve">Farnel by </t>
    </r>
    <r>
      <rPr>
        <sz val="11"/>
        <color rgb="FFFF0000"/>
        <rFont val="Calibri"/>
        <family val="2"/>
      </rPr>
      <t>30% estimate</t>
    </r>
    <r>
      <rPr>
        <sz val="11"/>
        <color theme="1"/>
        <rFont val="Calibri"/>
        <family val="2"/>
        <charset val="1"/>
      </rPr>
      <t xml:space="preserve"> Tax</t>
    </r>
  </si>
  <si>
    <r>
      <t>Farnel by 2</t>
    </r>
    <r>
      <rPr>
        <sz val="11"/>
        <color rgb="FFFF0000"/>
        <rFont val="Calibri"/>
        <family val="2"/>
      </rPr>
      <t>0% estimate</t>
    </r>
    <r>
      <rPr>
        <sz val="11"/>
        <color theme="1"/>
        <rFont val="Calibri"/>
        <family val="2"/>
        <charset val="1"/>
      </rPr>
      <t xml:space="preserve"> Tax</t>
    </r>
  </si>
  <si>
    <t>Batronix</t>
  </si>
  <si>
    <t>fbk-support@kaufland-marketplace.com,kundenmanagement@kaufland.de,impressum@kaufland-online.de</t>
  </si>
  <si>
    <t xml:space="preserve">Kaufland </t>
  </si>
  <si>
    <t>Rs-online</t>
  </si>
  <si>
    <t>kunden.service@rs.rsgroup.com, rs-gmbh@rsonline.de, sales@rsonline.ch, bestellung@rs-components.com</t>
  </si>
  <si>
    <t>kundenservice@conrad.de,technical.sales@conrad.de,Businessbetreuung@conrad.de</t>
  </si>
  <si>
    <t>mouser</t>
  </si>
  <si>
    <t>munich.quotes@mouser.com</t>
  </si>
  <si>
    <t>Proshop</t>
  </si>
  <si>
    <t>support@proshop.de, gdpr@proshop.com</t>
  </si>
  <si>
    <t>service @ batronix.com, mail@batronix.com</t>
  </si>
  <si>
    <t>Volkner</t>
  </si>
  <si>
    <t>info@voelkner.de</t>
  </si>
  <si>
    <t>Wucato</t>
  </si>
  <si>
    <t>service@wucato.de</t>
  </si>
  <si>
    <t>Digikey</t>
  </si>
  <si>
    <t>030 91588491, sales@digikey.com, eu.support@digikey.com</t>
  </si>
  <si>
    <t>Otto</t>
  </si>
  <si>
    <t>service@otto.de, presse@otto.de</t>
  </si>
  <si>
    <t>Meilhouse.de</t>
  </si>
  <si>
    <t xml:space="preserve"> sales@meilhaus.de,+49 (0) 8141 /5271-0,</t>
  </si>
  <si>
    <t>info@x-kom.de</t>
  </si>
  <si>
    <t>x-com.de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</si>
</sst>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€&quot;;[Red]\-#,##0.00&quot; €&quot;"/>
    <numFmt numFmtId="165" formatCode="m/d/yyyy"/>
  </numFmts>
  <fonts count="13" x14ac:knownFonts="1">
    <font>
      <sz val="11"/>
      <color theme="1"/>
      <name val="Calibri"/>
      <family val="2"/>
      <charset val="1"/>
    </font>
    <font>
      <sz val="10"/>
      <color theme="1"/>
      <name val="Calibri"/>
      <family val="2"/>
      <charset val="1"/>
    </font>
    <font>
      <u/>
      <sz val="11"/>
      <color theme="10"/>
      <name val="Calibri"/>
      <family val="2"/>
      <charset val="1"/>
    </font>
    <font>
      <sz val="10"/>
      <color theme="1"/>
      <name val="Calibri"/>
      <family val="1"/>
      <charset val="1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u/>
      <sz val="11"/>
      <name val="Calibri"/>
      <family val="2"/>
      <charset val="1"/>
    </font>
    <font>
      <u/>
      <sz val="11"/>
      <color theme="1"/>
      <name val="Calibri"/>
      <family val="2"/>
      <charset val="1"/>
    </font>
    <font>
      <sz val="11"/>
      <name val="Calibri"/>
      <family val="2"/>
      <charset val="1"/>
    </font>
    <font>
      <u/>
      <sz val="11"/>
      <color theme="4"/>
      <name val="Calibri"/>
      <family val="2"/>
      <charset val="1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82">
    <xf numFmtId="0" fontId="0" fillId="0" borderId="0" xfId="0"/>
    <xf numFmtId="0" fontId="0" fillId="0" borderId="0" xfId="0" applyAlignment="1" applyProtection="1"/>
    <xf numFmtId="164" fontId="0" fillId="0" borderId="0" xfId="0" applyNumberFormat="1" applyAlignment="1" applyProtection="1"/>
    <xf numFmtId="165" fontId="0" fillId="0" borderId="0" xfId="0" applyNumberFormat="1" applyAlignment="1" applyProtection="1"/>
    <xf numFmtId="164" fontId="4" fillId="0" borderId="0" xfId="0" applyNumberFormat="1" applyFont="1" applyAlignment="1" applyProtection="1">
      <alignment horizontal="right"/>
    </xf>
    <xf numFmtId="0" fontId="0" fillId="0" borderId="0" xfId="0" applyAlignment="1" applyProtection="1">
      <alignment horizontal="center"/>
    </xf>
    <xf numFmtId="0" fontId="2" fillId="2" borderId="0" xfId="1" applyFill="1"/>
    <xf numFmtId="0" fontId="0" fillId="0" borderId="0" xfId="0" applyAlignment="1" applyProtection="1">
      <alignment horizontal="center" vertical="center"/>
    </xf>
    <xf numFmtId="0" fontId="0" fillId="3" borderId="0" xfId="0" applyFill="1" applyAlignment="1" applyProtection="1">
      <alignment horizontal="center" vertical="center"/>
    </xf>
    <xf numFmtId="0" fontId="6" fillId="3" borderId="0" xfId="0" applyFont="1" applyFill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 wrapText="1"/>
    </xf>
    <xf numFmtId="0" fontId="9" fillId="0" borderId="0" xfId="0" applyFont="1" applyAlignment="1" applyProtection="1">
      <alignment horizontal="center"/>
    </xf>
    <xf numFmtId="0" fontId="10" fillId="3" borderId="0" xfId="0" applyFont="1" applyFill="1" applyAlignment="1" applyProtection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1" applyBorder="1" applyAlignment="1" applyProtection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2" fillId="2" borderId="0" xfId="1" applyFill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0" fillId="0" borderId="0" xfId="0" applyFont="1" applyAlignment="1" applyProtection="1">
      <alignment horizontal="left" vertical="top" wrapText="1"/>
    </xf>
    <xf numFmtId="0" fontId="1" fillId="3" borderId="0" xfId="0" applyFont="1" applyFill="1" applyAlignment="1" applyProtection="1">
      <alignment horizontal="left" vertical="top" wrapText="1"/>
    </xf>
    <xf numFmtId="0" fontId="0" fillId="0" borderId="0" xfId="0" applyAlignment="1" applyProtection="1">
      <alignment horizontal="left" vertical="top"/>
    </xf>
    <xf numFmtId="0" fontId="0" fillId="3" borderId="0" xfId="0" applyFill="1" applyAlignment="1" applyProtection="1">
      <alignment horizontal="left" vertical="top"/>
    </xf>
    <xf numFmtId="0" fontId="6" fillId="0" borderId="0" xfId="0" applyFont="1" applyFill="1" applyAlignment="1" applyProtection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1" fillId="2" borderId="0" xfId="1" applyFont="1" applyFill="1" applyBorder="1" applyAlignment="1" applyProtection="1">
      <alignment horizontal="center" vertical="center"/>
    </xf>
    <xf numFmtId="0" fontId="11" fillId="0" borderId="0" xfId="1" applyFont="1" applyFill="1" applyAlignment="1">
      <alignment horizontal="center" vertical="center"/>
    </xf>
    <xf numFmtId="0" fontId="11" fillId="0" borderId="0" xfId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0" fillId="4" borderId="0" xfId="0" applyFill="1" applyAlignment="1" applyProtection="1">
      <alignment horizontal="center" vertical="center"/>
    </xf>
    <xf numFmtId="0" fontId="0" fillId="0" borderId="0" xfId="0" applyFill="1" applyAlignment="1" applyProtection="1">
      <alignment horizontal="left" vertical="top"/>
    </xf>
    <xf numFmtId="0" fontId="0" fillId="0" borderId="0" xfId="0" applyFill="1" applyAlignment="1" applyProtection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0" fillId="0" borderId="0" xfId="1" applyFont="1" applyFill="1" applyAlignment="1">
      <alignment horizontal="center" vertical="center"/>
    </xf>
    <xf numFmtId="0" fontId="11" fillId="0" borderId="0" xfId="1" applyFont="1" applyBorder="1" applyAlignment="1" applyProtection="1">
      <alignment horizontal="center" vertical="center"/>
    </xf>
    <xf numFmtId="0" fontId="11" fillId="2" borderId="0" xfId="1" applyFont="1" applyFill="1" applyAlignment="1">
      <alignment horizontal="center"/>
    </xf>
    <xf numFmtId="0" fontId="11" fillId="0" borderId="0" xfId="1" applyFont="1"/>
    <xf numFmtId="0" fontId="2" fillId="0" borderId="0" xfId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3" borderId="0" xfId="1" applyFont="1" applyFill="1" applyBorder="1" applyAlignment="1" applyProtection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1" applyBorder="1" applyProtection="1"/>
    <xf numFmtId="0" fontId="2" fillId="0" borderId="0" xfId="1"/>
    <xf numFmtId="0" fontId="2" fillId="3" borderId="0" xfId="1" applyFill="1" applyProtection="1"/>
    <xf numFmtId="0" fontId="3" fillId="3" borderId="0" xfId="0" applyFont="1" applyFill="1" applyAlignment="1" applyProtection="1">
      <alignment horizontal="left" vertical="top"/>
    </xf>
    <xf numFmtId="0" fontId="0" fillId="3" borderId="0" xfId="0" applyFill="1" applyAlignment="1" applyProtection="1">
      <alignment horizontal="left" vertical="top" wrapText="1"/>
    </xf>
    <xf numFmtId="0" fontId="0" fillId="0" borderId="0" xfId="0" applyFont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 applyProtection="1">
      <alignment horizontal="left" vertical="top" wrapText="1"/>
    </xf>
    <xf numFmtId="0" fontId="0" fillId="0" borderId="1" xfId="0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 applyProtection="1">
      <alignment horizontal="center" vertical="center"/>
    </xf>
    <xf numFmtId="0" fontId="2" fillId="0" borderId="1" xfId="1" applyBorder="1" applyAlignment="1" applyProtection="1">
      <alignment horizontal="center" vertical="center"/>
    </xf>
    <xf numFmtId="0" fontId="11" fillId="0" borderId="1" xfId="1" applyFont="1" applyBorder="1" applyAlignment="1" applyProtection="1">
      <alignment horizontal="center" vertical="center"/>
    </xf>
    <xf numFmtId="0" fontId="2" fillId="0" borderId="1" xfId="1" applyBorder="1" applyAlignment="1">
      <alignment horizontal="center" vertical="center"/>
    </xf>
    <xf numFmtId="0" fontId="11" fillId="2" borderId="1" xfId="1" applyFont="1" applyFill="1" applyBorder="1" applyAlignment="1" applyProtection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0" xfId="0" applyFill="1"/>
    <xf numFmtId="0" fontId="0" fillId="0" borderId="0" xfId="0" applyFill="1"/>
    <xf numFmtId="0" fontId="0" fillId="3" borderId="0" xfId="0" applyFont="1" applyFill="1" applyAlignment="1" applyProtection="1">
      <alignment horizontal="left" vertical="top" wrapText="1"/>
    </xf>
    <xf numFmtId="0" fontId="0" fillId="0" borderId="0" xfId="0" applyFont="1" applyFill="1" applyAlignment="1" applyProtection="1">
      <alignment horizontal="left" vertical="top" wrapText="1"/>
    </xf>
    <xf numFmtId="4" fontId="0" fillId="0" borderId="0" xfId="0" applyNumberForma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0" fontId="10" fillId="3" borderId="0" xfId="1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0" fillId="4" borderId="0" xfId="0" applyFont="1" applyFill="1" applyAlignment="1" applyProtection="1">
      <alignment horizontal="center" vertical="center" wrapText="1"/>
    </xf>
    <xf numFmtId="0" fontId="0" fillId="4" borderId="0" xfId="0" applyFill="1"/>
    <xf numFmtId="0" fontId="0" fillId="0" borderId="0" xfId="0" applyFont="1" applyAlignment="1" applyProtection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onrad.de/de/search.html?search=Voltcraft%20PPS-16005%20Labornetzteil&amp;searchBarInput=Voltcraft%20PPS-16005%20Labornetzteil" TargetMode="External"/><Relationship Id="rId18" Type="http://schemas.openxmlformats.org/officeDocument/2006/relationships/hyperlink" Target="https://www.berrybase.de/raspberry-pi-4-computer-modell-b-8gb-ram" TargetMode="External"/><Relationship Id="rId26" Type="http://schemas.openxmlformats.org/officeDocument/2006/relationships/hyperlink" Target="https://www.digikey.de/en/products/detail/silicon-labs/XG24-EK2703A/17051436" TargetMode="External"/><Relationship Id="rId39" Type="http://schemas.openxmlformats.org/officeDocument/2006/relationships/hyperlink" Target="https://www.conrad.de/de/search.html?search=Voltcraft%20PPS-16005%20Labornetzteil&amp;searchBarInput=Voltcraft%20PPS-16005%20Labornetzteil" TargetMode="External"/><Relationship Id="rId21" Type="http://schemas.openxmlformats.org/officeDocument/2006/relationships/hyperlink" Target="https://de.farnell.com/hioki/im3536/lcr-messger-t-tisch-8mhz/dp/4240633?&amp;CMP=KNC-GDE-SHOPPING-PMAX-low-performing-Genie-Dual-Presence&amp;gad_source=1&amp;gclid=Cj0KCQiA57G5BhDUARIsACgCYnzWmDMYMMGqyYZM63vgIHtV785N1mJwohGt0VQC16sk8-mkN4Gi358aApP9EALw_wcB" TargetMode="External"/><Relationship Id="rId34" Type="http://schemas.openxmlformats.org/officeDocument/2006/relationships/hyperlink" Target="https://www.testequity.de/Cart" TargetMode="External"/><Relationship Id="rId42" Type="http://schemas.openxmlformats.org/officeDocument/2006/relationships/hyperlink" Target="https://www.yepkit.com/product/300115/YKUSHXS" TargetMode="External"/><Relationship Id="rId47" Type="http://schemas.openxmlformats.org/officeDocument/2006/relationships/hyperlink" Target="https://x-kom.de/40683-microsoft-wired-keyboard-600-us-layout-qwerty" TargetMode="External"/><Relationship Id="rId50" Type="http://schemas.openxmlformats.org/officeDocument/2006/relationships/hyperlink" Target="https://x-kom.de/001165199-dell-s3221qsa-31-5-zoll-4k-curved-monitor-hdmi-dp-60hz-hdr-ready?utm_source=idealo.de&amp;utm_medium=cpc&amp;utm_campaign=price+comparison" TargetMode="External"/><Relationship Id="rId7" Type="http://schemas.openxmlformats.org/officeDocument/2006/relationships/hyperlink" Target="PdfOrders\PS-reichelt.pdf" TargetMode="External"/><Relationship Id="rId2" Type="http://schemas.openxmlformats.org/officeDocument/2006/relationships/hyperlink" Target="https://www.welectron.com/Jetperch-Joulescope-JS220-Praezisions-Strommessverstaerker" TargetMode="External"/><Relationship Id="rId16" Type="http://schemas.openxmlformats.org/officeDocument/2006/relationships/hyperlink" Target="https://de.rs-online.com/web/p/raspberry-pi/1822098" TargetMode="External"/><Relationship Id="rId29" Type="http://schemas.openxmlformats.org/officeDocument/2006/relationships/hyperlink" Target="https://www.batronix.com/shop/oscilloscopes/Rohde-Schwarz-RTM3K-04M.html" TargetMode="External"/><Relationship Id="rId11" Type="http://schemas.openxmlformats.org/officeDocument/2006/relationships/hyperlink" Target="https://www.batronix.com/shop/logic-analyzer/Saleae-Logic-pro-8.html" TargetMode="External"/><Relationship Id="rId24" Type="http://schemas.openxmlformats.org/officeDocument/2006/relationships/hyperlink" Target="https://www.mouser.de/ProductDetail/634-XG24-EK2703A" TargetMode="External"/><Relationship Id="rId32" Type="http://schemas.openxmlformats.org/officeDocument/2006/relationships/hyperlink" Target="https://www.welectron.com/Jetperch-Joulescope-JS220-Praezisions-Strommessverstaerker" TargetMode="External"/><Relationship Id="rId37" Type="http://schemas.openxmlformats.org/officeDocument/2006/relationships/hyperlink" Target="https://www.meilhaus.de/en/logic-pro-8.htm" TargetMode="External"/><Relationship Id="rId40" Type="http://schemas.openxmlformats.org/officeDocument/2006/relationships/hyperlink" Target="https://www.berrybase.de/raspberry-pi-4-computer-modell-b-8gb-ram" TargetMode="External"/><Relationship Id="rId45" Type="http://schemas.openxmlformats.org/officeDocument/2006/relationships/hyperlink" Target="https://www.kaufland.de/product/464381887/?utm_source=idealo&amp;utm_medium=cpc&amp;utm_content=de_01&amp;utm_campaign=pricecomparison&amp;utm_term=pad-2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s://de.rs-online.com/web/p/oszilloskope/1742834?gb=s" TargetMode="External"/><Relationship Id="rId10" Type="http://schemas.openxmlformats.org/officeDocument/2006/relationships/hyperlink" Target="https://www.meilhaus.de/en/hioki-im35xx.htm" TargetMode="External"/><Relationship Id="rId19" Type="http://schemas.openxmlformats.org/officeDocument/2006/relationships/hyperlink" Target="https://www.c-nw.de/lenovo-thinkstation-p5-workstation-30ga000mge.html" TargetMode="External"/><Relationship Id="rId31" Type="http://schemas.openxmlformats.org/officeDocument/2006/relationships/hyperlink" Target="https://de.farnell.com/rohde-schwarz/rtm3k-04/digit-oszilloskop-100mhz-4-16kan/dp/2836592" TargetMode="External"/><Relationship Id="rId44" Type="http://schemas.openxmlformats.org/officeDocument/2006/relationships/hyperlink" Target="https://x-kom.de/001165199-dell-s3221qsa-31-5-zoll-4k-curved-monitor-hdmi-dp-60hz-hdr-ready?utm_source=idealo.de&amp;utm_medium=cpc&amp;utm_campaign=price+comparison" TargetMode="External"/><Relationship Id="rId52" Type="http://schemas.openxmlformats.org/officeDocument/2006/relationships/hyperlink" Target="https://www.otto.de/p/voltcraft-programmierbares-labornetzgeraet-labor-netzteil-programmierbar-CS003Y0TY/" TargetMode="External"/><Relationship Id="rId4" Type="http://schemas.openxmlformats.org/officeDocument/2006/relationships/hyperlink" Target="https://www.conrad.de/de/p/tektronix-afg1022-funktionsgenerator-netzbetrieben-0-000001-hz-25-mhz-2-kanal-arbitraer-dreieck-puls-rechteck-sinus-1328495.html" TargetMode="External"/><Relationship Id="rId9" Type="http://schemas.openxmlformats.org/officeDocument/2006/relationships/hyperlink" Target="Power%20Supply.docx" TargetMode="External"/><Relationship Id="rId14" Type="http://schemas.openxmlformats.org/officeDocument/2006/relationships/hyperlink" Target="https://www.voelkner.de/products/229958/VOLTCRAFT-PPS-16005-Labornetzgeraet-einstellbar-1-36-V-DC-0-10A-360W-USB-Remote-programmierbar-Anzahl-Ausgaenge-2-x.html?ref=43&amp;offer=0&amp;utm_source=google&amp;utm_medium=organic&amp;utm_campaign=fpla&amp;campaign_type=pla&amp;pla_ca" TargetMode="External"/><Relationship Id="rId22" Type="http://schemas.openxmlformats.org/officeDocument/2006/relationships/hyperlink" Target="https://de.rs-online.com/web/p/arbitrar-funktionsgeneratoren/8555078" TargetMode="External"/><Relationship Id="rId27" Type="http://schemas.openxmlformats.org/officeDocument/2006/relationships/hyperlink" Target="https://de.rs-online.com/web/p/tastaturen-und-mause-sets/2857100?gb=s" TargetMode="External"/><Relationship Id="rId30" Type="http://schemas.openxmlformats.org/officeDocument/2006/relationships/hyperlink" Target="https://de.farnell.com/rohde-schwarz/rtm3k-04/digit-oszilloskop-100mhz-4-16kan/dp/2836592" TargetMode="External"/><Relationship Id="rId35" Type="http://schemas.openxmlformats.org/officeDocument/2006/relationships/hyperlink" Target="https://www.datatec.eu/de/en/tektronix-afg1022?srsltid=AfmBOoq04dNzFvX_PBT298G1Suk-9qD0E2nw6FCSVN7sNMT-hbledOcB" TargetMode="External"/><Relationship Id="rId43" Type="http://schemas.openxmlformats.org/officeDocument/2006/relationships/hyperlink" Target="https://www.yepkit.com/product/300115/YKUSHXS" TargetMode="External"/><Relationship Id="rId48" Type="http://schemas.openxmlformats.org/officeDocument/2006/relationships/hyperlink" Target="https://www.mouser.de/ProductDetail/634-XG24-EK2703A" TargetMode="External"/><Relationship Id="rId8" Type="http://schemas.openxmlformats.org/officeDocument/2006/relationships/hyperlink" Target="https://de.farnell.com/webapp/wcs/stores/servlet/AjaxOrderItemDisplayView?storeId=10161&amp;langId=-3&amp;catalogId=15001" TargetMode="External"/><Relationship Id="rId51" Type="http://schemas.openxmlformats.org/officeDocument/2006/relationships/hyperlink" Target="https://webshop.nohau.se/product/joulescope-precision-dc-energy-analyzer/" TargetMode="External"/><Relationship Id="rId3" Type="http://schemas.openxmlformats.org/officeDocument/2006/relationships/hyperlink" Target="https://www.conrad.de/de/p/rohde-schwarz-hmp2030-labornetzgeraet-einstellbar-32-v-max-5-a-max-188-w-fernsteuerbar-programmierbar-anzahl-2112730.html?hk=WW1&amp;utm_source=billiger&amp;utm_medium=cpo&amp;utm_term=2112730&amp;utm_campaign=billiger&amp;soluteclid=3f23735c13294e" TargetMode="External"/><Relationship Id="rId12" Type="http://schemas.openxmlformats.org/officeDocument/2006/relationships/hyperlink" Target="https://www.saleae.com/products/saleae-logic-pro-8?variant=41957216551052" TargetMode="External"/><Relationship Id="rId17" Type="http://schemas.openxmlformats.org/officeDocument/2006/relationships/hyperlink" Target="https://www.voelkner.de/products/2995515/Raspberry-Pi-4-B-8GB-4-x-1.5GHz.html" TargetMode="External"/><Relationship Id="rId25" Type="http://schemas.openxmlformats.org/officeDocument/2006/relationships/hyperlink" Target="https://de.farnell.com/silicon-labs/xg24-ek2703a/explorer-kit-wireless-soc/dp/4204925?srsltid=AfmBOooKNn_3n6f74lASd0B9TCQR_JcrK_ZvVrysdyiDT4YO8Qw4uMIh" TargetMode="External"/><Relationship Id="rId33" Type="http://schemas.openxmlformats.org/officeDocument/2006/relationships/hyperlink" Target="https://www.testequity.de/Cart" TargetMode="External"/><Relationship Id="rId38" Type="http://schemas.openxmlformats.org/officeDocument/2006/relationships/hyperlink" Target="https://www.batronix.com/shop/logic-analyzer/Saleae-Logic-pro-8.html" TargetMode="External"/><Relationship Id="rId46" Type="http://schemas.openxmlformats.org/officeDocument/2006/relationships/hyperlink" Target="https://www.proshop.de/Bildschirm/32-Dell-S3221QSA-3840x2160-4KUHD-VA-USB-HUB-Curved/3155816?utm_source=idealo&amp;utm_medium=cpc&amp;utm_campaign=pricesite" TargetMode="External"/><Relationship Id="rId20" Type="http://schemas.openxmlformats.org/officeDocument/2006/relationships/hyperlink" Target="https://www.kmcomputer.de/186066/lenovo-thinkstation-p5-tw-xeon-w3-2445-2x32/1tb-rtx-a4000" TargetMode="External"/><Relationship Id="rId41" Type="http://schemas.openxmlformats.org/officeDocument/2006/relationships/hyperlink" Target="https://www.yepkit.com/products/ykush" TargetMode="External"/><Relationship Id="rId1" Type="http://schemas.openxmlformats.org/officeDocument/2006/relationships/hyperlink" Target="https://www.dell.com/de-de/shop/geschwungener-dell-32-4k-uhd-monitor-s3221qsa/apd/210-bfvu/monitore-und-monitorzubeh&#246;r" TargetMode="External"/><Relationship Id="rId6" Type="http://schemas.openxmlformats.org/officeDocument/2006/relationships/hyperlink" Target="https://de.farnell.com/webapp/wcs/stores/servlet/AjaxOrderItemDisplayView?storeId=10161&amp;langId=74&amp;catalogId=15001" TargetMode="External"/><Relationship Id="rId15" Type="http://schemas.openxmlformats.org/officeDocument/2006/relationships/hyperlink" Target="https://www.conrad.de/de/search.html?search=Raspberry%20Pi%204B%208%20GB" TargetMode="External"/><Relationship Id="rId23" Type="http://schemas.openxmlformats.org/officeDocument/2006/relationships/hyperlink" Target="https://de.rs-online.com/web/p/tastaturen-und-mause-sets/2857100?gb=s" TargetMode="External"/><Relationship Id="rId28" Type="http://schemas.openxmlformats.org/officeDocument/2006/relationships/hyperlink" Target="https://www.digikey.de/en/products/detail/joulescope/JS220-K000/16962295" TargetMode="External"/><Relationship Id="rId36" Type="http://schemas.openxmlformats.org/officeDocument/2006/relationships/hyperlink" Target="https://shop.hioki.eu/checkout/register" TargetMode="External"/><Relationship Id="rId49" Type="http://schemas.openxmlformats.org/officeDocument/2006/relationships/hyperlink" Target="https://www.dell.com/de-de/shop/dell-multimediatastatur-kb216-gb-qwerty-schwarz-rtl-box/apd/580-ahyb/pc-zubeh%C3%B6r?cjdata=MXxZfDB8WXww&amp;tfcid=90086933&amp;cjevent=39b5a1afb98d11ef803122980a18b8f8&amp;dgc=CJ&amp;publisherid=2111774&amp;publisher=&amp;aff=idealo+internet+GmbH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zoomScaleNormal="100" workbookViewId="0">
      <pane xSplit="2" ySplit="2" topLeftCell="N6" activePane="bottomRight" state="frozen"/>
      <selection pane="topRight" activeCell="C1" sqref="C1"/>
      <selection pane="bottomLeft" activeCell="A3" sqref="A3"/>
      <selection pane="bottomRight" activeCell="S12" sqref="S12"/>
    </sheetView>
  </sheetViews>
  <sheetFormatPr defaultColWidth="10.625" defaultRowHeight="15" x14ac:dyDescent="0.25"/>
  <cols>
    <col min="1" max="1" width="6.125" customWidth="1"/>
    <col min="2" max="2" width="28.125" style="1" customWidth="1"/>
    <col min="3" max="3" width="11.75" style="1" customWidth="1"/>
    <col min="4" max="4" width="15.375" style="1" customWidth="1"/>
    <col min="5" max="11" width="10.625" style="1" customWidth="1"/>
    <col min="12" max="13" width="12.75" customWidth="1"/>
    <col min="14" max="16" width="14.75" customWidth="1"/>
    <col min="17" max="17" width="13" style="1" customWidth="1"/>
    <col min="21" max="21" width="45.625" customWidth="1"/>
    <col min="22" max="22" width="40.125" style="1" customWidth="1"/>
    <col min="23" max="23" width="17.375" style="1" customWidth="1"/>
  </cols>
  <sheetData>
    <row r="1" spans="1:26" s="14" customFormat="1" ht="45" x14ac:dyDescent="0.25">
      <c r="A1" s="23" t="s">
        <v>37</v>
      </c>
      <c r="B1" s="7" t="s">
        <v>22</v>
      </c>
      <c r="C1" s="10" t="s">
        <v>0</v>
      </c>
      <c r="D1" s="10" t="s">
        <v>1</v>
      </c>
      <c r="E1" s="81" t="s">
        <v>2</v>
      </c>
      <c r="F1" s="81"/>
      <c r="G1" s="81"/>
      <c r="H1" s="81"/>
      <c r="I1" s="81" t="s">
        <v>21</v>
      </c>
      <c r="J1" s="81"/>
      <c r="K1" s="81"/>
      <c r="L1" s="81"/>
      <c r="M1" s="81" t="s">
        <v>36</v>
      </c>
      <c r="N1" s="81"/>
      <c r="O1" s="81" t="s">
        <v>40</v>
      </c>
      <c r="P1" s="81"/>
      <c r="Q1" s="7" t="s">
        <v>18</v>
      </c>
      <c r="R1" s="10" t="s">
        <v>19</v>
      </c>
      <c r="S1" s="10" t="s">
        <v>20</v>
      </c>
      <c r="T1" s="10" t="s">
        <v>44</v>
      </c>
      <c r="U1" s="10" t="s">
        <v>41</v>
      </c>
      <c r="V1" s="10" t="s">
        <v>51</v>
      </c>
      <c r="W1" s="10"/>
      <c r="Z1" s="7"/>
    </row>
    <row r="2" spans="1:26" s="14" customFormat="1" x14ac:dyDescent="0.25">
      <c r="A2" s="7"/>
      <c r="B2" s="7"/>
      <c r="C2" s="10"/>
      <c r="D2" s="10"/>
      <c r="E2" s="7" t="s">
        <v>3</v>
      </c>
      <c r="F2" s="10" t="s">
        <v>4</v>
      </c>
      <c r="G2" s="10" t="s">
        <v>5</v>
      </c>
      <c r="H2" s="14" t="s">
        <v>43</v>
      </c>
      <c r="I2" s="7" t="s">
        <v>3</v>
      </c>
      <c r="J2" s="10" t="s">
        <v>4</v>
      </c>
      <c r="K2" s="10" t="s">
        <v>5</v>
      </c>
      <c r="L2" s="14" t="s">
        <v>43</v>
      </c>
      <c r="M2" s="14" t="s">
        <v>28</v>
      </c>
      <c r="N2" s="14" t="s">
        <v>9</v>
      </c>
      <c r="O2" s="14" t="s">
        <v>28</v>
      </c>
      <c r="P2" s="14" t="s">
        <v>9</v>
      </c>
      <c r="Q2" s="7"/>
      <c r="R2" s="10"/>
      <c r="S2" s="10"/>
      <c r="T2" s="10"/>
      <c r="U2" s="10"/>
      <c r="V2" s="10"/>
      <c r="W2" s="10"/>
      <c r="Z2" s="7"/>
    </row>
    <row r="3" spans="1:26" s="14" customFormat="1" ht="30" x14ac:dyDescent="0.25">
      <c r="A3" s="14">
        <v>1</v>
      </c>
      <c r="B3" s="24" t="s">
        <v>6</v>
      </c>
      <c r="C3" s="7">
        <v>1</v>
      </c>
      <c r="D3" s="7">
        <v>5300</v>
      </c>
      <c r="E3" s="7"/>
      <c r="F3" s="7">
        <v>4799</v>
      </c>
      <c r="G3" s="7">
        <v>4920</v>
      </c>
      <c r="H3" s="7"/>
      <c r="I3" s="7"/>
      <c r="J3" s="7">
        <v>4799</v>
      </c>
      <c r="K3" s="7">
        <v>4920</v>
      </c>
      <c r="O3" s="7">
        <v>5300</v>
      </c>
      <c r="P3" s="7"/>
      <c r="Q3" s="15"/>
      <c r="R3" s="15" t="s">
        <v>45</v>
      </c>
      <c r="S3" s="15" t="s">
        <v>46</v>
      </c>
      <c r="T3" s="15"/>
      <c r="V3" s="7"/>
      <c r="W3" s="7"/>
      <c r="Z3" s="7"/>
    </row>
    <row r="4" spans="1:26" s="16" customFormat="1" x14ac:dyDescent="0.25">
      <c r="A4" s="16">
        <v>2</v>
      </c>
      <c r="B4" s="25" t="s">
        <v>84</v>
      </c>
      <c r="C4" s="8">
        <v>1</v>
      </c>
      <c r="D4" s="8">
        <v>409</v>
      </c>
      <c r="E4" s="9">
        <v>409</v>
      </c>
      <c r="F4" s="8">
        <v>434.02</v>
      </c>
      <c r="G4" s="8">
        <v>386</v>
      </c>
      <c r="H4" s="8">
        <v>386.41</v>
      </c>
      <c r="I4" s="9">
        <v>409</v>
      </c>
      <c r="J4" s="8">
        <v>434.02</v>
      </c>
      <c r="K4" s="9">
        <v>386.3</v>
      </c>
      <c r="L4" s="8">
        <v>386.41</v>
      </c>
      <c r="O4" s="16">
        <v>409</v>
      </c>
      <c r="P4" s="44" t="s">
        <v>72</v>
      </c>
      <c r="Q4" s="44" t="s">
        <v>47</v>
      </c>
      <c r="R4" s="15" t="s">
        <v>73</v>
      </c>
      <c r="S4" s="21" t="s">
        <v>72</v>
      </c>
      <c r="T4" s="15" t="s">
        <v>74</v>
      </c>
      <c r="V4" s="8" t="s">
        <v>77</v>
      </c>
      <c r="W4" s="52"/>
      <c r="Z4" s="8"/>
    </row>
    <row r="5" spans="1:26" s="14" customFormat="1" x14ac:dyDescent="0.25">
      <c r="A5" s="14">
        <v>3</v>
      </c>
      <c r="B5" s="26" t="s">
        <v>7</v>
      </c>
      <c r="C5" s="7">
        <v>1</v>
      </c>
      <c r="D5" s="7">
        <v>30</v>
      </c>
      <c r="E5" s="7">
        <v>25.9</v>
      </c>
      <c r="F5" s="7">
        <v>21.73</v>
      </c>
      <c r="G5" s="7">
        <v>23.98</v>
      </c>
      <c r="H5" s="7"/>
      <c r="I5" s="7">
        <v>25.9</v>
      </c>
      <c r="J5" s="7">
        <v>21.73</v>
      </c>
      <c r="K5" s="7">
        <v>23.98</v>
      </c>
      <c r="O5" s="7">
        <v>21.73</v>
      </c>
      <c r="P5" s="32" t="s">
        <v>38</v>
      </c>
      <c r="Q5" s="15" t="s">
        <v>75</v>
      </c>
      <c r="R5" s="6" t="s">
        <v>38</v>
      </c>
      <c r="S5" s="15" t="s">
        <v>76</v>
      </c>
      <c r="T5" s="15"/>
      <c r="U5" s="14" t="s">
        <v>78</v>
      </c>
      <c r="V5" s="7" t="s">
        <v>79</v>
      </c>
      <c r="W5" s="7"/>
      <c r="Z5" s="37"/>
    </row>
    <row r="6" spans="1:26" s="16" customFormat="1" ht="45" x14ac:dyDescent="0.25">
      <c r="A6" s="16">
        <v>4</v>
      </c>
      <c r="B6" s="54" t="s">
        <v>85</v>
      </c>
      <c r="C6" s="8">
        <v>12</v>
      </c>
      <c r="D6" s="8">
        <v>1656.48</v>
      </c>
      <c r="E6" s="8">
        <v>38.53</v>
      </c>
      <c r="F6" s="8">
        <v>57.65</v>
      </c>
      <c r="G6" s="8">
        <v>45.61</v>
      </c>
      <c r="H6" s="8"/>
      <c r="I6" s="9">
        <v>462.36</v>
      </c>
      <c r="J6" s="8">
        <v>691.8</v>
      </c>
      <c r="K6" s="8">
        <v>547.32000000000005</v>
      </c>
      <c r="O6" s="9">
        <v>462.36</v>
      </c>
      <c r="P6" s="44" t="s">
        <v>48</v>
      </c>
      <c r="Q6" s="31" t="s">
        <v>48</v>
      </c>
      <c r="R6" s="44" t="s">
        <v>42</v>
      </c>
      <c r="S6" s="44" t="s">
        <v>50</v>
      </c>
      <c r="T6" s="15"/>
      <c r="U6" s="18" t="s">
        <v>49</v>
      </c>
      <c r="V6" s="8" t="s">
        <v>61</v>
      </c>
      <c r="W6" s="8"/>
      <c r="Z6" s="8"/>
    </row>
    <row r="7" spans="1:26" s="14" customFormat="1" x14ac:dyDescent="0.25">
      <c r="A7" s="14">
        <v>5</v>
      </c>
      <c r="B7" s="26" t="s">
        <v>8</v>
      </c>
      <c r="C7" s="7">
        <v>12</v>
      </c>
      <c r="D7" s="7">
        <v>13548.01</v>
      </c>
      <c r="E7" s="7">
        <v>1129</v>
      </c>
      <c r="F7" s="7">
        <v>1131.52</v>
      </c>
      <c r="G7" s="7">
        <v>1294</v>
      </c>
      <c r="H7" s="7"/>
      <c r="I7" s="34">
        <v>13548.01</v>
      </c>
      <c r="J7" s="7">
        <v>13578.24</v>
      </c>
      <c r="K7" s="7">
        <v>1294</v>
      </c>
      <c r="O7" s="7">
        <v>13548.01</v>
      </c>
      <c r="P7" s="33" t="s">
        <v>52</v>
      </c>
      <c r="Q7" s="31" t="s">
        <v>52</v>
      </c>
      <c r="R7" s="15" t="s">
        <v>50</v>
      </c>
      <c r="S7" s="51" t="s">
        <v>81</v>
      </c>
      <c r="T7" s="15"/>
      <c r="U7" s="14" t="s">
        <v>82</v>
      </c>
      <c r="V7" s="7" t="s">
        <v>53</v>
      </c>
      <c r="W7" s="7"/>
      <c r="X7" s="19"/>
      <c r="Z7" s="7"/>
    </row>
    <row r="8" spans="1:26" s="16" customFormat="1" x14ac:dyDescent="0.25">
      <c r="A8" s="16">
        <v>6</v>
      </c>
      <c r="B8" s="27" t="s">
        <v>10</v>
      </c>
      <c r="C8" s="8">
        <v>1</v>
      </c>
      <c r="D8" s="35">
        <v>4750</v>
      </c>
      <c r="E8" s="8">
        <v>5652.5</v>
      </c>
      <c r="F8" s="8">
        <v>5819.1</v>
      </c>
      <c r="G8" s="8">
        <v>7699.3</v>
      </c>
      <c r="H8" s="8"/>
      <c r="I8" s="8">
        <v>5652.5</v>
      </c>
      <c r="J8" s="8">
        <v>5819.1</v>
      </c>
      <c r="K8" s="8">
        <v>7699.3</v>
      </c>
      <c r="O8" s="8">
        <v>5652.5</v>
      </c>
      <c r="P8" s="33" t="s">
        <v>25</v>
      </c>
      <c r="Q8" s="31" t="s">
        <v>25</v>
      </c>
      <c r="R8" s="15" t="s">
        <v>24</v>
      </c>
      <c r="S8" s="41" t="s">
        <v>32</v>
      </c>
      <c r="T8" s="15"/>
      <c r="U8" s="16" t="s">
        <v>54</v>
      </c>
      <c r="V8" s="8" t="s">
        <v>53</v>
      </c>
      <c r="W8" s="8"/>
      <c r="Z8" s="8"/>
    </row>
    <row r="9" spans="1:26" s="19" customFormat="1" x14ac:dyDescent="0.25">
      <c r="A9" s="19">
        <v>7</v>
      </c>
      <c r="B9" s="36" t="s">
        <v>11</v>
      </c>
      <c r="C9" s="37">
        <v>1</v>
      </c>
      <c r="D9" s="37">
        <v>2415</v>
      </c>
      <c r="E9" s="37">
        <v>2405</v>
      </c>
      <c r="F9" s="37">
        <v>2296.6999999999998</v>
      </c>
      <c r="G9" s="37">
        <v>2302.65</v>
      </c>
      <c r="H9" s="19">
        <v>2296.6999999999998</v>
      </c>
      <c r="I9" s="37">
        <v>2405</v>
      </c>
      <c r="J9" s="37">
        <v>2296.6999999999998</v>
      </c>
      <c r="K9" s="37">
        <v>2302.65</v>
      </c>
      <c r="L9" s="19">
        <v>2296.6999999999998</v>
      </c>
      <c r="O9" s="40">
        <v>2296.6999999999998</v>
      </c>
      <c r="P9" s="22"/>
      <c r="Q9" s="33" t="s">
        <v>26</v>
      </c>
      <c r="R9" s="39" t="s">
        <v>25</v>
      </c>
      <c r="S9" s="43" t="s">
        <v>27</v>
      </c>
      <c r="T9" s="6" t="s">
        <v>29</v>
      </c>
      <c r="U9" s="38" t="s">
        <v>39</v>
      </c>
      <c r="V9" s="37" t="s">
        <v>58</v>
      </c>
      <c r="W9" s="37"/>
      <c r="Z9" s="37"/>
    </row>
    <row r="10" spans="1:26" s="16" customFormat="1" ht="20.100000000000001" customHeight="1" x14ac:dyDescent="0.25">
      <c r="A10" s="16">
        <v>8</v>
      </c>
      <c r="B10" s="27" t="s">
        <v>12</v>
      </c>
      <c r="C10" s="8">
        <v>1</v>
      </c>
      <c r="D10" s="35">
        <v>1503.57</v>
      </c>
      <c r="E10" s="9">
        <v>1078.1400000000001</v>
      </c>
      <c r="F10" s="9">
        <v>1105.51</v>
      </c>
      <c r="G10" s="9">
        <v>1105.51</v>
      </c>
      <c r="H10" s="9"/>
      <c r="I10" s="9">
        <v>1078.1400000000001</v>
      </c>
      <c r="J10" s="9">
        <v>1105.51</v>
      </c>
      <c r="K10" s="9">
        <v>1105.51</v>
      </c>
      <c r="L10" s="9">
        <v>1105.51</v>
      </c>
      <c r="M10" s="16">
        <v>870</v>
      </c>
      <c r="N10" s="42" t="s">
        <v>55</v>
      </c>
      <c r="O10" s="16">
        <v>1105.51</v>
      </c>
      <c r="P10" s="39" t="s">
        <v>55</v>
      </c>
      <c r="Q10" s="33" t="s">
        <v>26</v>
      </c>
      <c r="R10" s="39" t="s">
        <v>25</v>
      </c>
      <c r="S10" s="39" t="s">
        <v>30</v>
      </c>
      <c r="T10" s="39" t="s">
        <v>56</v>
      </c>
      <c r="U10" s="18"/>
      <c r="V10" s="8" t="s">
        <v>65</v>
      </c>
      <c r="W10" s="8"/>
      <c r="Z10" s="8"/>
    </row>
    <row r="11" spans="1:26" s="19" customFormat="1" x14ac:dyDescent="0.25">
      <c r="A11" s="19">
        <v>9</v>
      </c>
      <c r="B11" s="36" t="s">
        <v>13</v>
      </c>
      <c r="C11" s="37">
        <v>1</v>
      </c>
      <c r="D11" s="37">
        <v>6138.02</v>
      </c>
      <c r="E11" s="37">
        <v>6138.02</v>
      </c>
      <c r="F11" s="37">
        <v>6138.02</v>
      </c>
      <c r="G11" s="37">
        <v>6149.8</v>
      </c>
      <c r="H11" s="37"/>
      <c r="I11" s="28">
        <v>6138.02</v>
      </c>
      <c r="J11" s="37">
        <v>6138.02</v>
      </c>
      <c r="K11" s="37">
        <v>6149.8</v>
      </c>
      <c r="O11" s="37">
        <v>6138.02</v>
      </c>
      <c r="P11" s="37"/>
      <c r="Q11" s="31" t="s">
        <v>42</v>
      </c>
      <c r="R11" s="33" t="s">
        <v>60</v>
      </c>
      <c r="S11" s="33" t="s">
        <v>59</v>
      </c>
      <c r="T11" s="44"/>
      <c r="V11" s="37" t="s">
        <v>66</v>
      </c>
      <c r="W11" s="37"/>
      <c r="Z11" s="37"/>
    </row>
    <row r="12" spans="1:26" s="16" customFormat="1" x14ac:dyDescent="0.25">
      <c r="A12" s="16">
        <v>10</v>
      </c>
      <c r="B12" s="27" t="s">
        <v>14</v>
      </c>
      <c r="C12" s="8">
        <v>1</v>
      </c>
      <c r="D12" s="8">
        <v>1141.21</v>
      </c>
      <c r="E12" s="12">
        <v>1141.21</v>
      </c>
      <c r="F12" s="8">
        <v>1141.21</v>
      </c>
      <c r="G12" s="8">
        <v>1141.21</v>
      </c>
      <c r="I12" s="12">
        <v>1141.21</v>
      </c>
      <c r="J12" s="12">
        <v>1141.21</v>
      </c>
      <c r="K12" s="8">
        <v>1141.21</v>
      </c>
      <c r="O12" s="12">
        <v>1141.21</v>
      </c>
      <c r="P12" s="33" t="s">
        <v>32</v>
      </c>
      <c r="Q12" s="31" t="s">
        <v>32</v>
      </c>
      <c r="R12" s="41" t="s">
        <v>33</v>
      </c>
      <c r="S12" s="41" t="s">
        <v>62</v>
      </c>
      <c r="T12" s="41"/>
      <c r="U12" s="16" t="s">
        <v>64</v>
      </c>
      <c r="V12" s="8" t="s">
        <v>63</v>
      </c>
      <c r="W12" s="8"/>
      <c r="Z12" s="8"/>
    </row>
    <row r="13" spans="1:26" s="14" customFormat="1" x14ac:dyDescent="0.25">
      <c r="A13" s="14">
        <v>11</v>
      </c>
      <c r="B13" s="24" t="s">
        <v>15</v>
      </c>
      <c r="C13" s="7">
        <v>2</v>
      </c>
      <c r="D13" s="7">
        <v>697.8</v>
      </c>
      <c r="E13" s="7">
        <v>285</v>
      </c>
      <c r="F13" s="7">
        <v>285</v>
      </c>
      <c r="G13" s="7">
        <v>283.99</v>
      </c>
      <c r="H13" s="7">
        <v>285</v>
      </c>
      <c r="I13" s="20">
        <v>570</v>
      </c>
      <c r="J13" s="20">
        <v>570</v>
      </c>
      <c r="K13" s="7">
        <v>567.98</v>
      </c>
      <c r="N13" s="14">
        <v>570</v>
      </c>
      <c r="O13" s="14">
        <v>570</v>
      </c>
      <c r="P13" s="41" t="s">
        <v>31</v>
      </c>
      <c r="Q13" s="31" t="s">
        <v>31</v>
      </c>
      <c r="R13" s="41" t="s">
        <v>34</v>
      </c>
      <c r="S13" s="50" t="s">
        <v>83</v>
      </c>
      <c r="T13" s="41"/>
      <c r="U13" s="45" t="s">
        <v>68</v>
      </c>
      <c r="V13" s="7" t="s">
        <v>67</v>
      </c>
      <c r="W13" s="7"/>
      <c r="Y13" s="19"/>
      <c r="Z13" s="7"/>
    </row>
    <row r="14" spans="1:26" s="16" customFormat="1" ht="30" x14ac:dyDescent="0.25">
      <c r="A14" s="16">
        <v>12</v>
      </c>
      <c r="B14" s="53" t="s">
        <v>16</v>
      </c>
      <c r="C14" s="8">
        <v>2</v>
      </c>
      <c r="D14" s="8">
        <v>110</v>
      </c>
      <c r="E14" s="8">
        <v>54.99</v>
      </c>
      <c r="F14" s="8">
        <v>45.99</v>
      </c>
      <c r="G14" s="8"/>
      <c r="H14" s="8"/>
      <c r="I14" s="8">
        <v>110</v>
      </c>
      <c r="J14" s="8">
        <v>92</v>
      </c>
      <c r="K14" s="8"/>
      <c r="N14" s="46"/>
      <c r="O14" s="16">
        <v>92</v>
      </c>
      <c r="P14" s="33" t="s">
        <v>70</v>
      </c>
      <c r="Q14" s="33" t="s">
        <v>70</v>
      </c>
      <c r="R14" s="31" t="s">
        <v>70</v>
      </c>
      <c r="S14" s="15"/>
      <c r="T14" s="15"/>
      <c r="U14" s="47" t="s">
        <v>71</v>
      </c>
      <c r="V14" s="8" t="s">
        <v>69</v>
      </c>
      <c r="W14" s="8"/>
      <c r="Z14" s="8"/>
    </row>
    <row r="15" spans="1:26" s="56" customFormat="1" x14ac:dyDescent="0.25">
      <c r="A15" s="56">
        <v>13</v>
      </c>
      <c r="B15" s="57" t="s">
        <v>17</v>
      </c>
      <c r="C15" s="58">
        <v>2</v>
      </c>
      <c r="D15" s="58">
        <v>232.57</v>
      </c>
      <c r="E15" s="58">
        <v>89.94</v>
      </c>
      <c r="F15" s="58">
        <v>95.8</v>
      </c>
      <c r="G15" s="58">
        <v>84.99</v>
      </c>
      <c r="H15" s="58">
        <v>78.5</v>
      </c>
      <c r="I15" s="58">
        <v>169.98</v>
      </c>
      <c r="J15" s="58">
        <v>191.6</v>
      </c>
      <c r="K15" s="59">
        <v>169.98</v>
      </c>
      <c r="L15" s="60">
        <v>157</v>
      </c>
      <c r="M15" s="61"/>
      <c r="O15" s="62">
        <v>157</v>
      </c>
      <c r="P15" s="63" t="s">
        <v>35</v>
      </c>
      <c r="Q15" s="64" t="s">
        <v>31</v>
      </c>
      <c r="R15" s="65" t="s">
        <v>24</v>
      </c>
      <c r="S15" s="66" t="s">
        <v>34</v>
      </c>
      <c r="T15" s="67" t="s">
        <v>35</v>
      </c>
      <c r="V15" s="58"/>
      <c r="W15" s="58"/>
      <c r="Y15" s="68"/>
      <c r="Z15" s="58"/>
    </row>
    <row r="16" spans="1:26" s="14" customFormat="1" ht="32.25" customHeight="1" x14ac:dyDescent="0.25">
      <c r="B16" s="26" t="s">
        <v>86</v>
      </c>
      <c r="C16" s="7"/>
      <c r="D16" s="7">
        <f>SUM(D3:D15)</f>
        <v>37931.660000000003</v>
      </c>
      <c r="E16" s="7"/>
      <c r="F16" s="7"/>
      <c r="G16" s="7"/>
      <c r="H16" s="7"/>
      <c r="I16" s="7"/>
      <c r="J16" s="7"/>
      <c r="K16" s="7"/>
      <c r="O16" s="14">
        <f>SUM(O3:O14)</f>
        <v>36737.040000000001</v>
      </c>
      <c r="Q16" s="17"/>
      <c r="R16" s="15"/>
      <c r="S16" s="15"/>
      <c r="T16" s="15"/>
      <c r="V16" s="7"/>
      <c r="W16" s="7"/>
    </row>
    <row r="17" spans="1:21" x14ac:dyDescent="0.25">
      <c r="A17" s="3"/>
      <c r="B17" s="3"/>
      <c r="C17" s="7"/>
      <c r="D17" s="7"/>
      <c r="E17" s="5"/>
      <c r="F17" s="5"/>
      <c r="G17" s="5"/>
      <c r="H17" s="5"/>
      <c r="I17" s="5"/>
      <c r="J17" s="11"/>
      <c r="Q17" s="17"/>
      <c r="R17" s="15"/>
      <c r="S17" s="15"/>
      <c r="T17" s="15"/>
      <c r="U17" s="15"/>
    </row>
    <row r="18" spans="1:21" x14ac:dyDescent="0.25">
      <c r="E18" s="5"/>
      <c r="F18" s="5"/>
      <c r="G18" s="5"/>
      <c r="H18" s="5"/>
      <c r="I18" s="5"/>
      <c r="J18" s="5"/>
      <c r="P18" s="15"/>
      <c r="Q18" s="17"/>
      <c r="R18" s="15"/>
      <c r="S18" s="15"/>
      <c r="T18" s="15"/>
    </row>
    <row r="19" spans="1:21" x14ac:dyDescent="0.25">
      <c r="E19" s="5"/>
      <c r="F19" s="5"/>
      <c r="G19" s="5"/>
      <c r="H19" s="5"/>
      <c r="I19" s="5"/>
      <c r="J19" s="5"/>
      <c r="R19" s="33"/>
      <c r="T19" s="15"/>
    </row>
    <row r="20" spans="1:21" x14ac:dyDescent="0.25">
      <c r="A20" s="13"/>
    </row>
    <row r="21" spans="1:21" x14ac:dyDescent="0.25">
      <c r="A21" s="13"/>
    </row>
    <row r="22" spans="1:21" x14ac:dyDescent="0.25">
      <c r="A22" s="13"/>
    </row>
    <row r="23" spans="1:21" x14ac:dyDescent="0.25">
      <c r="A23" s="13"/>
    </row>
    <row r="24" spans="1:21" x14ac:dyDescent="0.25">
      <c r="A24" s="13"/>
    </row>
    <row r="25" spans="1:21" x14ac:dyDescent="0.25">
      <c r="A25" s="13"/>
    </row>
    <row r="26" spans="1:21" x14ac:dyDescent="0.25">
      <c r="A26" s="13"/>
    </row>
    <row r="27" spans="1:21" x14ac:dyDescent="0.25">
      <c r="A27" s="13"/>
    </row>
    <row r="28" spans="1:21" x14ac:dyDescent="0.25">
      <c r="A28" s="13"/>
    </row>
    <row r="29" spans="1:21" x14ac:dyDescent="0.25">
      <c r="D29" s="4"/>
      <c r="E29" s="4"/>
      <c r="F29" s="4"/>
      <c r="G29" s="4"/>
      <c r="H29" s="4"/>
      <c r="I29" s="4"/>
      <c r="J29" s="4"/>
      <c r="K29" s="4"/>
    </row>
    <row r="30" spans="1:21" x14ac:dyDescent="0.25">
      <c r="D30" s="4"/>
      <c r="E30" s="4"/>
      <c r="F30" s="4"/>
      <c r="G30" s="4"/>
      <c r="H30" s="4"/>
      <c r="I30" s="4"/>
      <c r="J30" s="4"/>
      <c r="K30" s="4"/>
    </row>
    <row r="31" spans="1:21" x14ac:dyDescent="0.25">
      <c r="D31" s="4"/>
      <c r="E31" s="4"/>
      <c r="F31" s="4"/>
      <c r="G31" s="4"/>
      <c r="H31" s="4"/>
      <c r="I31" s="4"/>
      <c r="J31" s="4"/>
      <c r="K31" s="4"/>
    </row>
    <row r="32" spans="1:21" x14ac:dyDescent="0.25">
      <c r="D32" s="2"/>
      <c r="E32" s="2"/>
      <c r="F32" s="2"/>
      <c r="G32" s="2"/>
      <c r="H32" s="2"/>
      <c r="I32" s="2"/>
      <c r="J32" s="2"/>
      <c r="K32" s="2"/>
    </row>
  </sheetData>
  <mergeCells count="4">
    <mergeCell ref="O1:P1"/>
    <mergeCell ref="M1:N1"/>
    <mergeCell ref="I1:L1"/>
    <mergeCell ref="E1:H1"/>
  </mergeCells>
  <hyperlinks>
    <hyperlink ref="Q4" r:id="rId1"/>
    <hyperlink ref="Q7" r:id="rId2"/>
    <hyperlink ref="Q9" r:id="rId3"/>
    <hyperlink ref="Q10" r:id="rId4"/>
    <hyperlink ref="R8" r:id="rId5"/>
    <hyperlink ref="R9" r:id="rId6"/>
    <hyperlink ref="S9" r:id="rId7"/>
    <hyperlink ref="R10" r:id="rId8"/>
    <hyperlink ref="T9" r:id="rId9"/>
    <hyperlink ref="R11" r:id="rId10"/>
    <hyperlink ref="Q12" r:id="rId11"/>
    <hyperlink ref="R12" r:id="rId12"/>
    <hyperlink ref="Q13" r:id="rId13"/>
    <hyperlink ref="R13" r:id="rId14"/>
    <hyperlink ref="Q15" r:id="rId15"/>
    <hyperlink ref="R15" r:id="rId16"/>
    <hyperlink ref="S15" r:id="rId17"/>
    <hyperlink ref="T15" r:id="rId18"/>
    <hyperlink ref="R3" r:id="rId19"/>
    <hyperlink ref="S3" r:id="rId20"/>
    <hyperlink ref="Q11" r:id="rId21"/>
    <hyperlink ref="S10" r:id="rId22"/>
    <hyperlink ref="R5" r:id="rId23"/>
    <hyperlink ref="Q6" r:id="rId24"/>
    <hyperlink ref="R6" r:id="rId25"/>
    <hyperlink ref="S6" r:id="rId26"/>
    <hyperlink ref="P5" r:id="rId27"/>
    <hyperlink ref="R7" r:id="rId28"/>
    <hyperlink ref="S8" r:id="rId29"/>
    <hyperlink ref="Q8" r:id="rId30"/>
    <hyperlink ref="P8" r:id="rId31"/>
    <hyperlink ref="P7" r:id="rId32"/>
    <hyperlink ref="N10" r:id="rId33"/>
    <hyperlink ref="P10" r:id="rId34"/>
    <hyperlink ref="T10" r:id="rId35"/>
    <hyperlink ref="S11" r:id="rId36"/>
    <hyperlink ref="S12" r:id="rId37"/>
    <hyperlink ref="P12" r:id="rId38"/>
    <hyperlink ref="P13" r:id="rId39"/>
    <hyperlink ref="P15" r:id="rId40"/>
    <hyperlink ref="Q14" r:id="rId41"/>
    <hyperlink ref="R14" r:id="rId42"/>
    <hyperlink ref="P14" r:id="rId43"/>
    <hyperlink ref="S4" r:id="rId44"/>
    <hyperlink ref="R4" r:id="rId45"/>
    <hyperlink ref="T4" r:id="rId46"/>
    <hyperlink ref="Q5" r:id="rId47"/>
    <hyperlink ref="P6" r:id="rId48"/>
    <hyperlink ref="S5" r:id="rId49"/>
    <hyperlink ref="P4" r:id="rId50"/>
    <hyperlink ref="S7" r:id="rId51"/>
    <hyperlink ref="S13" r:id="rId52" location="variationId=S003Y0TYQIP1"/>
  </hyperlinks>
  <pageMargins left="0.7" right="0.7" top="0.78749999999999998" bottom="0.78749999999999998" header="0.511811023622047" footer="0.511811023622047"/>
  <pageSetup paperSize="9" orientation="portrait" horizontalDpi="300" verticalDpi="300" r:id="rId5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5" x14ac:dyDescent="0.25"/>
  <cols>
    <col min="2" max="2" width="70.625" customWidth="1"/>
  </cols>
  <sheetData>
    <row r="1" spans="1:2" x14ac:dyDescent="0.25">
      <c r="A1" t="s">
        <v>23</v>
      </c>
    </row>
    <row r="2" spans="1:2" s="29" customFormat="1" ht="90.75" customHeight="1" x14ac:dyDescent="0.25">
      <c r="A2" s="48">
        <v>1</v>
      </c>
      <c r="B2" s="30" t="s">
        <v>80</v>
      </c>
    </row>
    <row r="3" spans="1:2" x14ac:dyDescent="0.25">
      <c r="A3" s="49">
        <v>2</v>
      </c>
      <c r="B3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H9" sqref="H9"/>
    </sheetView>
  </sheetViews>
  <sheetFormatPr defaultRowHeight="15" x14ac:dyDescent="0.25"/>
  <cols>
    <col min="2" max="2" width="18.25" customWidth="1"/>
    <col min="5" max="5" width="9" customWidth="1"/>
    <col min="6" max="6" width="9" style="14"/>
  </cols>
  <sheetData>
    <row r="1" spans="1:9" ht="60" x14ac:dyDescent="0.25">
      <c r="A1" s="23" t="s">
        <v>37</v>
      </c>
      <c r="B1" s="7" t="s">
        <v>22</v>
      </c>
      <c r="C1" s="55" t="s">
        <v>0</v>
      </c>
      <c r="D1" s="55" t="s">
        <v>88</v>
      </c>
      <c r="E1" s="76" t="s">
        <v>87</v>
      </c>
      <c r="F1" s="55" t="s">
        <v>89</v>
      </c>
      <c r="H1" s="55" t="s">
        <v>90</v>
      </c>
    </row>
    <row r="2" spans="1:9" x14ac:dyDescent="0.25">
      <c r="A2" s="7"/>
      <c r="B2" s="7"/>
      <c r="C2" s="55"/>
      <c r="D2" s="55"/>
      <c r="E2" s="14"/>
      <c r="H2" s="14"/>
    </row>
    <row r="3" spans="1:9" s="69" customFormat="1" ht="51.75" customHeight="1" x14ac:dyDescent="0.25">
      <c r="A3" s="16">
        <v>1</v>
      </c>
      <c r="B3" s="54" t="s">
        <v>85</v>
      </c>
      <c r="C3" s="8">
        <v>12</v>
      </c>
      <c r="D3" s="9">
        <v>462.36</v>
      </c>
      <c r="E3" s="16">
        <v>425.76</v>
      </c>
      <c r="F3" s="16">
        <v>553</v>
      </c>
      <c r="G3" s="79"/>
      <c r="H3" s="16">
        <f t="shared" ref="H3:H9" si="0">E3 + 0.2*E3</f>
        <v>510.91199999999998</v>
      </c>
      <c r="I3" s="80"/>
    </row>
    <row r="4" spans="1:9" x14ac:dyDescent="0.25">
      <c r="A4" s="19">
        <v>2</v>
      </c>
      <c r="B4" s="36" t="s">
        <v>10</v>
      </c>
      <c r="C4" s="37">
        <v>1</v>
      </c>
      <c r="D4" s="37">
        <v>5652.5</v>
      </c>
      <c r="E4" s="73">
        <v>3325</v>
      </c>
      <c r="F4" s="37">
        <v>4322</v>
      </c>
      <c r="H4" s="19">
        <f t="shared" si="0"/>
        <v>3990</v>
      </c>
    </row>
    <row r="5" spans="1:9" s="69" customFormat="1" x14ac:dyDescent="0.25">
      <c r="A5" s="16">
        <v>3</v>
      </c>
      <c r="B5" s="27" t="s">
        <v>11</v>
      </c>
      <c r="C5" s="8">
        <v>1</v>
      </c>
      <c r="D5" s="75">
        <v>2296.6999999999998</v>
      </c>
      <c r="E5" s="74">
        <v>1351</v>
      </c>
      <c r="F5" s="16">
        <v>1756.3</v>
      </c>
      <c r="H5" s="16">
        <f t="shared" si="0"/>
        <v>1621.2</v>
      </c>
    </row>
    <row r="6" spans="1:9" x14ac:dyDescent="0.25">
      <c r="A6" s="19">
        <v>4</v>
      </c>
      <c r="B6" s="36" t="s">
        <v>12</v>
      </c>
      <c r="C6" s="37">
        <v>1</v>
      </c>
      <c r="D6" s="19">
        <v>1105.51</v>
      </c>
      <c r="E6" s="19">
        <v>696.75</v>
      </c>
      <c r="F6" s="19">
        <v>906</v>
      </c>
      <c r="H6" s="19">
        <f t="shared" si="0"/>
        <v>836.1</v>
      </c>
    </row>
    <row r="7" spans="1:9" s="69" customFormat="1" x14ac:dyDescent="0.25">
      <c r="A7" s="16">
        <v>5</v>
      </c>
      <c r="B7" s="27" t="s">
        <v>13</v>
      </c>
      <c r="C7" s="8">
        <v>1</v>
      </c>
      <c r="D7" s="8">
        <v>6138.02</v>
      </c>
      <c r="E7" s="74">
        <v>4835.63</v>
      </c>
      <c r="F7" s="16">
        <v>6287</v>
      </c>
      <c r="G7" s="80"/>
      <c r="H7" s="16">
        <f t="shared" si="0"/>
        <v>5802.7560000000003</v>
      </c>
    </row>
    <row r="8" spans="1:9" s="70" customFormat="1" ht="34.5" customHeight="1" x14ac:dyDescent="0.25">
      <c r="A8" s="19">
        <v>6</v>
      </c>
      <c r="B8" s="72" t="s">
        <v>15</v>
      </c>
      <c r="C8" s="37">
        <v>2</v>
      </c>
      <c r="D8" s="14">
        <v>570</v>
      </c>
      <c r="E8" s="77">
        <v>765</v>
      </c>
      <c r="F8" s="19">
        <v>994</v>
      </c>
      <c r="G8" s="80"/>
      <c r="H8" s="19">
        <f t="shared" si="0"/>
        <v>918</v>
      </c>
      <c r="I8" s="80"/>
    </row>
    <row r="9" spans="1:9" s="69" customFormat="1" x14ac:dyDescent="0.25">
      <c r="A9" s="16">
        <v>7</v>
      </c>
      <c r="B9" s="71" t="s">
        <v>17</v>
      </c>
      <c r="C9" s="8">
        <v>2</v>
      </c>
      <c r="D9" s="78">
        <v>157</v>
      </c>
      <c r="E9" s="16">
        <v>138.46</v>
      </c>
      <c r="F9" s="16">
        <v>180</v>
      </c>
      <c r="G9" s="80"/>
      <c r="H9" s="16">
        <f t="shared" si="0"/>
        <v>166.15200000000002</v>
      </c>
    </row>
    <row r="10" spans="1:9" x14ac:dyDescent="0.25">
      <c r="D10" s="7"/>
    </row>
    <row r="11" spans="1:9" x14ac:dyDescent="0.25">
      <c r="D11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I21" sqref="I21"/>
    </sheetView>
  </sheetViews>
  <sheetFormatPr defaultRowHeight="15" x14ac:dyDescent="0.25"/>
  <sheetData>
    <row r="1" spans="1:2" x14ac:dyDescent="0.25">
      <c r="A1" t="s">
        <v>91</v>
      </c>
      <c r="B1" t="s">
        <v>101</v>
      </c>
    </row>
    <row r="2" spans="1:2" x14ac:dyDescent="0.25">
      <c r="A2" t="s">
        <v>93</v>
      </c>
      <c r="B2" t="s">
        <v>92</v>
      </c>
    </row>
    <row r="3" spans="1:2" x14ac:dyDescent="0.25">
      <c r="A3" t="s">
        <v>26</v>
      </c>
      <c r="B3" t="s">
        <v>96</v>
      </c>
    </row>
    <row r="4" spans="1:2" x14ac:dyDescent="0.25">
      <c r="A4" t="s">
        <v>94</v>
      </c>
      <c r="B4" t="s">
        <v>95</v>
      </c>
    </row>
    <row r="5" spans="1:2" x14ac:dyDescent="0.25">
      <c r="A5" t="s">
        <v>97</v>
      </c>
      <c r="B5" t="s">
        <v>98</v>
      </c>
    </row>
    <row r="6" spans="1:2" x14ac:dyDescent="0.25">
      <c r="A6" t="s">
        <v>99</v>
      </c>
      <c r="B6" t="s">
        <v>100</v>
      </c>
    </row>
    <row r="7" spans="1:2" x14ac:dyDescent="0.25">
      <c r="A7" t="s">
        <v>102</v>
      </c>
      <c r="B7" t="s">
        <v>103</v>
      </c>
    </row>
    <row r="8" spans="1:2" x14ac:dyDescent="0.25">
      <c r="A8" t="s">
        <v>104</v>
      </c>
      <c r="B8" t="s">
        <v>105</v>
      </c>
    </row>
    <row r="9" spans="1:2" x14ac:dyDescent="0.25">
      <c r="A9" t="s">
        <v>106</v>
      </c>
      <c r="B9" t="s">
        <v>107</v>
      </c>
    </row>
    <row r="10" spans="1:2" x14ac:dyDescent="0.25">
      <c r="A10" t="s">
        <v>108</v>
      </c>
      <c r="B10" t="s">
        <v>109</v>
      </c>
    </row>
    <row r="11" spans="1:2" x14ac:dyDescent="0.25">
      <c r="A11" t="s">
        <v>110</v>
      </c>
      <c r="B11" t="s">
        <v>111</v>
      </c>
    </row>
    <row r="12" spans="1:2" x14ac:dyDescent="0.25">
      <c r="A12" t="s">
        <v>113</v>
      </c>
      <c r="B12" t="s">
        <v>112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Material</vt:lpstr>
      <vt:lpstr>Notes</vt:lpstr>
      <vt:lpstr>BOM</vt:lpstr>
      <vt:lpstr>Email.list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a_cola0001</dc:creator>
  <dc:description/>
  <cp:lastModifiedBy>Peyman</cp:lastModifiedBy>
  <cp:revision>5</cp:revision>
  <dcterms:created xsi:type="dcterms:W3CDTF">2024-11-07T12:44:48Z</dcterms:created>
  <dcterms:modified xsi:type="dcterms:W3CDTF">2024-12-19T00:20:43Z</dcterms:modified>
  <dc:language>en-US</dc:language>
</cp:coreProperties>
</file>