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Mitarbeiter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1" l="1"/>
  <c r="D16" i="1" l="1"/>
  <c r="G16" i="2" l="1"/>
  <c r="G12" i="2"/>
</calcChain>
</file>

<file path=xl/sharedStrings.xml><?xml version="1.0" encoding="utf-8"?>
<sst xmlns="http://schemas.openxmlformats.org/spreadsheetml/2006/main" count="94" uniqueCount="71">
  <si>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</si>
  <si>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</si>
  <si>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</si>
  <si>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</si>
  <si>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</si>
  <si>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</si>
  <si>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Motivation for not 
choosing the cheaper shop</t>
  </si>
  <si>
    <t>Motivation for 
having less than three offers</t>
  </si>
  <si>
    <t>Hochleistungs computer
ThinkStation P5</t>
  </si>
  <si>
    <t>inkl. MwSt.</t>
  </si>
  <si>
    <t>Monitor  Dell 32 4K-UHD-Monitor</t>
  </si>
  <si>
    <t xml:space="preserve">Link </t>
  </si>
  <si>
    <t>USB Keyboard (not wireless)</t>
  </si>
  <si>
    <t xml:space="preserve">Silicon Labs EFR32MG24 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</si>
  <si>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</si>
  <si>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</si>
  <si>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</si>
  <si>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</si>
  <si>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</si>
  <si>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</si>
  <si>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</si>
  <si>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</si>
  <si>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</si>
  <si>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</si>
  <si>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tot</t>
  </si>
  <si>
    <t>Hiwi (30 Std/Monat)</t>
  </si>
  <si>
    <t>E10 (40%)</t>
  </si>
  <si>
    <t>MonitorHp.docx</t>
  </si>
  <si>
    <t>inklusive Mehrwertsteuer VAT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</si>
  <si>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</si>
  <si>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</si>
  <si>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</si>
  <si>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</si>
  <si>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</si>
  <si>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</si>
  <si>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</si>
  <si>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rs-online *Note1</t>
  </si>
  <si>
    <t xml:space="preserve"> inkl. MwSt.</t>
  </si>
  <si>
    <t>Farnell</t>
  </si>
  <si>
    <t>Conrad</t>
  </si>
  <si>
    <t>PS-reichelt.pdf</t>
  </si>
  <si>
    <t xml:space="preserve">Price </t>
  </si>
  <si>
    <t>Power Suply</t>
  </si>
  <si>
    <t>2296.7- 2660.07</t>
  </si>
  <si>
    <t>rs-online.</t>
  </si>
  <si>
    <t>conrad</t>
  </si>
  <si>
    <t>batronix</t>
  </si>
  <si>
    <t>saleae</t>
  </si>
  <si>
    <t>voelkner</t>
  </si>
  <si>
    <t>amazon</t>
  </si>
  <si>
    <t>berrybase.de</t>
  </si>
  <si>
    <t>c-nw.de/lenovo</t>
  </si>
  <si>
    <t>kmcomputer.de</t>
  </si>
  <si>
    <t>Amazon</t>
  </si>
  <si>
    <t>Extra shops</t>
  </si>
  <si>
    <t xml:space="preserve">Item'sNo. </t>
  </si>
  <si>
    <t>de.rs-online</t>
  </si>
  <si>
    <t xml:space="preserve"> Note1 </t>
  </si>
  <si>
    <t>digikey.de*Note1</t>
  </si>
  <si>
    <t>Note 2</t>
  </si>
  <si>
    <r>
      <t xml:space="preserve"> Price offers by different provider, is pretty </t>
    </r>
    <r>
      <rPr>
        <b/>
        <sz val="11"/>
        <color theme="1"/>
        <rFont val="Calibri"/>
        <family val="2"/>
      </rPr>
      <t>same</t>
    </r>
    <r>
      <rPr>
        <sz val="11"/>
        <color theme="1"/>
        <rFont val="Calibri"/>
        <family val="2"/>
        <charset val="1"/>
      </rPr>
      <t xml:space="preserve"> -  the calibrated makes different in Price. 
For warranty the price will increase for instance for shope I it add 139€ for 3 years hardware warranty.</t>
    </r>
  </si>
  <si>
    <t>Note 3</t>
  </si>
  <si>
    <r>
      <t xml:space="preserve"> Price offers by different provider, is pretty same -  the calibrated makes different in Price. 
</t>
    </r>
    <r>
      <rPr>
        <b/>
        <sz val="11"/>
        <color theme="1"/>
        <rFont val="Calibri"/>
        <family val="2"/>
      </rPr>
      <t>Recommendations:</t>
    </r>
    <r>
      <rPr>
        <sz val="11"/>
        <color theme="1"/>
        <rFont val="Calibri"/>
        <family val="2"/>
        <charset val="1"/>
      </rPr>
      <t xml:space="preserve"> </t>
    </r>
    <r>
      <rPr>
        <b/>
        <sz val="11"/>
        <color theme="1"/>
        <rFont val="Calibri"/>
        <family val="2"/>
      </rPr>
      <t xml:space="preserve">Cornald for ISO Cal. 1394.68 €,  Rs-online for the best cal Cert. (DAkkS) 1468.88 €, and Farnel for No Cal Cert. 1105.51 € </t>
    </r>
  </si>
  <si>
    <t>Saleae ships from Netherland (+  cost of shipping)</t>
  </si>
  <si>
    <t>Selected</t>
  </si>
  <si>
    <t>Comments</t>
  </si>
  <si>
    <r>
      <t xml:space="preserve">The price for shop I for each item is 5.738 and 68.86 is </t>
    </r>
    <r>
      <rPr>
        <b/>
        <sz val="11"/>
        <color theme="1"/>
        <rFont val="Calibri"/>
        <family val="2"/>
      </rPr>
      <t>approximate</t>
    </r>
    <r>
      <rPr>
        <sz val="11"/>
        <color theme="1"/>
        <rFont val="Calibri"/>
        <family val="2"/>
        <charset val="1"/>
      </rPr>
      <t xml:space="preserve"> price including  20% tax 82.632 for one item (according to the site infos)</t>
    </r>
    <r>
      <rPr>
        <b/>
        <sz val="11"/>
        <color theme="1"/>
        <rFont val="Calibri"/>
        <family val="2"/>
      </rPr>
      <t xml:space="preserve"> plus cargo fee</t>
    </r>
    <r>
      <rPr>
        <sz val="11"/>
        <color theme="1"/>
        <rFont val="Calibri"/>
        <family val="2"/>
        <charset val="1"/>
      </rPr>
      <t>. Also, solitary provider of this item is Digikey. Unless the item changes, for  instance to  EFR32</t>
    </r>
    <r>
      <rPr>
        <b/>
        <sz val="11"/>
        <color theme="1"/>
        <rFont val="Calibri"/>
        <family val="2"/>
      </rPr>
      <t xml:space="preserve">MG22 (like EFR32MG22C224F512IM32-C), </t>
    </r>
    <r>
      <rPr>
        <sz val="11"/>
        <color theme="1"/>
        <rFont val="Calibri"/>
        <family val="2"/>
      </rPr>
      <t xml:space="preserve">then its  </t>
    </r>
    <r>
      <rPr>
        <sz val="11"/>
        <color theme="1"/>
        <rFont val="Calibri"/>
        <family val="2"/>
        <charset val="1"/>
      </rPr>
      <t xml:space="preserve">price in de.rs-online would be as as the link provided. Item should be ordered by 5 multiplying order.  The price  is for 15 number of items (38.78€).
</t>
    </r>
  </si>
  <si>
    <t>farnell</t>
  </si>
  <si>
    <t>83.45 *2</t>
  </si>
  <si>
    <t>ToT</t>
  </si>
  <si>
    <t>Farnel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</si>
</sst>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5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67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vertical="top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 applyProtection="1">
      <alignment wrapText="1"/>
    </xf>
    <xf numFmtId="164" fontId="0" fillId="0" borderId="0" xfId="0" applyNumberFormat="1" applyAlignment="1" applyProtection="1"/>
    <xf numFmtId="0" fontId="0" fillId="0" borderId="0" xfId="0" applyAlignment="1" applyProtection="1">
      <alignment horizontal="right" vertical="top"/>
    </xf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2" fillId="0" borderId="0" xfId="1"/>
    <xf numFmtId="0" fontId="2" fillId="0" borderId="0" xfId="1" applyProtection="1"/>
    <xf numFmtId="0" fontId="0" fillId="0" borderId="0" xfId="0" applyAlignment="1" applyProtection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0" borderId="0" xfId="1" applyBorder="1" applyProtection="1"/>
    <xf numFmtId="0" fontId="0" fillId="2" borderId="0" xfId="0" applyFill="1"/>
    <xf numFmtId="0" fontId="0" fillId="2" borderId="0" xfId="0" applyFill="1" applyAlignment="1" applyProtection="1"/>
    <xf numFmtId="0" fontId="0" fillId="2" borderId="0" xfId="0" applyFill="1" applyAlignment="1" applyProtection="1">
      <alignment horizontal="center"/>
    </xf>
    <xf numFmtId="0" fontId="2" fillId="2" borderId="0" xfId="1" applyFill="1" applyBorder="1" applyProtection="1"/>
    <xf numFmtId="0" fontId="2" fillId="2" borderId="0" xfId="1" applyFill="1" applyProtection="1"/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vertical="top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 applyProtection="1">
      <alignment wrapText="1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3" borderId="0" xfId="0" applyFill="1" applyAlignment="1" applyProtection="1"/>
    <xf numFmtId="0" fontId="0" fillId="3" borderId="0" xfId="0" applyFill="1"/>
    <xf numFmtId="0" fontId="2" fillId="4" borderId="0" xfId="1" applyFont="1" applyFill="1" applyBorder="1" applyAlignment="1" applyProtection="1"/>
    <xf numFmtId="0" fontId="2" fillId="3" borderId="0" xfId="1" applyFill="1"/>
    <xf numFmtId="0" fontId="0" fillId="4" borderId="0" xfId="0" applyFill="1" applyAlignment="1" applyProtection="1"/>
    <xf numFmtId="0" fontId="2" fillId="3" borderId="0" xfId="1" applyFill="1" applyProtection="1"/>
    <xf numFmtId="0" fontId="2" fillId="3" borderId="0" xfId="1" applyFill="1" applyBorder="1" applyProtection="1"/>
    <xf numFmtId="0" fontId="2" fillId="0" borderId="0" xfId="1" applyAlignment="1">
      <alignment vertical="center"/>
    </xf>
    <xf numFmtId="0" fontId="5" fillId="3" borderId="0" xfId="0" applyFont="1" applyFill="1"/>
    <xf numFmtId="0" fontId="0" fillId="0" borderId="0" xfId="0" applyFont="1" applyAlignment="1" applyProtection="1">
      <alignment horizontal="center" vertical="top" wrapText="1"/>
    </xf>
    <xf numFmtId="0" fontId="0" fillId="5" borderId="0" xfId="0" applyFill="1" applyAlignment="1" applyProtection="1"/>
    <xf numFmtId="0" fontId="2" fillId="5" borderId="0" xfId="1" applyFont="1" applyFill="1" applyBorder="1" applyAlignment="1" applyProtection="1"/>
    <xf numFmtId="0" fontId="2" fillId="6" borderId="0" xfId="1" applyFill="1" applyProtection="1"/>
    <xf numFmtId="0" fontId="5" fillId="2" borderId="0" xfId="0" applyFont="1" applyFill="1"/>
    <xf numFmtId="0" fontId="7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9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1" fillId="3" borderId="0" xfId="0" applyFont="1" applyFill="1" applyAlignment="1" applyProtection="1">
      <alignment horizontal="center" vertical="center"/>
    </xf>
    <xf numFmtId="0" fontId="12" fillId="2" borderId="0" xfId="1" applyFont="1" applyFill="1" applyAlignment="1">
      <alignment horizontal="center"/>
    </xf>
    <xf numFmtId="0" fontId="13" fillId="0" borderId="0" xfId="0" applyFont="1" applyAlignment="1" applyProtection="1">
      <alignment horizontal="center"/>
    </xf>
    <xf numFmtId="0" fontId="10" fillId="2" borderId="0" xfId="0" applyFont="1" applyFill="1"/>
    <xf numFmtId="0" fontId="10" fillId="0" borderId="0" xfId="0" applyFont="1" applyAlignment="1" applyProtection="1">
      <alignment horizontal="center" vertical="center"/>
    </xf>
    <xf numFmtId="0" fontId="0" fillId="7" borderId="0" xfId="0" applyFill="1" applyAlignment="1" applyProtection="1"/>
    <xf numFmtId="0" fontId="14" fillId="3" borderId="0" xfId="0" applyFont="1" applyFill="1" applyAlignment="1" applyProtection="1">
      <alignment horizontal="center" vertical="center"/>
    </xf>
    <xf numFmtId="0" fontId="3" fillId="7" borderId="0" xfId="0" applyFont="1" applyFill="1" applyAlignment="1" applyProtection="1"/>
    <xf numFmtId="0" fontId="12" fillId="0" borderId="0" xfId="1" applyFont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8" borderId="0" xfId="0" applyFill="1"/>
    <xf numFmtId="0" fontId="1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Font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nitorHp.docx" TargetMode="External"/><Relationship Id="rId13" Type="http://schemas.openxmlformats.org/officeDocument/2006/relationships/hyperlink" Target="Power%20Supply.docx" TargetMode="External"/><Relationship Id="rId18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6" Type="http://schemas.openxmlformats.org/officeDocument/2006/relationships/hyperlink" Target="https://www.kmcomputer.de/186066/lenovo-thinkstation-p5-tw-xeon-w3-2445-2x32/1tb-rtx-a4000" TargetMode="External"/><Relationship Id="rId3" Type="http://schemas.openxmlformats.org/officeDocument/2006/relationships/hyperlink" Target="https://de.farnell.com/rohde-schwarz/rtm3k-04/digit-oszilloskop-100mhz-4-16kan/dp/2836592?&amp;CMP=KNC-GDE-SHOPPING-PMAX-low-performing-Genie-Dual-Presence&amp;gad_source=1&amp;gclid=Cj0KCQiA57G5BhDUARIsACgCYnyl3TALG1m7EvG6iPqP3RbsANzSZqZ-c90nibEhvXxGJT0WN56urVoaAuNI" TargetMode="External"/><Relationship Id="rId21" Type="http://schemas.openxmlformats.org/officeDocument/2006/relationships/hyperlink" Target="https://www.conrad.de/de/search.html?search=Raspberry%20Pi%204B%208%20GB" TargetMode="External"/><Relationship Id="rId7" Type="http://schemas.openxmlformats.org/officeDocument/2006/relationships/hyperlink" Target="https://de.rs-online.com/web/p/mikrocontroller/2009662" TargetMode="External"/><Relationship Id="rId12" Type="http://schemas.openxmlformats.org/officeDocument/2006/relationships/hyperlink" Target="https://de.farnell.com/webapp/wcs/stores/servlet/AjaxOrderItemDisplayView?storeId=10161&amp;langId=-3&amp;catalogId=15001" TargetMode="External"/><Relationship Id="rId17" Type="http://schemas.openxmlformats.org/officeDocument/2006/relationships/hyperlink" Target="https://www.saleae.com/products/saleae-logic-pro-8?variant=41957216551052" TargetMode="External"/><Relationship Id="rId25" Type="http://schemas.openxmlformats.org/officeDocument/2006/relationships/hyperlink" Target="https://www.c-nw.de/lenovo-thinkstation-p5-workstation-30ga000mge.html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www.batronix.com/shop/logic-analyzer/Saleae-Logic-pro-8.html" TargetMode="External"/><Relationship Id="rId20" Type="http://schemas.openxmlformats.org/officeDocument/2006/relationships/hyperlink" Target="https://www.amazon.de/-/en/gp/product/B005FWWZQK/ref=ox_sc_act_title_1?smid=AR8A2HYHUYBI&amp;psc=1" TargetMode="External"/><Relationship Id="rId29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Silicon%20Labs%20EFR32MG22%20-%20RS.de.pdf" TargetMode="External"/><Relationship Id="rId11" Type="http://schemas.openxmlformats.org/officeDocument/2006/relationships/hyperlink" Target="PS-reichelt.pdf" TargetMode="External"/><Relationship Id="rId24" Type="http://schemas.openxmlformats.org/officeDocument/2006/relationships/hyperlink" Target="https://www.berrybase.de/raspberry-pi-4-computer-modell-b-8gb-ram" TargetMode="External"/><Relationship Id="rId5" Type="http://schemas.openxmlformats.org/officeDocument/2006/relationships/hyperlink" Target="SG-Conrad.docx" TargetMode="External"/><Relationship Id="rId15" Type="http://schemas.openxmlformats.org/officeDocument/2006/relationships/hyperlink" Target="https://www.conrad.de/de/search.html?search=LCR%20Meter%20IM3536" TargetMode="External"/><Relationship Id="rId23" Type="http://schemas.openxmlformats.org/officeDocument/2006/relationships/hyperlink" Target="https://www.voelkner.de/products/2995515/Raspberry-Pi-4-B-8GB-4-x-1.5GHz.html" TargetMode="External"/><Relationship Id="rId28" Type="http://schemas.openxmlformats.org/officeDocument/2006/relationships/hyperlink" Target="https://www.digikey.de/en/products/detail/EFR32MG24B010F1536IM40-B/336-EFR32MG24B010F1536IM40-B-ND/16184051?curr=usd&amp;utm_campaign=buynow&amp;utm_medium=aggregator&amp;utm_source=octopart" TargetMode="External"/><Relationship Id="rId10" Type="http://schemas.openxmlformats.org/officeDocument/2006/relationships/hyperlink" Target="PowerSupplyFarnell.html" TargetMode="External"/><Relationship Id="rId19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4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9" Type="http://schemas.openxmlformats.org/officeDocument/2006/relationships/hyperlink" Target="https://de.rs-online.com/web/p/oszilloskope/1742834?gb=s" TargetMode="External"/><Relationship Id="rId14" Type="http://schemas.openxmlformats.org/officeDocument/2006/relationships/hyperlink" Target="https://de.rs-online.com/web/p/arbitrar-funktionsgeneratoren/8555078" TargetMode="External"/><Relationship Id="rId22" Type="http://schemas.openxmlformats.org/officeDocument/2006/relationships/hyperlink" Target="https://de.rs-online.com/web/p/raspberry-pi/1822098" TargetMode="External"/><Relationship Id="rId27" Type="http://schemas.openxmlformats.org/officeDocument/2006/relationships/hyperlink" Target="MouseKeyboard.doc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0" width="10.625" style="1" customWidth="1"/>
    <col min="11" max="11" width="12.75" customWidth="1"/>
    <col min="12" max="13" width="14.75" customWidth="1"/>
    <col min="15" max="15" width="13" style="1" customWidth="1"/>
    <col min="18" max="18" width="23.125" customWidth="1"/>
    <col min="19" max="19" width="16.25" style="1" customWidth="1"/>
    <col min="20" max="20" width="17.375" style="1" customWidth="1"/>
  </cols>
  <sheetData>
    <row r="1" spans="1:22" ht="45" x14ac:dyDescent="0.25">
      <c r="A1" s="24" t="s">
        <v>55</v>
      </c>
      <c r="B1" s="11" t="s">
        <v>33</v>
      </c>
      <c r="C1" s="3" t="s">
        <v>0</v>
      </c>
      <c r="D1" s="3" t="s">
        <v>1</v>
      </c>
      <c r="E1" s="66" t="s">
        <v>2</v>
      </c>
      <c r="F1" s="66"/>
      <c r="G1" s="66"/>
      <c r="H1" s="66" t="s">
        <v>32</v>
      </c>
      <c r="I1" s="66"/>
      <c r="J1" s="66"/>
      <c r="K1" s="66" t="s">
        <v>54</v>
      </c>
      <c r="L1" s="66"/>
      <c r="M1" s="38" t="s">
        <v>64</v>
      </c>
      <c r="N1" s="2"/>
      <c r="O1" s="2" t="s">
        <v>29</v>
      </c>
      <c r="P1" s="3" t="s">
        <v>30</v>
      </c>
      <c r="Q1" s="3" t="s">
        <v>31</v>
      </c>
      <c r="R1" s="46" t="s">
        <v>65</v>
      </c>
      <c r="S1" s="4" t="s">
        <v>6</v>
      </c>
      <c r="T1" s="4" t="s">
        <v>7</v>
      </c>
      <c r="U1" t="s">
        <v>70</v>
      </c>
      <c r="V1" t="s">
        <v>39</v>
      </c>
    </row>
    <row r="2" spans="1:22" x14ac:dyDescent="0.25">
      <c r="A2" s="2"/>
      <c r="B2" s="2"/>
      <c r="C2" s="3"/>
      <c r="D2" s="3"/>
      <c r="E2" s="2" t="s">
        <v>3</v>
      </c>
      <c r="F2" s="3" t="s">
        <v>4</v>
      </c>
      <c r="G2" s="3" t="s">
        <v>5</v>
      </c>
      <c r="H2" s="2" t="s">
        <v>3</v>
      </c>
      <c r="I2" s="3" t="s">
        <v>4</v>
      </c>
      <c r="J2" s="3" t="s">
        <v>5</v>
      </c>
      <c r="K2" t="s">
        <v>41</v>
      </c>
      <c r="L2" t="s">
        <v>15</v>
      </c>
      <c r="N2" s="2"/>
      <c r="O2" s="2"/>
      <c r="P2" s="3"/>
      <c r="Q2" s="3"/>
      <c r="R2" s="4"/>
      <c r="S2" s="4"/>
      <c r="T2" s="4"/>
    </row>
    <row r="3" spans="1:22" ht="30" x14ac:dyDescent="0.25">
      <c r="A3" s="23">
        <v>1</v>
      </c>
      <c r="B3" s="4" t="s">
        <v>8</v>
      </c>
      <c r="C3" s="21">
        <v>1</v>
      </c>
      <c r="D3" s="21">
        <v>5300</v>
      </c>
      <c r="E3" s="21"/>
      <c r="F3" s="13">
        <v>4799</v>
      </c>
      <c r="G3" s="13">
        <v>4920</v>
      </c>
      <c r="H3" s="21"/>
      <c r="I3" s="13">
        <v>4799</v>
      </c>
      <c r="J3" s="13">
        <v>4920</v>
      </c>
      <c r="M3" s="21">
        <v>5300</v>
      </c>
      <c r="N3" s="1" t="s">
        <v>9</v>
      </c>
      <c r="O3" s="9"/>
      <c r="P3" s="9" t="s">
        <v>51</v>
      </c>
      <c r="Q3" s="9" t="s">
        <v>52</v>
      </c>
    </row>
    <row r="4" spans="1:22" s="30" customFormat="1" x14ac:dyDescent="0.25">
      <c r="A4" s="25">
        <v>2</v>
      </c>
      <c r="B4" s="26" t="s">
        <v>10</v>
      </c>
      <c r="C4" s="27">
        <v>1</v>
      </c>
      <c r="D4" s="27">
        <v>409</v>
      </c>
      <c r="E4" s="45">
        <v>409</v>
      </c>
      <c r="F4" s="28"/>
      <c r="G4" s="28"/>
      <c r="H4" s="45">
        <v>409</v>
      </c>
      <c r="I4" s="28"/>
      <c r="J4" s="45"/>
      <c r="M4" s="25">
        <v>409</v>
      </c>
      <c r="N4" s="29" t="s">
        <v>9</v>
      </c>
      <c r="O4" s="31" t="s">
        <v>11</v>
      </c>
      <c r="P4" s="32" t="s">
        <v>27</v>
      </c>
      <c r="Q4" s="33"/>
      <c r="S4" s="29"/>
      <c r="T4" s="29"/>
    </row>
    <row r="5" spans="1:22" x14ac:dyDescent="0.25">
      <c r="A5" s="23">
        <v>3</v>
      </c>
      <c r="B5" s="1" t="s">
        <v>12</v>
      </c>
      <c r="C5" s="21">
        <v>1</v>
      </c>
      <c r="D5" s="21">
        <v>30</v>
      </c>
      <c r="E5" s="21">
        <v>31</v>
      </c>
      <c r="F5" s="13"/>
      <c r="G5" s="13"/>
      <c r="H5" s="48">
        <v>31</v>
      </c>
      <c r="I5" s="13"/>
      <c r="M5" s="21">
        <v>31</v>
      </c>
      <c r="N5" s="29" t="s">
        <v>37</v>
      </c>
      <c r="O5" s="14" t="s">
        <v>53</v>
      </c>
      <c r="P5" s="9"/>
      <c r="Q5" s="39"/>
    </row>
    <row r="6" spans="1:22" s="30" customFormat="1" x14ac:dyDescent="0.25">
      <c r="A6" s="25">
        <v>4</v>
      </c>
      <c r="B6" s="29" t="s">
        <v>13</v>
      </c>
      <c r="C6" s="27">
        <v>12</v>
      </c>
      <c r="D6" s="47">
        <v>1656.48</v>
      </c>
      <c r="E6" s="27">
        <v>5.7380000000000004</v>
      </c>
      <c r="F6" s="28"/>
      <c r="G6" s="28"/>
      <c r="H6" s="43">
        <v>82.632000000000005</v>
      </c>
      <c r="I6" s="28">
        <v>38.78</v>
      </c>
      <c r="J6" s="29"/>
      <c r="M6" s="27">
        <v>82.632000000000005</v>
      </c>
      <c r="N6" s="29" t="s">
        <v>37</v>
      </c>
      <c r="O6" s="10" t="s">
        <v>58</v>
      </c>
      <c r="P6" s="34" t="s">
        <v>36</v>
      </c>
      <c r="Q6" s="33"/>
      <c r="R6" s="37" t="s">
        <v>57</v>
      </c>
      <c r="S6" s="29"/>
      <c r="T6" s="29"/>
    </row>
    <row r="7" spans="1:22" x14ac:dyDescent="0.25">
      <c r="A7" s="23">
        <v>5</v>
      </c>
      <c r="B7" s="1" t="s">
        <v>14</v>
      </c>
      <c r="C7" s="21">
        <v>12</v>
      </c>
      <c r="D7" s="21">
        <v>13548.01</v>
      </c>
      <c r="E7" s="21">
        <v>1129</v>
      </c>
      <c r="F7" s="13"/>
      <c r="G7" s="13"/>
      <c r="H7" s="49">
        <v>13548.01</v>
      </c>
      <c r="I7" s="13"/>
      <c r="M7" s="21">
        <v>13548.01</v>
      </c>
      <c r="N7" s="1" t="s">
        <v>9</v>
      </c>
      <c r="O7" s="40" t="s">
        <v>15</v>
      </c>
      <c r="P7" s="39"/>
      <c r="Q7" s="39"/>
      <c r="U7" s="64"/>
    </row>
    <row r="8" spans="1:22" s="30" customFormat="1" x14ac:dyDescent="0.25">
      <c r="A8" s="25">
        <v>6</v>
      </c>
      <c r="B8" s="29" t="s">
        <v>16</v>
      </c>
      <c r="C8" s="27">
        <v>1</v>
      </c>
      <c r="D8" s="27">
        <v>4750</v>
      </c>
      <c r="E8" s="27">
        <v>4750</v>
      </c>
      <c r="F8" s="28">
        <v>5819.1</v>
      </c>
      <c r="G8" s="28"/>
      <c r="H8" s="27">
        <v>4750</v>
      </c>
      <c r="I8" s="28">
        <v>5819.1</v>
      </c>
      <c r="J8" s="29"/>
      <c r="M8" s="27">
        <v>4750</v>
      </c>
      <c r="N8" s="29" t="s">
        <v>9</v>
      </c>
      <c r="O8" s="35" t="s">
        <v>38</v>
      </c>
      <c r="P8" s="34" t="s">
        <v>35</v>
      </c>
      <c r="Q8" s="33"/>
      <c r="S8" s="29"/>
      <c r="T8" s="29"/>
      <c r="U8" s="61"/>
    </row>
    <row r="9" spans="1:22" s="15" customFormat="1" x14ac:dyDescent="0.25">
      <c r="A9" s="23">
        <v>7</v>
      </c>
      <c r="B9" s="16" t="s">
        <v>17</v>
      </c>
      <c r="C9" s="22">
        <v>1</v>
      </c>
      <c r="D9" s="22">
        <v>2415</v>
      </c>
      <c r="E9" s="22">
        <v>2405</v>
      </c>
      <c r="F9" s="17">
        <v>2296.6999999999998</v>
      </c>
      <c r="G9" s="17">
        <v>2302.65</v>
      </c>
      <c r="H9" s="22">
        <v>2405</v>
      </c>
      <c r="I9" s="17">
        <v>2296.6999999999998</v>
      </c>
      <c r="J9" s="17">
        <v>2302.65</v>
      </c>
      <c r="K9" s="15" t="s">
        <v>43</v>
      </c>
      <c r="L9" s="9" t="s">
        <v>42</v>
      </c>
      <c r="M9" s="58">
        <v>2405</v>
      </c>
      <c r="N9" s="16" t="s">
        <v>9</v>
      </c>
      <c r="O9" s="18" t="s">
        <v>39</v>
      </c>
      <c r="P9" s="19" t="s">
        <v>38</v>
      </c>
      <c r="Q9" s="19" t="s">
        <v>40</v>
      </c>
      <c r="R9" s="42" t="s">
        <v>59</v>
      </c>
      <c r="S9" s="16"/>
      <c r="T9" s="16"/>
      <c r="U9" s="61"/>
      <c r="V9" s="61"/>
    </row>
    <row r="10" spans="1:22" s="30" customFormat="1" ht="20.100000000000001" customHeight="1" x14ac:dyDescent="0.25">
      <c r="A10" s="25">
        <v>8</v>
      </c>
      <c r="B10" s="27" t="s">
        <v>18</v>
      </c>
      <c r="C10" s="27">
        <v>1</v>
      </c>
      <c r="D10" s="27">
        <v>1503.57</v>
      </c>
      <c r="E10" s="45">
        <v>1503.57</v>
      </c>
      <c r="F10" s="45">
        <v>1105.51</v>
      </c>
      <c r="G10" s="45">
        <v>1468.88</v>
      </c>
      <c r="H10" s="44">
        <v>1503.57</v>
      </c>
      <c r="I10" s="48">
        <v>1105.51</v>
      </c>
      <c r="J10" s="44">
        <v>1468.88</v>
      </c>
      <c r="M10" s="25">
        <v>1105.51</v>
      </c>
      <c r="N10" s="29" t="s">
        <v>9</v>
      </c>
      <c r="O10" s="14" t="s">
        <v>39</v>
      </c>
      <c r="P10" s="10" t="s">
        <v>38</v>
      </c>
      <c r="Q10" s="34" t="s">
        <v>44</v>
      </c>
      <c r="R10" s="37" t="s">
        <v>61</v>
      </c>
      <c r="S10" s="29"/>
      <c r="T10" s="29"/>
      <c r="U10" s="61"/>
      <c r="V10" s="61"/>
    </row>
    <row r="11" spans="1:22" x14ac:dyDescent="0.25">
      <c r="A11" s="23">
        <v>9</v>
      </c>
      <c r="B11" s="1" t="s">
        <v>19</v>
      </c>
      <c r="C11" s="21">
        <v>1</v>
      </c>
      <c r="D11" s="21">
        <v>6138.02</v>
      </c>
      <c r="E11" s="21">
        <v>6138.02</v>
      </c>
      <c r="F11" s="13">
        <v>6143.01</v>
      </c>
      <c r="G11" s="13"/>
      <c r="H11" s="54">
        <v>6138.02</v>
      </c>
      <c r="I11" s="13">
        <v>6143.01</v>
      </c>
      <c r="M11" s="21">
        <v>6138.02</v>
      </c>
      <c r="N11" s="1" t="s">
        <v>9</v>
      </c>
      <c r="O11" s="9" t="s">
        <v>67</v>
      </c>
      <c r="P11" s="41" t="s">
        <v>45</v>
      </c>
      <c r="Q11" s="39"/>
      <c r="U11" s="61"/>
    </row>
    <row r="12" spans="1:22" s="30" customFormat="1" x14ac:dyDescent="0.25">
      <c r="A12" s="25">
        <v>10</v>
      </c>
      <c r="B12" s="55" t="s">
        <v>20</v>
      </c>
      <c r="C12" s="27">
        <v>1</v>
      </c>
      <c r="D12" s="27">
        <v>1141.21</v>
      </c>
      <c r="E12" s="56">
        <v>1369.452</v>
      </c>
      <c r="F12" s="28">
        <v>1364.87</v>
      </c>
      <c r="H12" s="50">
        <v>1369.452</v>
      </c>
      <c r="I12" s="28">
        <v>1364.87</v>
      </c>
      <c r="J12" s="29"/>
      <c r="M12" s="56">
        <v>1369.452</v>
      </c>
      <c r="N12" s="29" t="s">
        <v>9</v>
      </c>
      <c r="O12" s="14" t="s">
        <v>46</v>
      </c>
      <c r="P12" s="10" t="s">
        <v>47</v>
      </c>
      <c r="Q12" s="33"/>
      <c r="R12" s="30" t="s">
        <v>63</v>
      </c>
      <c r="S12" s="29"/>
      <c r="T12" s="29"/>
    </row>
    <row r="13" spans="1:22" x14ac:dyDescent="0.25">
      <c r="A13" s="23">
        <v>11</v>
      </c>
      <c r="B13" s="4" t="s">
        <v>21</v>
      </c>
      <c r="C13" s="21">
        <v>2</v>
      </c>
      <c r="D13" s="21">
        <v>697.8</v>
      </c>
      <c r="E13" s="21">
        <v>258.01</v>
      </c>
      <c r="F13" s="13">
        <v>285</v>
      </c>
      <c r="G13" s="13">
        <v>283.99</v>
      </c>
      <c r="H13" s="63">
        <v>570.1</v>
      </c>
      <c r="I13" s="62">
        <v>570</v>
      </c>
      <c r="J13" s="13">
        <v>567.98</v>
      </c>
      <c r="M13" s="23">
        <v>570.01</v>
      </c>
      <c r="N13" s="1" t="s">
        <v>9</v>
      </c>
      <c r="O13" s="14" t="s">
        <v>45</v>
      </c>
      <c r="P13" s="10" t="s">
        <v>48</v>
      </c>
      <c r="Q13" s="10" t="s">
        <v>49</v>
      </c>
      <c r="V13" s="61"/>
    </row>
    <row r="14" spans="1:22" s="30" customFormat="1" x14ac:dyDescent="0.25">
      <c r="A14" s="25">
        <v>12</v>
      </c>
      <c r="B14" s="57" t="s">
        <v>22</v>
      </c>
      <c r="C14" s="27">
        <v>2</v>
      </c>
      <c r="D14" s="27"/>
      <c r="E14" s="27"/>
      <c r="F14" s="28"/>
      <c r="G14" s="28"/>
      <c r="H14" s="27"/>
      <c r="I14" s="28"/>
      <c r="J14" s="29"/>
      <c r="M14" s="25"/>
      <c r="N14" s="29" t="s">
        <v>9</v>
      </c>
      <c r="O14" s="34"/>
      <c r="P14" s="33"/>
      <c r="Q14" s="33"/>
      <c r="S14" s="29"/>
      <c r="T14" s="29"/>
    </row>
    <row r="15" spans="1:22" x14ac:dyDescent="0.25">
      <c r="A15" s="23">
        <v>13</v>
      </c>
      <c r="B15" s="4" t="s">
        <v>23</v>
      </c>
      <c r="C15" s="21">
        <v>2</v>
      </c>
      <c r="D15" s="21">
        <v>232.57</v>
      </c>
      <c r="E15" s="21">
        <v>118.24</v>
      </c>
      <c r="F15" s="13">
        <v>95.8</v>
      </c>
      <c r="G15" s="13">
        <v>90.94</v>
      </c>
      <c r="H15" s="21">
        <v>232.57</v>
      </c>
      <c r="I15" s="13">
        <v>191.6</v>
      </c>
      <c r="J15" s="13">
        <v>169.98</v>
      </c>
      <c r="K15" s="53" t="s">
        <v>68</v>
      </c>
      <c r="L15" s="20" t="s">
        <v>50</v>
      </c>
      <c r="M15" s="51">
        <v>166.9</v>
      </c>
      <c r="N15" s="1" t="s">
        <v>9</v>
      </c>
      <c r="O15" s="10" t="s">
        <v>45</v>
      </c>
      <c r="P15" s="10" t="s">
        <v>35</v>
      </c>
      <c r="Q15" s="10" t="s">
        <v>48</v>
      </c>
      <c r="V15" s="61"/>
    </row>
    <row r="16" spans="1:22" x14ac:dyDescent="0.25">
      <c r="B16" s="1" t="s">
        <v>69</v>
      </c>
      <c r="C16" s="21"/>
      <c r="D16" s="21">
        <f>SUM(D3:D15)</f>
        <v>37821.660000000003</v>
      </c>
      <c r="E16" s="21"/>
      <c r="F16" s="11"/>
      <c r="G16" s="11"/>
      <c r="H16" s="21"/>
      <c r="I16" s="11"/>
      <c r="J16" s="6"/>
      <c r="M16" s="23">
        <f>SUM(M3:M14)</f>
        <v>35708.633999999998</v>
      </c>
    </row>
    <row r="17" spans="1:14" x14ac:dyDescent="0.25">
      <c r="A17" s="7"/>
      <c r="B17" s="7"/>
      <c r="C17" s="21"/>
      <c r="D17" s="21"/>
      <c r="E17" s="13"/>
      <c r="F17" s="13"/>
      <c r="G17" s="13"/>
      <c r="H17" s="13"/>
      <c r="I17" s="52"/>
      <c r="N17" t="s">
        <v>28</v>
      </c>
    </row>
    <row r="18" spans="1:14" x14ac:dyDescent="0.25">
      <c r="E18" s="13"/>
      <c r="F18" s="13"/>
      <c r="G18" s="13"/>
      <c r="H18" s="13"/>
      <c r="I18" s="13"/>
    </row>
    <row r="19" spans="1:14" x14ac:dyDescent="0.25">
      <c r="E19" s="13"/>
      <c r="F19" s="13"/>
      <c r="G19" s="13"/>
      <c r="H19" s="13"/>
      <c r="I19" s="13"/>
    </row>
    <row r="20" spans="1:14" x14ac:dyDescent="0.25">
      <c r="A20" s="60" t="s">
        <v>34</v>
      </c>
    </row>
    <row r="21" spans="1:14" ht="60" customHeight="1" x14ac:dyDescent="0.25">
      <c r="A21" s="12">
        <v>1</v>
      </c>
      <c r="B21" s="65" t="s">
        <v>66</v>
      </c>
      <c r="C21" s="65"/>
      <c r="D21" s="65"/>
      <c r="E21" s="65"/>
      <c r="F21" s="65"/>
      <c r="G21" s="36" t="s">
        <v>56</v>
      </c>
    </row>
    <row r="22" spans="1:14" ht="47.25" customHeight="1" x14ac:dyDescent="0.25">
      <c r="A22" s="12">
        <v>2</v>
      </c>
      <c r="B22" s="65" t="s">
        <v>60</v>
      </c>
      <c r="C22" s="65"/>
      <c r="D22" s="65"/>
      <c r="E22" s="65"/>
      <c r="F22" s="65"/>
    </row>
    <row r="23" spans="1:14" ht="44.25" customHeight="1" x14ac:dyDescent="0.25">
      <c r="A23" s="59">
        <v>3</v>
      </c>
      <c r="B23" s="65" t="s">
        <v>62</v>
      </c>
      <c r="C23" s="65"/>
      <c r="D23" s="65"/>
      <c r="E23" s="65"/>
      <c r="F23" s="65"/>
      <c r="G23" s="8"/>
      <c r="H23" s="8"/>
      <c r="I23" s="8"/>
      <c r="J23" s="8"/>
    </row>
    <row r="24" spans="1:14" x14ac:dyDescent="0.25">
      <c r="A24" s="12"/>
      <c r="D24" s="8"/>
      <c r="E24" s="8"/>
      <c r="F24" s="8"/>
      <c r="G24" s="8"/>
      <c r="H24" s="8"/>
      <c r="I24" s="8"/>
      <c r="J24" s="8"/>
    </row>
    <row r="25" spans="1:14" x14ac:dyDescent="0.25">
      <c r="D25" s="8"/>
      <c r="E25" s="8"/>
      <c r="F25" s="8"/>
      <c r="G25" s="8"/>
      <c r="H25" s="8"/>
      <c r="I25" s="8"/>
      <c r="J25" s="8"/>
    </row>
    <row r="26" spans="1:14" x14ac:dyDescent="0.25">
      <c r="D26" s="8"/>
      <c r="E26" s="8"/>
      <c r="F26" s="8"/>
      <c r="G26" s="8"/>
      <c r="H26" s="8"/>
      <c r="I26" s="8"/>
      <c r="J26" s="8"/>
    </row>
    <row r="27" spans="1:14" x14ac:dyDescent="0.25">
      <c r="D27" s="8"/>
      <c r="E27" s="8"/>
      <c r="F27" s="8"/>
      <c r="G27" s="8"/>
      <c r="H27" s="8"/>
      <c r="I27" s="8"/>
      <c r="J27" s="8"/>
    </row>
    <row r="28" spans="1:14" x14ac:dyDescent="0.25">
      <c r="D28" s="8"/>
      <c r="E28" s="8"/>
      <c r="F28" s="8"/>
      <c r="G28" s="8"/>
      <c r="H28" s="8"/>
      <c r="I28" s="8"/>
      <c r="J28" s="8"/>
    </row>
    <row r="29" spans="1:14" x14ac:dyDescent="0.25">
      <c r="D29" s="8"/>
      <c r="E29" s="8"/>
      <c r="F29" s="8"/>
      <c r="G29" s="8"/>
      <c r="H29" s="8"/>
      <c r="I29" s="8"/>
      <c r="J29" s="8"/>
    </row>
    <row r="30" spans="1:14" x14ac:dyDescent="0.25">
      <c r="D30" s="8"/>
      <c r="E30" s="8"/>
      <c r="F30" s="8"/>
      <c r="G30" s="8"/>
      <c r="H30" s="8"/>
      <c r="I30" s="8"/>
      <c r="J30" s="8"/>
    </row>
    <row r="31" spans="1:14" x14ac:dyDescent="0.25">
      <c r="D31" s="8"/>
      <c r="E31" s="8"/>
      <c r="F31" s="8"/>
      <c r="G31" s="8"/>
      <c r="H31" s="8"/>
      <c r="I31" s="8"/>
      <c r="J31" s="8"/>
    </row>
    <row r="32" spans="1:14" x14ac:dyDescent="0.25">
      <c r="D32" s="5"/>
      <c r="E32" s="5"/>
      <c r="F32" s="5"/>
      <c r="G32" s="5"/>
      <c r="H32" s="5"/>
      <c r="I32" s="5"/>
      <c r="J32" s="5"/>
    </row>
  </sheetData>
  <mergeCells count="6">
    <mergeCell ref="B23:F23"/>
    <mergeCell ref="B21:F21"/>
    <mergeCell ref="E1:G1"/>
    <mergeCell ref="H1:J1"/>
    <mergeCell ref="K1:L1"/>
    <mergeCell ref="B22:F22"/>
  </mergeCells>
  <hyperlinks>
    <hyperlink ref="O4" r:id="rId1"/>
    <hyperlink ref="O7" r:id="rId2"/>
    <hyperlink ref="O8" r:id="rId3"/>
    <hyperlink ref="O9" r:id="rId4"/>
    <hyperlink ref="O10" r:id="rId5"/>
    <hyperlink ref="G21" r:id="rId6"/>
    <hyperlink ref="P6" r:id="rId7"/>
    <hyperlink ref="P4" r:id="rId8"/>
    <hyperlink ref="P8" r:id="rId9"/>
    <hyperlink ref="P9" r:id="rId10"/>
    <hyperlink ref="Q9" r:id="rId11"/>
    <hyperlink ref="P10" r:id="rId12"/>
    <hyperlink ref="L9" r:id="rId13"/>
    <hyperlink ref="Q10" r:id="rId14"/>
    <hyperlink ref="P11" r:id="rId15"/>
    <hyperlink ref="O12" r:id="rId16"/>
    <hyperlink ref="P12" r:id="rId17"/>
    <hyperlink ref="O13" r:id="rId18"/>
    <hyperlink ref="P13" r:id="rId19"/>
    <hyperlink ref="Q13" r:id="rId20"/>
    <hyperlink ref="O15" r:id="rId21"/>
    <hyperlink ref="P15" r:id="rId22"/>
    <hyperlink ref="Q15" r:id="rId23"/>
    <hyperlink ref="L15" r:id="rId24"/>
    <hyperlink ref="P3" r:id="rId25"/>
    <hyperlink ref="Q3" r:id="rId26"/>
    <hyperlink ref="O5" r:id="rId27"/>
    <hyperlink ref="O6" r:id="rId28"/>
    <hyperlink ref="O11" r:id="rId29"/>
  </hyperlinks>
  <pageMargins left="0.7" right="0.7" top="0.78749999999999998" bottom="0.78749999999999998" header="0.511811023622047" footer="0.511811023622047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6"/>
  <sheetViews>
    <sheetView zoomScaleNormal="100" workbookViewId="0"/>
  </sheetViews>
  <sheetFormatPr defaultColWidth="10.625" defaultRowHeight="15" x14ac:dyDescent="0.25"/>
  <cols>
    <col min="3" max="3" width="18.875" style="1" customWidth="1"/>
  </cols>
  <sheetData>
    <row r="12" spans="3:7" x14ac:dyDescent="0.25">
      <c r="C12" s="1" t="s">
        <v>25</v>
      </c>
      <c r="G12" s="1">
        <f>40*12.41*12</f>
        <v>5956.7999999999993</v>
      </c>
    </row>
    <row r="13" spans="3:7" x14ac:dyDescent="0.25">
      <c r="C13" s="1" t="s">
        <v>26</v>
      </c>
      <c r="G13" s="1">
        <v>1490</v>
      </c>
    </row>
    <row r="16" spans="3:7" x14ac:dyDescent="0.25">
      <c r="F16" s="1" t="s">
        <v>24</v>
      </c>
      <c r="G16" s="1">
        <f>SUM(G1:G13)</f>
        <v>7446.7999999999993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2024-12-09T13:39:32Z</dcterms:modified>
  <dc:language>en-US</dc:language>
</cp:coreProperties>
</file>